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Default Extension="bin" ContentType="application/vnd.openxmlformats-officedocument.spreadsheetml.printerSettings"/>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05" windowWidth="20730" windowHeight="9225"/>
  </bookViews>
  <sheets>
    <sheet name="Cover " sheetId="12" r:id="rId1"/>
    <sheet name="SMIs" sheetId="55" r:id="rId2"/>
    <sheet name="CPI" sheetId="62" r:id="rId3"/>
    <sheet name="CPI_Y-O-Y" sheetId="57" r:id="rId4"/>
    <sheet name="CPI_Nep &amp; Ind." sheetId="58" r:id="rId5"/>
    <sheet name="WPI" sheetId="59" r:id="rId6"/>
    <sheet name="WPI YOY" sheetId="60" r:id="rId7"/>
    <sheet name="NSWI" sheetId="61" r:id="rId8"/>
    <sheet name="Direction" sheetId="82" r:id="rId9"/>
    <sheet name="X-India" sheetId="83" r:id="rId10"/>
    <sheet name="X-China" sheetId="84" r:id="rId11"/>
    <sheet name="X-Other" sheetId="85" r:id="rId12"/>
    <sheet name="M-India" sheetId="86" r:id="rId13"/>
    <sheet name="M-China" sheetId="87" r:id="rId14"/>
    <sheet name="M-Other" sheetId="88" r:id="rId15"/>
    <sheet name="Customwise Trade" sheetId="89" r:id="rId16"/>
    <sheet name="M_India$" sheetId="90" r:id="rId17"/>
    <sheet name="BOP" sheetId="96" r:id="rId18"/>
    <sheet name="BoP$" sheetId="97" r:id="rId19"/>
    <sheet name="ReserveRs" sheetId="93" r:id="rId20"/>
    <sheet name="Reserves $" sheetId="94" r:id="rId21"/>
    <sheet name="Exchange Rate" sheetId="95" r:id="rId22"/>
    <sheet name="GBO" sheetId="2" r:id="rId23"/>
    <sheet name="Revenue" sheetId="4" r:id="rId24"/>
    <sheet name="ODD" sheetId="5" r:id="rId25"/>
    <sheet name="MS" sheetId="63" r:id="rId26"/>
    <sheet name="MS (y-o-y)" sheetId="64" r:id="rId27"/>
    <sheet name="CBS" sheetId="65" r:id="rId28"/>
    <sheet name="CBS (y-o-y)" sheetId="66" r:id="rId29"/>
    <sheet name="ODCS" sheetId="67" r:id="rId30"/>
    <sheet name="ODCS (y-o-y)" sheetId="68" r:id="rId31"/>
    <sheet name="CALCB" sheetId="69" r:id="rId32"/>
    <sheet name="CALDB" sheetId="70" r:id="rId33"/>
    <sheet name="CALFC" sheetId="71" r:id="rId34"/>
    <sheet name="Deposits" sheetId="72" r:id="rId35"/>
    <sheet name="Sect credit" sheetId="73" r:id="rId36"/>
    <sheet name="Secu Credit" sheetId="74" r:id="rId37"/>
    <sheet name="Product credit" sheetId="75" r:id="rId38"/>
    <sheet name="Loan to Gov Ent" sheetId="76" r:id="rId39"/>
    <sheet name="Monetary Operation" sheetId="81" r:id="rId40"/>
    <sheet name="Purchase &amp; Sale of FC" sheetId="77" r:id="rId41"/>
    <sheet name="Inter bank" sheetId="79" r:id="rId42"/>
    <sheet name="Int Rate" sheetId="78" r:id="rId43"/>
    <sheet name="TBs 91_364" sheetId="80" r:id="rId44"/>
    <sheet name="Stock Mkt Indicator" sheetId="98" r:id="rId45"/>
    <sheet name="Issue Approval" sheetId="99" r:id="rId46"/>
  </sheets>
  <definedNames>
    <definedName name="a" localSheetId="18">#REF!</definedName>
    <definedName name="a" localSheetId="0">#REF!</definedName>
    <definedName name="a" localSheetId="21">#REF!</definedName>
    <definedName name="a" localSheetId="24">#REF!</definedName>
    <definedName name="a" localSheetId="19">#REF!</definedName>
    <definedName name="a" localSheetId="20">#REF!</definedName>
    <definedName name="a" localSheetId="23">#REF!</definedName>
    <definedName name="a">#REF!</definedName>
    <definedName name="b" localSheetId="18">#REF!</definedName>
    <definedName name="b" localSheetId="0">#REF!</definedName>
    <definedName name="b" localSheetId="24">#REF!</definedName>
    <definedName name="b">#REF!</definedName>
    <definedName name="manoj" localSheetId="18">#REF!</definedName>
    <definedName name="manoj" localSheetId="0">#REF!</definedName>
    <definedName name="manoj" localSheetId="23">#REF!</definedName>
    <definedName name="manoj">#REF!</definedName>
    <definedName name="_xlnm.Print_Area" localSheetId="17">BOP!$B$1:$N$68</definedName>
    <definedName name="_xlnm.Print_Area" localSheetId="18">'BoP$'!$C$1:$N$66</definedName>
    <definedName name="_xlnm.Print_Area" localSheetId="31">CALCB!#REF!</definedName>
    <definedName name="_xlnm.Print_Area" localSheetId="32">CALDB!#REF!</definedName>
    <definedName name="_xlnm.Print_Area" localSheetId="33">CALFC!#REF!</definedName>
    <definedName name="_xlnm.Print_Area" localSheetId="27">CBS!#REF!</definedName>
    <definedName name="_xlnm.Print_Area" localSheetId="0">'Cover '!$A$1:$B$60</definedName>
    <definedName name="_xlnm.Print_Area" localSheetId="15">'Customwise Trade'!$B$1:$I$32</definedName>
    <definedName name="_xlnm.Print_Area" localSheetId="8">Direction!$B$1:$I$59</definedName>
    <definedName name="_xlnm.Print_Area" localSheetId="21">'Exchange Rate'!$C$1:$M$112</definedName>
    <definedName name="_xlnm.Print_Area" localSheetId="22">GBO!$A$1:$H$51</definedName>
    <definedName name="_xlnm.Print_Area" localSheetId="42">'Int Rate'!$A$1:$N$31</definedName>
    <definedName name="_xlnm.Print_Area" localSheetId="41">'Inter bank'!$A$1:$M$20</definedName>
    <definedName name="_xlnm.Print_Area" localSheetId="45">'Issue Approval'!$A$1:$F$64</definedName>
    <definedName name="_xlnm.Print_Area" localSheetId="16">'M_India$'!$B$1:$O$20</definedName>
    <definedName name="_xlnm.Print_Area" localSheetId="13">'M-China'!$B$1:$J$49</definedName>
    <definedName name="_xlnm.Print_Area" localSheetId="12">'M-India'!$B$1:$J$58</definedName>
    <definedName name="_xlnm.Print_Area" localSheetId="39">'Monetary Operation'!$A$1:$J$101</definedName>
    <definedName name="_xlnm.Print_Area" localSheetId="14">'M-Other'!$B$1:$J$73</definedName>
    <definedName name="_xlnm.Print_Area" localSheetId="25">MS!#REF!</definedName>
    <definedName name="_xlnm.Print_Area" localSheetId="7">NSWI!$A$1:$M$52</definedName>
    <definedName name="_xlnm.Print_Area" localSheetId="29">ODCS!#REF!</definedName>
    <definedName name="_xlnm.Print_Area" localSheetId="24">ODD!$A$1:$H$40</definedName>
    <definedName name="_xlnm.Print_Area" localSheetId="37">'Product credit'!$A$1:$I$52</definedName>
    <definedName name="_xlnm.Print_Area" localSheetId="40">'Purchase &amp; Sale of FC'!$A$1:$Q$20</definedName>
    <definedName name="_xlnm.Print_Area" localSheetId="19">ReserveRs!$B$1:$I$50</definedName>
    <definedName name="_xlnm.Print_Area" localSheetId="20">'Reserves $'!$B$1:$I$49</definedName>
    <definedName name="_xlnm.Print_Area" localSheetId="1">SMIs!$A$1:$I$58</definedName>
    <definedName name="_xlnm.Print_Area" localSheetId="44">'Stock Mkt Indicator'!$A$1:$F$20</definedName>
    <definedName name="_xlnm.Print_Area" localSheetId="43">'TBs 91_364'!$B$1:$M$19</definedName>
    <definedName name="_xlnm.Print_Area" localSheetId="10">'X-China'!$B$1:$J$28</definedName>
    <definedName name="_xlnm.Print_Area" localSheetId="9">'X-India'!$B$1:$J$62</definedName>
    <definedName name="_xlnm.Print_Area" localSheetId="11">'X-Other'!$B$1:$J$21</definedName>
    <definedName name="q" localSheetId="17">#REF!</definedName>
    <definedName name="q" localSheetId="18">#REF!</definedName>
    <definedName name="q" localSheetId="0">#REF!</definedName>
    <definedName name="q" localSheetId="21">#REF!</definedName>
    <definedName name="q" localSheetId="39">#REF!</definedName>
    <definedName name="q" localSheetId="24">#REF!</definedName>
    <definedName name="q" localSheetId="19">#REF!</definedName>
    <definedName name="q" localSheetId="20">#REF!</definedName>
    <definedName name="q" localSheetId="1">#REF!</definedName>
    <definedName name="q">#REF!</definedName>
  </definedNames>
  <calcPr calcId="124519"/>
</workbook>
</file>

<file path=xl/calcChain.xml><?xml version="1.0" encoding="utf-8"?>
<calcChain xmlns="http://schemas.openxmlformats.org/spreadsheetml/2006/main">
  <c r="D55" i="55"/>
  <c r="E55"/>
  <c r="F55"/>
  <c r="G55"/>
  <c r="D56"/>
  <c r="E56"/>
  <c r="F56"/>
  <c r="G56"/>
  <c r="C56"/>
  <c r="C55"/>
  <c r="F48" i="98" l="1"/>
  <c r="E48"/>
  <c r="J6" i="97" l="1"/>
  <c r="L6" s="1"/>
  <c r="N5" s="1"/>
  <c r="L6" i="96"/>
  <c r="J6"/>
  <c r="N5"/>
  <c r="G5" i="94"/>
  <c r="I5" s="1"/>
  <c r="I6" i="93"/>
  <c r="G6"/>
  <c r="O18" i="90"/>
  <c r="H5" i="88"/>
  <c r="G5"/>
  <c r="E5"/>
  <c r="H5" i="87"/>
  <c r="G5"/>
  <c r="E5"/>
  <c r="H5" i="86"/>
  <c r="G5"/>
  <c r="E5"/>
  <c r="H5" i="85"/>
  <c r="G5"/>
  <c r="E5"/>
  <c r="H5" i="84"/>
  <c r="G5"/>
  <c r="E5"/>
  <c r="J10" i="58"/>
  <c r="D100" i="81"/>
  <c r="C100"/>
  <c r="I84"/>
  <c r="G84"/>
  <c r="C84"/>
  <c r="I67"/>
  <c r="G67"/>
  <c r="E67"/>
  <c r="C67"/>
  <c r="I51"/>
  <c r="G51"/>
  <c r="E51"/>
  <c r="C51"/>
  <c r="E35"/>
  <c r="C35"/>
  <c r="G19"/>
  <c r="C19"/>
  <c r="L19" i="79"/>
  <c r="J19"/>
  <c r="H19"/>
  <c r="F19"/>
  <c r="D19"/>
  <c r="B19"/>
  <c r="Q20" i="77"/>
  <c r="P20"/>
  <c r="O20"/>
  <c r="N20"/>
  <c r="K20"/>
  <c r="J20"/>
  <c r="I20"/>
  <c r="H20"/>
  <c r="E20"/>
  <c r="D20"/>
  <c r="C20"/>
  <c r="B20"/>
  <c r="M19"/>
  <c r="L19"/>
  <c r="G19"/>
  <c r="F19"/>
  <c r="M18"/>
  <c r="L18"/>
  <c r="G18"/>
  <c r="F18"/>
  <c r="M17"/>
  <c r="L17"/>
  <c r="G17"/>
  <c r="F17"/>
  <c r="M16"/>
  <c r="L16"/>
  <c r="G16"/>
  <c r="F16"/>
  <c r="M15"/>
  <c r="L15"/>
  <c r="G15"/>
  <c r="F15"/>
  <c r="M14"/>
  <c r="L14"/>
  <c r="G14"/>
  <c r="F14"/>
  <c r="M13"/>
  <c r="L13"/>
  <c r="G13"/>
  <c r="F13"/>
  <c r="M12"/>
  <c r="L12"/>
  <c r="G12"/>
  <c r="F12"/>
  <c r="M11"/>
  <c r="L11"/>
  <c r="G11"/>
  <c r="F11"/>
  <c r="M10"/>
  <c r="L10"/>
  <c r="G10"/>
  <c r="F10"/>
  <c r="M9"/>
  <c r="L9"/>
  <c r="G9"/>
  <c r="F9"/>
  <c r="M8"/>
  <c r="M20" s="1"/>
  <c r="L8"/>
  <c r="L20" s="1"/>
  <c r="G8"/>
  <c r="G20" s="1"/>
  <c r="F8"/>
  <c r="F20" s="1"/>
  <c r="H5" i="74" l="1"/>
  <c r="H5" i="76" s="1"/>
  <c r="F5" i="74"/>
  <c r="F5" i="76" s="1"/>
  <c r="E5" i="74"/>
  <c r="D5"/>
  <c r="C5"/>
  <c r="B5"/>
  <c r="F4"/>
  <c r="F4" i="76" s="1"/>
  <c r="E4" i="74"/>
  <c r="D4"/>
  <c r="C4"/>
  <c r="B4"/>
  <c r="G20" i="60"/>
  <c r="G20" i="57"/>
  <c r="I20" i="59"/>
  <c r="I15"/>
  <c r="K9"/>
  <c r="M49" i="61"/>
  <c r="L49"/>
  <c r="K49"/>
  <c r="J49"/>
  <c r="M48"/>
  <c r="L48"/>
  <c r="K48"/>
  <c r="J48"/>
  <c r="M47"/>
  <c r="L47"/>
  <c r="K47"/>
  <c r="J47"/>
  <c r="M46"/>
  <c r="L46"/>
  <c r="K46"/>
  <c r="J46"/>
  <c r="M45"/>
  <c r="L45"/>
  <c r="K45"/>
  <c r="J45"/>
  <c r="M44"/>
  <c r="L44"/>
  <c r="K44"/>
  <c r="J44"/>
  <c r="M43"/>
  <c r="L43"/>
  <c r="K43"/>
  <c r="J43"/>
  <c r="M42"/>
  <c r="L42"/>
  <c r="K42"/>
  <c r="J42"/>
  <c r="M41"/>
  <c r="L41"/>
  <c r="K41"/>
  <c r="J41"/>
  <c r="M40"/>
  <c r="L40"/>
  <c r="K40"/>
  <c r="J40"/>
  <c r="M39"/>
  <c r="L39"/>
  <c r="K39"/>
  <c r="J39"/>
  <c r="M38"/>
  <c r="L38"/>
  <c r="K38"/>
  <c r="J38"/>
  <c r="M37"/>
  <c r="L37"/>
  <c r="K37"/>
  <c r="J37"/>
  <c r="M36"/>
  <c r="L36"/>
  <c r="K36"/>
  <c r="J36"/>
  <c r="M35"/>
  <c r="L35"/>
  <c r="K35"/>
  <c r="J35"/>
  <c r="M34"/>
  <c r="L34"/>
  <c r="K34"/>
  <c r="J34"/>
  <c r="M33"/>
  <c r="L33"/>
  <c r="K33"/>
  <c r="J33"/>
  <c r="M32"/>
  <c r="L32"/>
  <c r="K32"/>
  <c r="J32"/>
  <c r="M31"/>
  <c r="L31"/>
  <c r="K31"/>
  <c r="J31"/>
  <c r="M30"/>
  <c r="L30"/>
  <c r="K30"/>
  <c r="J30"/>
  <c r="M29"/>
  <c r="L29"/>
  <c r="K29"/>
  <c r="J29"/>
  <c r="M28"/>
  <c r="L28"/>
  <c r="K28"/>
  <c r="J28"/>
  <c r="M27"/>
  <c r="L27"/>
  <c r="K27"/>
  <c r="J27"/>
  <c r="M26"/>
  <c r="L26"/>
  <c r="K26"/>
  <c r="J26"/>
  <c r="M25"/>
  <c r="L25"/>
  <c r="K25"/>
  <c r="J25"/>
  <c r="M24"/>
  <c r="L24"/>
  <c r="K24"/>
  <c r="J24"/>
  <c r="M23"/>
  <c r="L23"/>
  <c r="K23"/>
  <c r="J23"/>
  <c r="M22"/>
  <c r="L22"/>
  <c r="K22"/>
  <c r="J22"/>
  <c r="M21"/>
  <c r="L21"/>
  <c r="K21"/>
  <c r="J21"/>
  <c r="M20"/>
  <c r="L20"/>
  <c r="K20"/>
  <c r="J20"/>
  <c r="M19"/>
  <c r="L19"/>
  <c r="K19"/>
  <c r="J19"/>
  <c r="M18"/>
  <c r="L18"/>
  <c r="K18"/>
  <c r="J18"/>
  <c r="M17"/>
  <c r="L17"/>
  <c r="K17"/>
  <c r="J17"/>
  <c r="M16"/>
  <c r="L16"/>
  <c r="K16"/>
  <c r="J16"/>
  <c r="M15"/>
  <c r="L15"/>
  <c r="K15"/>
  <c r="J15"/>
  <c r="M14"/>
  <c r="L14"/>
  <c r="K14"/>
  <c r="J14"/>
  <c r="M13"/>
  <c r="L13"/>
  <c r="K13"/>
  <c r="J13"/>
  <c r="M12"/>
  <c r="L12"/>
  <c r="K12"/>
  <c r="J12"/>
  <c r="M11"/>
  <c r="L11"/>
  <c r="K11"/>
  <c r="J11"/>
  <c r="M10"/>
  <c r="L10"/>
  <c r="K10"/>
  <c r="J10"/>
  <c r="M9"/>
  <c r="L9"/>
  <c r="K9"/>
  <c r="J9"/>
  <c r="F7"/>
  <c r="E7"/>
  <c r="D7"/>
  <c r="F20" i="60"/>
  <c r="E20"/>
  <c r="D20"/>
  <c r="C20"/>
  <c r="B20"/>
  <c r="K34" i="59"/>
  <c r="J34"/>
  <c r="I34"/>
  <c r="H34"/>
  <c r="K33"/>
  <c r="J33"/>
  <c r="I33"/>
  <c r="K32"/>
  <c r="J32"/>
  <c r="I32"/>
  <c r="K31"/>
  <c r="J31"/>
  <c r="I31"/>
  <c r="K30"/>
  <c r="J30"/>
  <c r="I30"/>
  <c r="K29"/>
  <c r="J29"/>
  <c r="I29"/>
  <c r="H29"/>
  <c r="K28"/>
  <c r="J28"/>
  <c r="I28"/>
  <c r="H28"/>
  <c r="K27"/>
  <c r="J27"/>
  <c r="I27"/>
  <c r="H27"/>
  <c r="K26"/>
  <c r="J26"/>
  <c r="I26"/>
  <c r="H26"/>
  <c r="K25"/>
  <c r="J25"/>
  <c r="I25"/>
  <c r="H25"/>
  <c r="K24"/>
  <c r="J24"/>
  <c r="I24"/>
  <c r="H24"/>
  <c r="K23"/>
  <c r="J23"/>
  <c r="I23"/>
  <c r="H23"/>
  <c r="K22"/>
  <c r="J22"/>
  <c r="I22"/>
  <c r="H22"/>
  <c r="K21"/>
  <c r="J21"/>
  <c r="I21"/>
  <c r="H21"/>
  <c r="K20"/>
  <c r="J20"/>
  <c r="K19"/>
  <c r="J19"/>
  <c r="I19"/>
  <c r="H19"/>
  <c r="K18"/>
  <c r="J18"/>
  <c r="I18"/>
  <c r="H18"/>
  <c r="K17"/>
  <c r="J17"/>
  <c r="I17"/>
  <c r="H17"/>
  <c r="K16"/>
  <c r="J16"/>
  <c r="I16"/>
  <c r="H16"/>
  <c r="K15"/>
  <c r="J15"/>
  <c r="K14"/>
  <c r="J14"/>
  <c r="I14"/>
  <c r="H14"/>
  <c r="K13"/>
  <c r="J13"/>
  <c r="I13"/>
  <c r="H13"/>
  <c r="K12"/>
  <c r="J12"/>
  <c r="I12"/>
  <c r="H12"/>
  <c r="K11"/>
  <c r="J11"/>
  <c r="I11"/>
  <c r="H11"/>
  <c r="K10"/>
  <c r="J10"/>
  <c r="I10"/>
  <c r="H10"/>
  <c r="J9"/>
  <c r="I9"/>
  <c r="H9"/>
  <c r="I19" i="58"/>
  <c r="H19"/>
  <c r="F19"/>
  <c r="E19"/>
  <c r="C19"/>
  <c r="B19"/>
  <c r="G18"/>
  <c r="D18"/>
  <c r="G17"/>
  <c r="D17"/>
  <c r="G16"/>
  <c r="D16"/>
  <c r="G15"/>
  <c r="D15"/>
  <c r="G14"/>
  <c r="D14"/>
  <c r="G13"/>
  <c r="D13"/>
  <c r="G12"/>
  <c r="D12"/>
  <c r="G11"/>
  <c r="D11"/>
  <c r="G10"/>
  <c r="D10"/>
  <c r="J9"/>
  <c r="G9"/>
  <c r="D9"/>
  <c r="J8"/>
  <c r="G8"/>
  <c r="D8"/>
  <c r="J7"/>
  <c r="J19" s="1"/>
  <c r="G7"/>
  <c r="D7"/>
  <c r="F20" i="57"/>
  <c r="E20"/>
  <c r="D20"/>
  <c r="C20"/>
  <c r="B20"/>
  <c r="C40" i="2"/>
  <c r="D40"/>
  <c r="E40"/>
  <c r="B40"/>
  <c r="C28"/>
  <c r="D28"/>
  <c r="E28"/>
  <c r="B28"/>
  <c r="C29"/>
  <c r="D29"/>
  <c r="E29"/>
  <c r="B29"/>
  <c r="C30"/>
  <c r="D30"/>
  <c r="E30"/>
  <c r="B30"/>
  <c r="C27"/>
  <c r="D27"/>
  <c r="E27"/>
  <c r="B27"/>
  <c r="C22"/>
  <c r="D22"/>
  <c r="E22"/>
  <c r="B22"/>
  <c r="C23"/>
  <c r="D23"/>
  <c r="E23"/>
  <c r="B23"/>
  <c r="C9"/>
  <c r="D9"/>
  <c r="E9"/>
  <c r="B9"/>
  <c r="C18"/>
  <c r="D18"/>
  <c r="E18"/>
  <c r="B18"/>
  <c r="C14"/>
  <c r="D14"/>
  <c r="E14"/>
  <c r="B14"/>
  <c r="C10"/>
  <c r="D10"/>
  <c r="E10"/>
  <c r="B10"/>
  <c r="G19"/>
  <c r="H19"/>
  <c r="G15"/>
  <c r="H15"/>
  <c r="G11"/>
  <c r="H11"/>
  <c r="G19" i="58" l="1"/>
  <c r="D19"/>
  <c r="D31" i="5"/>
  <c r="E31"/>
  <c r="F31"/>
  <c r="D25"/>
  <c r="E25"/>
  <c r="F25"/>
  <c r="D19"/>
  <c r="E19"/>
  <c r="F19"/>
  <c r="D13"/>
  <c r="E13"/>
  <c r="F13"/>
  <c r="D7"/>
  <c r="E7"/>
  <c r="F7"/>
  <c r="H7" s="1"/>
  <c r="H18" i="2" l="1"/>
  <c r="G18"/>
  <c r="E17" i="4" l="1"/>
  <c r="F35" i="5"/>
  <c r="F36"/>
  <c r="F37"/>
  <c r="F38"/>
  <c r="F39"/>
  <c r="C31"/>
  <c r="C25"/>
  <c r="C19"/>
  <c r="C13"/>
  <c r="C7"/>
  <c r="F17" i="4" l="1"/>
  <c r="D17"/>
  <c r="B17"/>
  <c r="H10" i="2" l="1"/>
  <c r="H14"/>
  <c r="H22"/>
  <c r="H23"/>
  <c r="H24"/>
  <c r="H25"/>
  <c r="H26"/>
  <c r="H27"/>
  <c r="H28"/>
  <c r="H29"/>
  <c r="H36"/>
  <c r="H37"/>
  <c r="H39"/>
  <c r="H40"/>
  <c r="H46"/>
  <c r="H9"/>
  <c r="G14"/>
  <c r="G22"/>
  <c r="G23"/>
  <c r="G24"/>
  <c r="G25"/>
  <c r="G26"/>
  <c r="G27"/>
  <c r="G28"/>
  <c r="G29"/>
  <c r="G36"/>
  <c r="G37"/>
  <c r="G39"/>
  <c r="G40"/>
  <c r="G46"/>
  <c r="G10"/>
  <c r="G9"/>
  <c r="E39" i="5" l="1"/>
  <c r="D39"/>
  <c r="C39"/>
  <c r="E38"/>
  <c r="H38" s="1"/>
  <c r="D38"/>
  <c r="C38"/>
  <c r="E37"/>
  <c r="D37"/>
  <c r="C37"/>
  <c r="E36"/>
  <c r="H36" s="1"/>
  <c r="D36"/>
  <c r="C36"/>
  <c r="E35"/>
  <c r="D35"/>
  <c r="G35" s="1"/>
  <c r="C35"/>
  <c r="C34" s="1"/>
  <c r="F34"/>
  <c r="H33"/>
  <c r="G33"/>
  <c r="H32"/>
  <c r="G32"/>
  <c r="H31"/>
  <c r="G31"/>
  <c r="H30"/>
  <c r="G30"/>
  <c r="H29"/>
  <c r="G29"/>
  <c r="H28"/>
  <c r="G28"/>
  <c r="H27"/>
  <c r="G27"/>
  <c r="H26"/>
  <c r="G26"/>
  <c r="H25"/>
  <c r="G25"/>
  <c r="H24"/>
  <c r="G24"/>
  <c r="H23"/>
  <c r="G23"/>
  <c r="H22"/>
  <c r="G22"/>
  <c r="H21"/>
  <c r="G21"/>
  <c r="H20"/>
  <c r="G20"/>
  <c r="H19"/>
  <c r="G19"/>
  <c r="H18"/>
  <c r="G18"/>
  <c r="H17"/>
  <c r="G17"/>
  <c r="H16"/>
  <c r="G16"/>
  <c r="H15"/>
  <c r="G15"/>
  <c r="H14"/>
  <c r="G14"/>
  <c r="H13"/>
  <c r="G13"/>
  <c r="H12"/>
  <c r="G12"/>
  <c r="H11"/>
  <c r="G11"/>
  <c r="H10"/>
  <c r="G10"/>
  <c r="H9"/>
  <c r="G9"/>
  <c r="H8"/>
  <c r="G8"/>
  <c r="G7"/>
  <c r="J17" i="4"/>
  <c r="I17"/>
  <c r="H17"/>
  <c r="G17"/>
  <c r="J16"/>
  <c r="I16"/>
  <c r="H16"/>
  <c r="G16"/>
  <c r="J15"/>
  <c r="I15"/>
  <c r="H15"/>
  <c r="G15"/>
  <c r="J14"/>
  <c r="I14"/>
  <c r="H14"/>
  <c r="G14"/>
  <c r="J13"/>
  <c r="I13"/>
  <c r="H13"/>
  <c r="G13"/>
  <c r="J12"/>
  <c r="I12"/>
  <c r="H12"/>
  <c r="G12"/>
  <c r="J11"/>
  <c r="I11"/>
  <c r="H11"/>
  <c r="G11"/>
  <c r="J10"/>
  <c r="I10"/>
  <c r="H10"/>
  <c r="G10"/>
  <c r="J9"/>
  <c r="I9"/>
  <c r="H9"/>
  <c r="G9"/>
  <c r="J8"/>
  <c r="I8"/>
  <c r="H8"/>
  <c r="G8"/>
  <c r="J7"/>
  <c r="I7"/>
  <c r="H7"/>
  <c r="G7"/>
  <c r="E34" i="5" l="1"/>
  <c r="H34" s="1"/>
  <c r="G36"/>
  <c r="G38"/>
  <c r="G37"/>
  <c r="G39"/>
  <c r="H37"/>
  <c r="H39"/>
  <c r="D34"/>
  <c r="G34" s="1"/>
  <c r="H35"/>
</calcChain>
</file>

<file path=xl/sharedStrings.xml><?xml version="1.0" encoding="utf-8"?>
<sst xmlns="http://schemas.openxmlformats.org/spreadsheetml/2006/main" count="2961" uniqueCount="1356">
  <si>
    <t>Government Budgetary Operation+</t>
  </si>
  <si>
    <t xml:space="preserve"> (Rs. in million)</t>
  </si>
  <si>
    <t>Heads</t>
  </si>
  <si>
    <t>Amount</t>
  </si>
  <si>
    <t>2016/17</t>
  </si>
  <si>
    <t>Annual</t>
  </si>
  <si>
    <t>Total Expenditure</t>
  </si>
  <si>
    <t>Total Resources</t>
  </si>
  <si>
    <t>Deficits(-) Surplus(+)</t>
  </si>
  <si>
    <t>Sources of Financing</t>
  </si>
  <si>
    <t>Balance of Govt. Office Account</t>
  </si>
  <si>
    <t>Current Balance (-Surplus)</t>
  </si>
  <si>
    <t>(On Cash Basis)</t>
  </si>
  <si>
    <t xml:space="preserve">      Recurrent</t>
  </si>
  <si>
    <t xml:space="preserve">            a.Domestic Resources </t>
  </si>
  <si>
    <t xml:space="preserve">            b.Foreign Loans</t>
  </si>
  <si>
    <t xml:space="preserve">            c.Foreign Grants</t>
  </si>
  <si>
    <t xml:space="preserve">     Capital</t>
  </si>
  <si>
    <t xml:space="preserve">     Financial</t>
  </si>
  <si>
    <t xml:space="preserve">     Revenue and Grants</t>
  </si>
  <si>
    <t xml:space="preserve">             Revenue</t>
  </si>
  <si>
    <t xml:space="preserve">             Foreign Grants</t>
  </si>
  <si>
    <t xml:space="preserve">     Previous Year's Cash Balance &amp; Beruju</t>
  </si>
  <si>
    <t xml:space="preserve">     Internal Loans</t>
  </si>
  <si>
    <t xml:space="preserve">     Principal Refund and Share Divestment</t>
  </si>
  <si>
    <t xml:space="preserve">     Foreign Loans</t>
  </si>
  <si>
    <t xml:space="preserve">          Domestic Borrowings</t>
  </si>
  <si>
    <t xml:space="preserve">          Overdrafts++</t>
  </si>
  <si>
    <t xml:space="preserve">               (i) Treasury Bills</t>
  </si>
  <si>
    <t xml:space="preserve">               (ii) Development Bonds</t>
  </si>
  <si>
    <t xml:space="preserve">               (iii) National Savings Certificates</t>
  </si>
  <si>
    <t xml:space="preserve">               (iv) Citizen Saving Certificates</t>
  </si>
  <si>
    <t xml:space="preserve">               (v) Foreign Employment Bond</t>
  </si>
  <si>
    <t xml:space="preserve">     V. A. T. Fund Account</t>
  </si>
  <si>
    <t xml:space="preserve">     Customs Fund Account</t>
  </si>
  <si>
    <t xml:space="preserve">     Reconstruction Fund Account</t>
  </si>
  <si>
    <t xml:space="preserve">     Local Authorities' Accounts (LAA)#</t>
  </si>
  <si>
    <t xml:space="preserve">     Others*</t>
  </si>
  <si>
    <t xml:space="preserve">          Others</t>
  </si>
  <si>
    <t xml:space="preserve"> P indicates Provisional.</t>
  </si>
  <si>
    <t>2017/18</t>
  </si>
  <si>
    <t>Table 23</t>
  </si>
  <si>
    <t>Government Revenue Collection</t>
  </si>
  <si>
    <t>Amount (Rs. in million)</t>
  </si>
  <si>
    <t xml:space="preserve">Annual </t>
  </si>
  <si>
    <t xml:space="preserve">   Value Added Tax</t>
  </si>
  <si>
    <t xml:space="preserve">   Customs</t>
  </si>
  <si>
    <t xml:space="preserve">   Income Tax</t>
  </si>
  <si>
    <t xml:space="preserve">   Excise</t>
  </si>
  <si>
    <t xml:space="preserve">   Registration Fee</t>
  </si>
  <si>
    <t xml:space="preserve">   Vehicle Tax</t>
  </si>
  <si>
    <t xml:space="preserve">   Educational Service Tax</t>
  </si>
  <si>
    <t xml:space="preserve">   Health Service Tax</t>
  </si>
  <si>
    <t xml:space="preserve">  Other Tax*</t>
  </si>
  <si>
    <t xml:space="preserve">   Non-Tax Revenue</t>
  </si>
  <si>
    <t>Total  Revenue</t>
  </si>
  <si>
    <t>* Other tax includes road maintenance and improvement duty, road construction and maintenance duty, firm and agency registration fee and ownership certificate charge .</t>
  </si>
  <si>
    <t>P: Provisional</t>
  </si>
  <si>
    <t>Source: Ministry of Finance</t>
  </si>
  <si>
    <t>Outstanding Domestic Debt of GoN</t>
  </si>
  <si>
    <t>(Rs. in million)</t>
  </si>
  <si>
    <t>Name of Bonds &amp; Ownership</t>
  </si>
  <si>
    <t>Mid-Jul</t>
  </si>
  <si>
    <t>Treasury Bills</t>
  </si>
  <si>
    <t xml:space="preserve">    a. Nepal Rastra Bank</t>
  </si>
  <si>
    <t xml:space="preserve">    b. Commercial Banks</t>
  </si>
  <si>
    <t xml:space="preserve">    c. Development Banks</t>
  </si>
  <si>
    <t xml:space="preserve">    d. Finance Companies</t>
  </si>
  <si>
    <t xml:space="preserve">    e. Others</t>
  </si>
  <si>
    <t>Development Bonds</t>
  </si>
  <si>
    <t xml:space="preserve">    c. Others</t>
  </si>
  <si>
    <t>National Saving Certificates</t>
  </si>
  <si>
    <t>Citizen Saving Bonds</t>
  </si>
  <si>
    <t>Foreign Employment Bond</t>
  </si>
  <si>
    <t xml:space="preserve">    b. Others</t>
  </si>
  <si>
    <t>Total Domestic Debt</t>
  </si>
  <si>
    <t>Balance at Nepal Rastra Bank</t>
  </si>
  <si>
    <t xml:space="preserve">National Consumer Price Index </t>
  </si>
  <si>
    <t xml:space="preserve"> </t>
  </si>
  <si>
    <t>National Consumer Price Index (Monthly Series)</t>
  </si>
  <si>
    <t>Consumer Price Inflation in Nepal and India (Monthly Series)</t>
  </si>
  <si>
    <t xml:space="preserve">Current Macroeconomic and Financial Situation </t>
  </si>
  <si>
    <t>Table No.</t>
  </si>
  <si>
    <t>Prices</t>
  </si>
  <si>
    <t xml:space="preserve">National Wholesale Price Index </t>
  </si>
  <si>
    <t xml:space="preserve">National Salary and Wage Rate Index </t>
  </si>
  <si>
    <t>External Sector</t>
  </si>
  <si>
    <t>Direction of Foreign Trade</t>
  </si>
  <si>
    <t>Exports of Major Commodities to India</t>
  </si>
  <si>
    <t>Exports of Major Commodities to China</t>
  </si>
  <si>
    <t>Exports of Major Commodities to Other Countries</t>
  </si>
  <si>
    <t>Imports of Major Commodities from India</t>
  </si>
  <si>
    <t>Imports of Major Commodities from China</t>
  </si>
  <si>
    <t>Imports of Major Commodities from Other Countries</t>
  </si>
  <si>
    <t>Imports from India against Payment  in US Dollar</t>
  </si>
  <si>
    <t>Gross Foreign Assets of the Banking Sector</t>
  </si>
  <si>
    <t>Gross Foreign Assets of the Banking Sector in US Dollar</t>
  </si>
  <si>
    <t>Exchange Rate of US Dollar</t>
  </si>
  <si>
    <t>Price of Oil and Gold in the International Market</t>
  </si>
  <si>
    <t>Government Finance</t>
  </si>
  <si>
    <t>Outstanding Domestic Debt of the GoN</t>
  </si>
  <si>
    <t>Monetary and Credit Aggregates</t>
  </si>
  <si>
    <t>Monetary Survey</t>
  </si>
  <si>
    <t>Central Bank Survey</t>
  </si>
  <si>
    <t>Other Depository Corporation Survey</t>
  </si>
  <si>
    <t>Condensed Assets and Liabilities of Commercial Banks</t>
  </si>
  <si>
    <t>Condensed Assets and Liabilities of Development Banks</t>
  </si>
  <si>
    <t>Condensed Assets and Liabilities of Finance Companies</t>
  </si>
  <si>
    <t>Deposit Details of Banks and Financial Institutions</t>
  </si>
  <si>
    <t>Sectorwise Outstanding Credit  of  Banks and Financial Institutions</t>
  </si>
  <si>
    <t>Securitywise Outstanding Credit of Banks and Financial Institutions</t>
  </si>
  <si>
    <t>Productwise Outstanding Credit of Banks and Financial Institutions</t>
  </si>
  <si>
    <t>Loan of Commercial Banks to Government Enterprises</t>
  </si>
  <si>
    <t>Monetary Operations</t>
  </si>
  <si>
    <t>Purchase/Sale of Foreign Currency</t>
  </si>
  <si>
    <t>Inter-bank Transaction and Interest Rates</t>
  </si>
  <si>
    <t>Inter-bank Transaction Amount &amp; Weighted Average Interest Rate</t>
  </si>
  <si>
    <t>Structure of Interest Rates</t>
  </si>
  <si>
    <t xml:space="preserve">Weighted Average Treasury Bills Rate </t>
  </si>
  <si>
    <t>Stock Market</t>
  </si>
  <si>
    <t>Stock Market Indicators</t>
  </si>
  <si>
    <t>Public Issue Approval by SEBON</t>
  </si>
  <si>
    <t xml:space="preserve">    a. Nepal Rastra Bank (Secondary Market)</t>
  </si>
  <si>
    <t>2018/19</t>
  </si>
  <si>
    <t>Percent Change</t>
  </si>
  <si>
    <t>2018/19 P</t>
  </si>
  <si>
    <t>Table 1</t>
  </si>
  <si>
    <t>2014/15</t>
  </si>
  <si>
    <t>Headings</t>
  </si>
  <si>
    <t>2015/16</t>
  </si>
  <si>
    <t>S.N.</t>
  </si>
  <si>
    <t>Table 24</t>
  </si>
  <si>
    <t>2013/14</t>
  </si>
  <si>
    <t>B</t>
  </si>
  <si>
    <t>C</t>
  </si>
  <si>
    <t>Selected Macroeconomic Indicators</t>
  </si>
  <si>
    <t>A</t>
  </si>
  <si>
    <t>Real Sector (growth rate and ratio in percent)</t>
  </si>
  <si>
    <t>Real GDP at basic price</t>
  </si>
  <si>
    <t>Real GDP at producers' price</t>
  </si>
  <si>
    <t>Nominal GDP at producers' price</t>
  </si>
  <si>
    <t>Gross National Income (GNI)</t>
  </si>
  <si>
    <t>Gross National Disposable Income (GNDI)</t>
  </si>
  <si>
    <t xml:space="preserve">Gross Capital Formation / GDP </t>
  </si>
  <si>
    <t>Gross Fixed Capital Formation / GDP</t>
  </si>
  <si>
    <t>Gross Domestic Savings / GDP</t>
  </si>
  <si>
    <t xml:space="preserve">Gross National Savings / GDP </t>
  </si>
  <si>
    <t>Prices Change ( percent)</t>
  </si>
  <si>
    <t>CPI Annual Average</t>
  </si>
  <si>
    <t>National Wholesale Price Index Annual Average</t>
  </si>
  <si>
    <t>External Sector (growth in percent)</t>
  </si>
  <si>
    <t xml:space="preserve">Export Growth </t>
  </si>
  <si>
    <t xml:space="preserve">Import Growth </t>
  </si>
  <si>
    <t xml:space="preserve">BOP (Rs. in billion) </t>
  </si>
  <si>
    <t>Current Account Balance (Rs. in billion)</t>
  </si>
  <si>
    <t>Workers' Remittances (Rs. in billion)</t>
  </si>
  <si>
    <t>Trade Balance (Rs. in billion)</t>
  </si>
  <si>
    <t>Trade Balance with India (Rs. in billion)</t>
  </si>
  <si>
    <t>D</t>
  </si>
  <si>
    <t>Monetary Sector (growth and interest rate in percent)</t>
  </si>
  <si>
    <t>Base Rate</t>
  </si>
  <si>
    <t>E</t>
  </si>
  <si>
    <t>–</t>
  </si>
  <si>
    <t>Broad Money (M2) (y-o-y)</t>
  </si>
  <si>
    <t>Narrow Money (M1) (y-o-y)</t>
  </si>
  <si>
    <t>Domestic Credit (y-o-y)</t>
  </si>
  <si>
    <t>Reserve Money (y-o-y)</t>
  </si>
  <si>
    <t>Mid-Nov</t>
  </si>
  <si>
    <t>Composition During Four Months</t>
  </si>
  <si>
    <t>Growth Rate During Four Months</t>
  </si>
  <si>
    <t>Four Months</t>
  </si>
  <si>
    <t>(Based on Four months' Data of 2018/19)</t>
  </si>
  <si>
    <t>Mid-Nov 2018</t>
  </si>
  <si>
    <t>Mid-November</t>
  </si>
  <si>
    <t>During Kartik</t>
  </si>
  <si>
    <t>Amount Change
 (Mid-Jul to Mid-Nov)</t>
  </si>
  <si>
    <t>(2014/15=100)</t>
  </si>
  <si>
    <t>Groups &amp; Sub-Groups</t>
  </si>
  <si>
    <t>Weight %</t>
  </si>
  <si>
    <t>Oct/Nov</t>
  </si>
  <si>
    <t>Sep/Oct</t>
  </si>
  <si>
    <t>Aug/Sep</t>
  </si>
  <si>
    <t>Overall Index</t>
  </si>
  <si>
    <t>Food and Beverage</t>
  </si>
  <si>
    <t>Cereal grains and their products</t>
  </si>
  <si>
    <t>Pulses and Legumes</t>
  </si>
  <si>
    <t>Vegetable</t>
  </si>
  <si>
    <t>Meat and Fish</t>
  </si>
  <si>
    <t>Milk products and Eggs</t>
  </si>
  <si>
    <t>Ghee and Oil</t>
  </si>
  <si>
    <t>Fruit</t>
  </si>
  <si>
    <t>Sugar and Sugar products</t>
  </si>
  <si>
    <t>Spices</t>
  </si>
  <si>
    <t>Non-alcoholic drinks</t>
  </si>
  <si>
    <t>Alcoholic drinks</t>
  </si>
  <si>
    <t>Tobacco products</t>
  </si>
  <si>
    <t>Restaurant and Hotel</t>
  </si>
  <si>
    <t>Non-food and Services</t>
  </si>
  <si>
    <t>Clothes and Footwear</t>
  </si>
  <si>
    <t>Housing and Utilities</t>
  </si>
  <si>
    <t>Furnishing and Household equipment</t>
  </si>
  <si>
    <t>Health</t>
  </si>
  <si>
    <t>Transportation</t>
  </si>
  <si>
    <t>Communication</t>
  </si>
  <si>
    <t>Recreation and Culture</t>
  </si>
  <si>
    <t>Education</t>
  </si>
  <si>
    <t>Miscellaneous goods and services</t>
  </si>
  <si>
    <t>CPI : Kathmandu Valley</t>
  </si>
  <si>
    <t>CPI : Terai</t>
  </si>
  <si>
    <t>CPI : Hill</t>
  </si>
  <si>
    <t>CPI : Mountain</t>
  </si>
  <si>
    <t>Table 3</t>
  </si>
  <si>
    <t>(2014/15 = 100)</t>
  </si>
  <si>
    <t>(y-o-y)</t>
  </si>
  <si>
    <t>Mid-months</t>
  </si>
  <si>
    <t>Index</t>
  </si>
  <si>
    <t xml:space="preserve"> August</t>
  </si>
  <si>
    <t xml:space="preserve"> September</t>
  </si>
  <si>
    <t xml:space="preserve"> October</t>
  </si>
  <si>
    <t xml:space="preserve"> November</t>
  </si>
  <si>
    <t xml:space="preserve"> December</t>
  </si>
  <si>
    <t xml:space="preserve"> January</t>
  </si>
  <si>
    <t xml:space="preserve"> February</t>
  </si>
  <si>
    <t xml:space="preserve"> March</t>
  </si>
  <si>
    <t xml:space="preserve"> April</t>
  </si>
  <si>
    <t xml:space="preserve"> May</t>
  </si>
  <si>
    <t xml:space="preserve"> June</t>
  </si>
  <si>
    <t xml:space="preserve"> July</t>
  </si>
  <si>
    <t>Average</t>
  </si>
  <si>
    <t>Table 4</t>
  </si>
  <si>
    <t>Months</t>
  </si>
  <si>
    <t>Nepal</t>
  </si>
  <si>
    <t>India</t>
  </si>
  <si>
    <t>Deviation</t>
  </si>
  <si>
    <t>National Wholesale Price Index</t>
  </si>
  <si>
    <t>(2017/18=100)</t>
  </si>
  <si>
    <t xml:space="preserve">Groups and Sub-groups </t>
  </si>
  <si>
    <t xml:space="preserve">Weight % </t>
  </si>
  <si>
    <t>1. Overall Index</t>
  </si>
  <si>
    <t>1.1 Primary Goods</t>
  </si>
  <si>
    <t>Food</t>
  </si>
  <si>
    <t>Non Food</t>
  </si>
  <si>
    <t>1.2 Fuel and Power</t>
  </si>
  <si>
    <t>Petroleum Products</t>
  </si>
  <si>
    <t>Electricity</t>
  </si>
  <si>
    <t>1.3 Manufactured</t>
  </si>
  <si>
    <t>Food, Beverage &amp; Tobacco</t>
  </si>
  <si>
    <t>Textiles</t>
  </si>
  <si>
    <t>Leather And Leather Products</t>
  </si>
  <si>
    <t>Wood And Wood Products</t>
  </si>
  <si>
    <t>Paper And Paper Products</t>
  </si>
  <si>
    <t>Chemicals And Chemical Products</t>
  </si>
  <si>
    <t>Rubber And Plastics Products</t>
  </si>
  <si>
    <t>Non-metallic Mineral Products</t>
  </si>
  <si>
    <t>Basic Metals</t>
  </si>
  <si>
    <t>Electric And Electronic Products</t>
  </si>
  <si>
    <t>Machinery And Equipment</t>
  </si>
  <si>
    <t>Transport, Equipments And Parts</t>
  </si>
  <si>
    <t>Other</t>
  </si>
  <si>
    <t>Broad Economic Classification</t>
  </si>
  <si>
    <t>Consumption Goods</t>
  </si>
  <si>
    <t>Intermediate Goods</t>
  </si>
  <si>
    <t>Capital Goods</t>
  </si>
  <si>
    <t>Construction Material Price</t>
  </si>
  <si>
    <t>Table 7</t>
  </si>
  <si>
    <t>National Wholesale Price Index (Monthly Series)</t>
  </si>
  <si>
    <t>National Salary and Wage Rate Index</t>
  </si>
  <si>
    <t>(2004/05=100)</t>
  </si>
  <si>
    <t>Groups/Sub-groups</t>
  </si>
  <si>
    <t>2015/16R</t>
  </si>
  <si>
    <t>2016/17R</t>
  </si>
  <si>
    <t>2017/18P</t>
  </si>
  <si>
    <t>Salary Index</t>
  </si>
  <si>
    <t>Officers</t>
  </si>
  <si>
    <t>Non Officers</t>
  </si>
  <si>
    <t>Civil Service</t>
  </si>
  <si>
    <t>Public Corporations</t>
  </si>
  <si>
    <t>Bank &amp; Financial Institutions</t>
  </si>
  <si>
    <t>Army  &amp; Police Forces</t>
  </si>
  <si>
    <t>Private Institutions</t>
  </si>
  <si>
    <t>Wage Rate Index</t>
  </si>
  <si>
    <t>Agricultural Labourer</t>
  </si>
  <si>
    <t>Male</t>
  </si>
  <si>
    <t>Female</t>
  </si>
  <si>
    <t>Industrial Labourer</t>
  </si>
  <si>
    <t>High Skilled</t>
  </si>
  <si>
    <t>Skilled</t>
  </si>
  <si>
    <t>Semi Skilled</t>
  </si>
  <si>
    <t>Unskilled</t>
  </si>
  <si>
    <t>Construction Labourer</t>
  </si>
  <si>
    <t>Mason</t>
  </si>
  <si>
    <t>Carpenter</t>
  </si>
  <si>
    <t>Worker</t>
  </si>
  <si>
    <t>5 Over</t>
  </si>
  <si>
    <t>Table 2</t>
  </si>
  <si>
    <t>% Change</t>
  </si>
  <si>
    <t>Table 5</t>
  </si>
  <si>
    <t>3 Over</t>
  </si>
  <si>
    <t>-</t>
  </si>
  <si>
    <t>Table 6</t>
  </si>
  <si>
    <t>3 over 1</t>
  </si>
  <si>
    <t>3 over 2</t>
  </si>
  <si>
    <t>6 over 3</t>
  </si>
  <si>
    <t>6 over 5</t>
  </si>
  <si>
    <t>Mid- Nov 2018</t>
  </si>
  <si>
    <t>P: Provisional, R: Revised</t>
  </si>
  <si>
    <t>Table 25</t>
  </si>
  <si>
    <t>CPI (y-o-y)</t>
  </si>
  <si>
    <t>Food CPI (y-o-y)</t>
  </si>
  <si>
    <t>Non-food CPI (y-o-y)</t>
  </si>
  <si>
    <t>National Wholesale Price Index (y-o-y)</t>
  </si>
  <si>
    <t>Salary and Wage Rate Index (y-o-y)</t>
  </si>
  <si>
    <t>Changes during four months</t>
  </si>
  <si>
    <t>Monetary Aggregates</t>
  </si>
  <si>
    <t xml:space="preserve">Jul </t>
  </si>
  <si>
    <t>Nov</t>
  </si>
  <si>
    <t>Jul (R)</t>
  </si>
  <si>
    <t>Nov (P)</t>
  </si>
  <si>
    <t>Percent</t>
  </si>
  <si>
    <t>1. Foreign Assets, Net</t>
  </si>
  <si>
    <t>1/</t>
  </si>
  <si>
    <t>2/</t>
  </si>
  <si>
    <t xml:space="preserve">     1.1 Foreign Assets</t>
  </si>
  <si>
    <t xml:space="preserve">     1.2 Foreign Liabilities</t>
  </si>
  <si>
    <t xml:space="preserve">           a. Deposits</t>
  </si>
  <si>
    <t xml:space="preserve">           b. Other </t>
  </si>
  <si>
    <t>2. Net Domestic Assets</t>
  </si>
  <si>
    <t xml:space="preserve">   2.1 Domestic Credit</t>
  </si>
  <si>
    <t xml:space="preserve">        a. Net Claims on Government</t>
  </si>
  <si>
    <t xml:space="preserve">              Claims on Government</t>
  </si>
  <si>
    <t xml:space="preserve">              Government Deposits</t>
  </si>
  <si>
    <t xml:space="preserve">       b. Claims on Non-Financial Government Enterprises</t>
  </si>
  <si>
    <t xml:space="preserve">       c. Claims on Financial Institutions</t>
  </si>
  <si>
    <t xml:space="preserve">              Government </t>
  </si>
  <si>
    <t xml:space="preserve">              Non-Government</t>
  </si>
  <si>
    <t xml:space="preserve">       d. Claims on Private Sector </t>
  </si>
  <si>
    <t xml:space="preserve">   2.2 Net Non-Monetary Liabilities</t>
  </si>
  <si>
    <t>3. Broad Money (M2)</t>
  </si>
  <si>
    <t xml:space="preserve">  3.1 Money Supply (a+b), M1+</t>
  </si>
  <si>
    <t xml:space="preserve">      a. Money Supply (M1)</t>
  </si>
  <si>
    <t xml:space="preserve">             Currency</t>
  </si>
  <si>
    <t xml:space="preserve">             Demand Deposits</t>
  </si>
  <si>
    <t xml:space="preserve">      b. Saving and Call Deposits</t>
  </si>
  <si>
    <t xml:space="preserve">  3.2 Time Deposits</t>
  </si>
  <si>
    <t>4. Broad Money Liquidity (M3)</t>
  </si>
  <si>
    <t>million</t>
  </si>
  <si>
    <t>R= Revised, P = Provisional</t>
  </si>
  <si>
    <t>Memorandum Items</t>
  </si>
  <si>
    <t>Money multiplier (M1)</t>
  </si>
  <si>
    <t>Money multiplier (M1+)</t>
  </si>
  <si>
    <t>Money multiplier (M2)</t>
  </si>
  <si>
    <t>Table 26</t>
  </si>
  <si>
    <t>Monetary Survey (y-o-y)</t>
  </si>
  <si>
    <t xml:space="preserve">Changes </t>
  </si>
  <si>
    <t>Monetary aggregates</t>
  </si>
  <si>
    <t xml:space="preserve">  3.1 Money Supply (a + b), M1+</t>
  </si>
  <si>
    <t xml:space="preserve"> P = Provisional</t>
  </si>
  <si>
    <t>Reserve Money</t>
  </si>
  <si>
    <t>Table 27</t>
  </si>
  <si>
    <t>1. Foreign Assets</t>
  </si>
  <si>
    <t xml:space="preserve">     1.1 Gold Investment</t>
  </si>
  <si>
    <t xml:space="preserve">     1.2 SDR Holdings</t>
  </si>
  <si>
    <t xml:space="preserve">     1.3 Reserve Position in the Fund</t>
  </si>
  <si>
    <t xml:space="preserve">     1.4 Foreign Exchange</t>
  </si>
  <si>
    <t>2. Claims on Government</t>
  </si>
  <si>
    <t xml:space="preserve">     2.1 Treasury Bills</t>
  </si>
  <si>
    <t xml:space="preserve">     2.2 Development Bonds</t>
  </si>
  <si>
    <t xml:space="preserve">     2.3 Other Government Papers</t>
  </si>
  <si>
    <t xml:space="preserve">     2.4 Loans and Advances</t>
  </si>
  <si>
    <t>3. Claims on Non-Financial Government Enterprises</t>
  </si>
  <si>
    <t>4. Claims on Non-Banking Financial Institutions</t>
  </si>
  <si>
    <t xml:space="preserve">     4.1 Government </t>
  </si>
  <si>
    <t xml:space="preserve">     4.2 Non-Government</t>
  </si>
  <si>
    <t>5. Claims on Banks and Financial Institutons</t>
  </si>
  <si>
    <t xml:space="preserve">     5.1 Refinance</t>
  </si>
  <si>
    <t xml:space="preserve">     5.2 Repo Lending and SLF</t>
  </si>
  <si>
    <t>6. Claims on Private Sector</t>
  </si>
  <si>
    <t>7. Other Assets</t>
  </si>
  <si>
    <t xml:space="preserve">   Assets = Liabilities</t>
  </si>
  <si>
    <t>8.  Reserve Money</t>
  </si>
  <si>
    <t xml:space="preserve">     8.1 Currency Outside ODCs</t>
  </si>
  <si>
    <t xml:space="preserve">     8.2 Currency Held by ODCs</t>
  </si>
  <si>
    <t xml:space="preserve">     8.3 Deposits of Commercial Banks</t>
  </si>
  <si>
    <t xml:space="preserve">     8.4 Deposits of Development Banks</t>
  </si>
  <si>
    <t xml:space="preserve">     8.5 Deposits of  Finance Companies</t>
  </si>
  <si>
    <t xml:space="preserve">     8.6 Other Deposits</t>
  </si>
  <si>
    <t>9.  Govt. Deposits</t>
  </si>
  <si>
    <t>10. Deposit Auction</t>
  </si>
  <si>
    <t>11. Reverse Repo</t>
  </si>
  <si>
    <t>12.  NRB Bond</t>
  </si>
  <si>
    <t>13.  Foreign Liabilities</t>
  </si>
  <si>
    <t xml:space="preserve">     13.1 Foreign Deposits</t>
  </si>
  <si>
    <t xml:space="preserve">     13.2 IMF Trust Fund</t>
  </si>
  <si>
    <t xml:space="preserve">     13.3 Use of Fund Resources</t>
  </si>
  <si>
    <t xml:space="preserve">     13.4 SAF</t>
  </si>
  <si>
    <t xml:space="preserve">     13.5 ESAF</t>
  </si>
  <si>
    <t xml:space="preserve">     13.6 ECF</t>
  </si>
  <si>
    <t xml:space="preserve">     13.7 RCF</t>
  </si>
  <si>
    <t xml:space="preserve">     13.8 CSI </t>
  </si>
  <si>
    <t>14. Capital and Reserve</t>
  </si>
  <si>
    <t>15. Other Liabilities</t>
  </si>
  <si>
    <t>Net Foreign Assets</t>
  </si>
  <si>
    <t>Net Domestic Assets</t>
  </si>
  <si>
    <t>Other Items, Net</t>
  </si>
  <si>
    <t>Table 28</t>
  </si>
  <si>
    <t>Central Bank Survey (y-o-y)</t>
  </si>
  <si>
    <t>5. Claims on Banks and Financial Institutions</t>
  </si>
  <si>
    <t xml:space="preserve">     5.2 Repo Lending/SLF</t>
  </si>
  <si>
    <t xml:space="preserve">     8.4  Deposits of Development Banks</t>
  </si>
  <si>
    <t xml:space="preserve">     8.5  Deposits of Finance Companies</t>
  </si>
  <si>
    <t>12. NRB Bond</t>
  </si>
  <si>
    <t xml:space="preserve">     13.6 PRGF</t>
  </si>
  <si>
    <t xml:space="preserve">     13.7 CSI </t>
  </si>
  <si>
    <t>NFA</t>
  </si>
  <si>
    <t>NDA</t>
  </si>
  <si>
    <t>Table 29</t>
  </si>
  <si>
    <t>1. Total Deposits</t>
  </si>
  <si>
    <t xml:space="preserve">    1.1 Demand Deposits</t>
  </si>
  <si>
    <t xml:space="preserve">           a.  Domestic Deposits</t>
  </si>
  <si>
    <t xml:space="preserve">           b. Foreign Deposits</t>
  </si>
  <si>
    <t xml:space="preserve">    1.2 Saving Deposits</t>
  </si>
  <si>
    <t xml:space="preserve">    1.3 Fixed Deposits</t>
  </si>
  <si>
    <t xml:space="preserve">    1.4 Call Deposits</t>
  </si>
  <si>
    <t xml:space="preserve">   1.5 Margin Deposits</t>
  </si>
  <si>
    <t>2. Borrowings from Nepal Rastra Bank</t>
  </si>
  <si>
    <t>3. Foreign Liabilities</t>
  </si>
  <si>
    <t>4. Other Liabilities</t>
  </si>
  <si>
    <t xml:space="preserve">     4.1 Paid-up Capital</t>
  </si>
  <si>
    <t xml:space="preserve">     4.2 General Reserves</t>
  </si>
  <si>
    <t xml:space="preserve">     4.3 Other Liabilities</t>
  </si>
  <si>
    <t>Assets =  Liabilities</t>
  </si>
  <si>
    <t>5. Liquid Funds</t>
  </si>
  <si>
    <t xml:space="preserve">    5.1 Cash in Hand</t>
  </si>
  <si>
    <t xml:space="preserve">    5.2 Balance with Nepal  Rastra Bank</t>
  </si>
  <si>
    <t xml:space="preserve">    5.3 Foreign Currency in Hand</t>
  </si>
  <si>
    <t xml:space="preserve">    5.4 Balance Held Abroad</t>
  </si>
  <si>
    <t xml:space="preserve">    5.5 Cash in Transit</t>
  </si>
  <si>
    <t>6. Loans and Advances</t>
  </si>
  <si>
    <t xml:space="preserve">    6.1 Claims on Government</t>
  </si>
  <si>
    <t xml:space="preserve">    6.2 Claims on  Non-Financial Government Enterprises</t>
  </si>
  <si>
    <t xml:space="preserve">    6.3 Claims on Financial Enterprises</t>
  </si>
  <si>
    <t>a.Government</t>
  </si>
  <si>
    <t>b.Non-Government</t>
  </si>
  <si>
    <t xml:space="preserve">    6.4 Claims on Private Sector</t>
  </si>
  <si>
    <t xml:space="preserve">            a.  Principal</t>
  </si>
  <si>
    <t xml:space="preserve">            b.  Interest Accrued</t>
  </si>
  <si>
    <t xml:space="preserve">    6.5 Foreign Bills Purchased &amp; Discounted</t>
  </si>
  <si>
    <t>7. NRB Bond</t>
  </si>
  <si>
    <t>8. Other Assets</t>
  </si>
  <si>
    <t>Table 30</t>
  </si>
  <si>
    <t>Other Depository Corporation Survey (y-o-y)</t>
  </si>
  <si>
    <t>2. Borrowings from Rastra Bank</t>
  </si>
  <si>
    <t xml:space="preserve">    5.2 Balance with Rastra Bank</t>
  </si>
  <si>
    <t>Table 31</t>
  </si>
  <si>
    <t xml:space="preserve">    5.2 Balance with Nepal Rastra Bank</t>
  </si>
  <si>
    <t>Table 32</t>
  </si>
  <si>
    <t>Table 33</t>
  </si>
  <si>
    <t>Table 34</t>
  </si>
  <si>
    <t>1. Foreign Deposits</t>
  </si>
  <si>
    <t>2. Local Government/VDC</t>
  </si>
  <si>
    <t>3. Non-banks Financial Institutions</t>
  </si>
  <si>
    <t xml:space="preserve">     3.1 Insurance Companies</t>
  </si>
  <si>
    <t xml:space="preserve">     3.2 Employees Provident Fund</t>
  </si>
  <si>
    <t xml:space="preserve">     3.3  Citizen Investment Trust</t>
  </si>
  <si>
    <t xml:space="preserve">     3.4 Others</t>
  </si>
  <si>
    <t>4. Government Corporations</t>
  </si>
  <si>
    <t>5. Non-government Corporations</t>
  </si>
  <si>
    <t>6. Inter-bank Deposits*</t>
  </si>
  <si>
    <t>7. Non-profit Organisations</t>
  </si>
  <si>
    <t>8. Individuals</t>
  </si>
  <si>
    <t>9. Miscellaneous</t>
  </si>
  <si>
    <t>Total</t>
  </si>
  <si>
    <t>*Deposits among "A", "B" and "C" class financial institutions</t>
  </si>
  <si>
    <t>Table 35</t>
  </si>
  <si>
    <t>Sectorwise Outstanding Credit of Banks and Financial Insitutions</t>
  </si>
  <si>
    <t xml:space="preserve"> 1. Agriculture*</t>
  </si>
  <si>
    <t xml:space="preserve"> 6. Transportation Equipment Production and Fitting</t>
  </si>
  <si>
    <t xml:space="preserve">     1.1 Farming /Farming Service</t>
  </si>
  <si>
    <t xml:space="preserve">     6.1 Vehicles and Vehicle Parts</t>
  </si>
  <si>
    <t xml:space="preserve">     1.2 Tea</t>
  </si>
  <si>
    <t xml:space="preserve">     6.2 Jet Boat/Water Transportation</t>
  </si>
  <si>
    <t xml:space="preserve">     1.3 Animals Farming/Service</t>
  </si>
  <si>
    <t xml:space="preserve">     6.3 Aircraft  and Aircraft Parts</t>
  </si>
  <si>
    <t xml:space="preserve">     1.4 Forest, Fish Farming, and Slaughter</t>
  </si>
  <si>
    <t xml:space="preserve">     6.4 Other Parts about Transportation</t>
  </si>
  <si>
    <t xml:space="preserve">     1.5 Other Agriculture and Agricultural Services</t>
  </si>
  <si>
    <t xml:space="preserve"> 7. Transportation, Communications and Public Services</t>
  </si>
  <si>
    <t xml:space="preserve"> 2. Mines</t>
  </si>
  <si>
    <t xml:space="preserve">     7.1 Railways and Passengers Vehicles</t>
  </si>
  <si>
    <t xml:space="preserve">     2.1 Metals (Iron, Lead, etc.)</t>
  </si>
  <si>
    <t xml:space="preserve">     7.2 Truck Services and Store Arrangements</t>
  </si>
  <si>
    <t xml:space="preserve">     2.2 Charcoal</t>
  </si>
  <si>
    <t xml:space="preserve">     7.3 Pipe Lines Except Natural Gas</t>
  </si>
  <si>
    <t xml:space="preserve">     2.3 Graphite</t>
  </si>
  <si>
    <t xml:space="preserve">     7.4 Communications</t>
  </si>
  <si>
    <t xml:space="preserve">     2.4 Magnesite</t>
  </si>
  <si>
    <t xml:space="preserve">     7.5 Electricity</t>
  </si>
  <si>
    <t xml:space="preserve">     2.5 Chalks</t>
  </si>
  <si>
    <t xml:space="preserve">     7.6 Gas and Gas Pipe Line Services</t>
  </si>
  <si>
    <t xml:space="preserve">     2.6 Oil and Gas Extraction</t>
  </si>
  <si>
    <t xml:space="preserve">     7.7 Other Services</t>
  </si>
  <si>
    <t xml:space="preserve">     2.7 About Mines Others</t>
  </si>
  <si>
    <t xml:space="preserve"> 8. Wholesaler and Retailers</t>
  </si>
  <si>
    <t xml:space="preserve"> 3. Productions</t>
  </si>
  <si>
    <t xml:space="preserve">     8.1 Wholesale Business - Durable Commodities</t>
  </si>
  <si>
    <t xml:space="preserve">     3.1 Food Production (Packing and Processing)</t>
  </si>
  <si>
    <t xml:space="preserve">     8.2 Wholesale Business - Non Durable Commodities</t>
  </si>
  <si>
    <t xml:space="preserve">     3.2 Agriculture and Forest Production</t>
  </si>
  <si>
    <t xml:space="preserve">     8.3 Automative Dealer/ Franchise</t>
  </si>
  <si>
    <t xml:space="preserve">     3.3 Drinking Materials (Bear, Alcohol, Soda, etc.)</t>
  </si>
  <si>
    <t xml:space="preserve">     8.4 Other Retail Business</t>
  </si>
  <si>
    <t xml:space="preserve">         3.3.1 Alcohol</t>
  </si>
  <si>
    <t xml:space="preserve">     8.5 Import Business</t>
  </si>
  <si>
    <t xml:space="preserve">         3.3.2 Non-Alcohol</t>
  </si>
  <si>
    <t xml:space="preserve">     8.6 Export Business</t>
  </si>
  <si>
    <t xml:space="preserve">     3.4 Tobacco</t>
  </si>
  <si>
    <t xml:space="preserve"> 9. Finance, Insurance, and Fixed Assets</t>
  </si>
  <si>
    <t xml:space="preserve">     3.5 Handicrafts</t>
  </si>
  <si>
    <t xml:space="preserve">     9.1 Commercial Banks</t>
  </si>
  <si>
    <t xml:space="preserve">     3.6 Sunpat</t>
  </si>
  <si>
    <t xml:space="preserve">     9.2 Finance Companies</t>
  </si>
  <si>
    <t xml:space="preserve">     3.7 Textile Production and Ready Made Clothings</t>
  </si>
  <si>
    <t xml:space="preserve">     9.3 Development Banks</t>
  </si>
  <si>
    <t xml:space="preserve">     3.8 Log and Timber Production / Furniture</t>
  </si>
  <si>
    <t xml:space="preserve">     9.4 Microfinance Development Banks</t>
  </si>
  <si>
    <t xml:space="preserve">     3.9 Paper</t>
  </si>
  <si>
    <t xml:space="preserve">     9.5 Saving and Credit Cooperatives</t>
  </si>
  <si>
    <t xml:space="preserve">     3.10 Printing and Publishing</t>
  </si>
  <si>
    <t xml:space="preserve">     9.6 Pension Fund and Insurance Companies</t>
  </si>
  <si>
    <t xml:space="preserve">     3.11 Industrial and Agricultural</t>
  </si>
  <si>
    <t xml:space="preserve">     9.7 Other Financial Institutions</t>
  </si>
  <si>
    <t xml:space="preserve">     3.12 Medicine</t>
  </si>
  <si>
    <t xml:space="preserve">     9.8 Local Government (VDC/Municipality/DDC)</t>
  </si>
  <si>
    <t xml:space="preserve">     3.13 Processed Oil and Charcoal Production</t>
  </si>
  <si>
    <t xml:space="preserve">     9.9 Non Financial Government Institutions</t>
  </si>
  <si>
    <t xml:space="preserve">     3.14 Rasin and Tarpin</t>
  </si>
  <si>
    <t xml:space="preserve">     9.10 Private Non Financial Institutions</t>
  </si>
  <si>
    <t xml:space="preserve">     3.15 Rubber Tyre</t>
  </si>
  <si>
    <t xml:space="preserve">     9.11 Real Estates</t>
  </si>
  <si>
    <t xml:space="preserve">     3.16 Leather</t>
  </si>
  <si>
    <t xml:space="preserve">     9.12 Other Investment Institutions</t>
  </si>
  <si>
    <t xml:space="preserve">     3.17 Plastic</t>
  </si>
  <si>
    <t xml:space="preserve"> 10. Service Industries</t>
  </si>
  <si>
    <t xml:space="preserve">     3.18 Cement</t>
  </si>
  <si>
    <t xml:space="preserve">     10.1 Tourism (Treaking, Mountaining, Resort, Rafting, Camping, etc.)</t>
  </si>
  <si>
    <t xml:space="preserve">     3.19 Stone, Soil and Lead Production</t>
  </si>
  <si>
    <t xml:space="preserve">     10.2 Hotel</t>
  </si>
  <si>
    <t xml:space="preserve">     3.20 Metals - Basic Iron and Steel Plants</t>
  </si>
  <si>
    <t xml:space="preserve">     10.3 Advertising Agency</t>
  </si>
  <si>
    <t xml:space="preserve">     3.21 Metals - Other Plants</t>
  </si>
  <si>
    <t xml:space="preserve">     10.4 Automotive Services</t>
  </si>
  <si>
    <t xml:space="preserve">     3.22 Miscellaneous Productions</t>
  </si>
  <si>
    <t xml:space="preserve">     10.5 Hospitals, Clinic, etc./Health Service </t>
  </si>
  <si>
    <t xml:space="preserve"> 4. Construction</t>
  </si>
  <si>
    <t xml:space="preserve">     10.6 Educational Services</t>
  </si>
  <si>
    <t xml:space="preserve">     4.1 Residential</t>
  </si>
  <si>
    <t xml:space="preserve">     10.7 Entertainment, Recreation, Films</t>
  </si>
  <si>
    <t xml:space="preserve">     4.2 Non Residential</t>
  </si>
  <si>
    <t xml:space="preserve">     10.8 Other Service Companies</t>
  </si>
  <si>
    <t xml:space="preserve">     4.3 Heavy Constructions (Highway, Bridges, etc.)</t>
  </si>
  <si>
    <t xml:space="preserve"> 11. Consumable Loan</t>
  </si>
  <si>
    <t xml:space="preserve"> 5. Metal Productions, Machinary, and Electrical Tools and fitting</t>
  </si>
  <si>
    <t xml:space="preserve">     11.1 Gold and Silver</t>
  </si>
  <si>
    <t xml:space="preserve">     5.1 Fabricated Metal Equipments</t>
  </si>
  <si>
    <t xml:space="preserve">     11.2 Fixed A/c Receipt</t>
  </si>
  <si>
    <t xml:space="preserve">     5.2 Machine Tools</t>
  </si>
  <si>
    <t xml:space="preserve">     11.3 Guarantee Bond</t>
  </si>
  <si>
    <t xml:space="preserve">     5.3 Machinary - Agricultural</t>
  </si>
  <si>
    <t xml:space="preserve">     11.4 Credit Card</t>
  </si>
  <si>
    <t xml:space="preserve">     5.4 Machinary - Construction, Oil, and Mines</t>
  </si>
  <si>
    <t xml:space="preserve"> 12. Local Government</t>
  </si>
  <si>
    <t xml:space="preserve">     5.5 Machinary - Office and Computing</t>
  </si>
  <si>
    <t xml:space="preserve"> 13. Others</t>
  </si>
  <si>
    <t xml:space="preserve">     5.6 Machinary - Others</t>
  </si>
  <si>
    <t>Total (1 to 13)</t>
  </si>
  <si>
    <t xml:space="preserve">     5.7 Electrical Equipments</t>
  </si>
  <si>
    <t xml:space="preserve">     5.8 Home Equipments</t>
  </si>
  <si>
    <t xml:space="preserve">     5.9 Communications Equipments</t>
  </si>
  <si>
    <t xml:space="preserve">     5.10 Electronic Parts</t>
  </si>
  <si>
    <t xml:space="preserve">     5.11 Medical Equipments</t>
  </si>
  <si>
    <t xml:space="preserve">     5.12 Generators</t>
  </si>
  <si>
    <t xml:space="preserve">     5.13 Turbines</t>
  </si>
  <si>
    <t>*Processing of Tea, Coffee, Ginger and Fruits and Primary processing of domestic agro products included in Agriculture  from October 2017. Prior to this, most of these were under Productions.</t>
  </si>
  <si>
    <t>Table 36</t>
  </si>
  <si>
    <t xml:space="preserve"> 1. Gold/Silver</t>
  </si>
  <si>
    <t xml:space="preserve"> 2. Government Securities</t>
  </si>
  <si>
    <t xml:space="preserve"> 3. Non Government Securities</t>
  </si>
  <si>
    <t xml:space="preserve"> 4. Fixed A/c Receipt</t>
  </si>
  <si>
    <t xml:space="preserve">    4.1 On Own Bank</t>
  </si>
  <si>
    <t xml:space="preserve">    4.2 On Other Banks</t>
  </si>
  <si>
    <t xml:space="preserve"> 5. Asset Guarantee</t>
  </si>
  <si>
    <t xml:space="preserve">    5.1 Fixed Assets</t>
  </si>
  <si>
    <t xml:space="preserve">         5.1.1 Lands  and Buildings</t>
  </si>
  <si>
    <t xml:space="preserve">         5.1.2 Machinary and Tools</t>
  </si>
  <si>
    <t xml:space="preserve">         5.1.3 Furniture and Fixture</t>
  </si>
  <si>
    <t xml:space="preserve">         5.1.4 Vehicles</t>
  </si>
  <si>
    <t xml:space="preserve">         5.1.5 Other Fixed Assets</t>
  </si>
  <si>
    <t xml:space="preserve">    5.2 Current  Assets</t>
  </si>
  <si>
    <t xml:space="preserve">         5.2.1 Agricultural Products</t>
  </si>
  <si>
    <t xml:space="preserve">                 a.  Rice</t>
  </si>
  <si>
    <t xml:space="preserve">                 b.  Raw Jute</t>
  </si>
  <si>
    <t xml:space="preserve">                 c.  Other Agricultural Products</t>
  </si>
  <si>
    <t xml:space="preserve">         5.2.2 Other Non Agricultural Products</t>
  </si>
  <si>
    <t xml:space="preserve">                 a.  Raw Materials</t>
  </si>
  <si>
    <t xml:space="preserve">                 b.  Semi Ready Made Goods</t>
  </si>
  <si>
    <t xml:space="preserve">                 c.  Readymade Goods</t>
  </si>
  <si>
    <t xml:space="preserve">                     i.   Salt, Sugar, Ghee, and Oil</t>
  </si>
  <si>
    <t xml:space="preserve">                     ii.  Clothing</t>
  </si>
  <si>
    <t xml:space="preserve">                     iii. Other Goods</t>
  </si>
  <si>
    <t xml:space="preserve"> 6. On Bills Guarantee</t>
  </si>
  <si>
    <t xml:space="preserve">    6.1 Domestic Bills</t>
  </si>
  <si>
    <t xml:space="preserve">    6.2 Foreign Bills</t>
  </si>
  <si>
    <t xml:space="preserve">         6.2.1 Import Bill and Letter of Credit</t>
  </si>
  <si>
    <t xml:space="preserve">         6.2.2 Export Bill</t>
  </si>
  <si>
    <t xml:space="preserve">         6.2.3 Against  Export Bill</t>
  </si>
  <si>
    <t xml:space="preserve">         6.2.4 Other Foreign Bills</t>
  </si>
  <si>
    <t>7. Guarantee</t>
  </si>
  <si>
    <t xml:space="preserve">   7.1 Government Guarantee</t>
  </si>
  <si>
    <t xml:space="preserve">   7.2 Institutional Guarantee</t>
  </si>
  <si>
    <t xml:space="preserve">   7.3 Personal Guarantee</t>
  </si>
  <si>
    <t xml:space="preserve">   7.4 Group Guarantee</t>
  </si>
  <si>
    <t xml:space="preserve">   7.5 On Other Guarantee</t>
  </si>
  <si>
    <t>8. Credit Card</t>
  </si>
  <si>
    <t>9. Earthquake Victim Loan</t>
  </si>
  <si>
    <t>10. Others</t>
  </si>
  <si>
    <t xml:space="preserve">Total </t>
  </si>
  <si>
    <t>Table 37</t>
  </si>
  <si>
    <t>Jul</t>
  </si>
  <si>
    <t>1. Term Loan</t>
  </si>
  <si>
    <t>a. Industrial Institutions</t>
  </si>
  <si>
    <t>b. Business Institutions</t>
  </si>
  <si>
    <t>c. Service Sector Institutions</t>
  </si>
  <si>
    <t>d. Others</t>
  </si>
  <si>
    <t>2. Overdraft</t>
  </si>
  <si>
    <t>3. Trust Receipt Loan / Import Loan</t>
  </si>
  <si>
    <t>4. Demand &amp; Other Working Capital Loan</t>
  </si>
  <si>
    <t>6. Real Estate Loan</t>
  </si>
  <si>
    <t>b. Commercial Complex &amp; Residential
     Apartment Construction Loan</t>
  </si>
  <si>
    <t>c. Lending on Income Generated Commercial Complex</t>
  </si>
  <si>
    <t>i. Land Purchase and Plotting Loan</t>
  </si>
  <si>
    <t>ii. Loan of 5M or and above without specified purpose
      (P/L,M/L and Flexi Loan etc.)</t>
  </si>
  <si>
    <t>iii. Others</t>
  </si>
  <si>
    <t>7. Margin Nature Loan</t>
  </si>
  <si>
    <t>a. Loan above Rs. 1 Crore</t>
  </si>
  <si>
    <t>b. Loan above Rs. 50 Lakh to 1 Crore</t>
  </si>
  <si>
    <t>c. Loan above Rs. 25 Lakh to 50 Lakh</t>
  </si>
  <si>
    <t>d. Loan below Rs. 25 Lakh</t>
  </si>
  <si>
    <t>8. Hire Purchase Loan</t>
  </si>
  <si>
    <t>a. Business Purpose</t>
  </si>
  <si>
    <t>b. Personal Purpose</t>
  </si>
  <si>
    <t>9. Deprived Sector Loan</t>
  </si>
  <si>
    <t>10. Bills Purchased</t>
  </si>
  <si>
    <t>11. Other Product</t>
  </si>
  <si>
    <t>a. Credit Card</t>
  </si>
  <si>
    <t>b. Education Loan</t>
  </si>
  <si>
    <t>Total (1 to 11)</t>
  </si>
  <si>
    <t xml:space="preserve"> R = Revised, P = Provisional</t>
  </si>
  <si>
    <t>*Prior to October 2017 loan upto Rs. 10 million was included in Residential Personal Home Loan.</t>
  </si>
  <si>
    <t>Table 38</t>
  </si>
  <si>
    <t>Loan of  Commercial Banks to Government Enterprises</t>
  </si>
  <si>
    <t>A.  Non-Financial</t>
  </si>
  <si>
    <t xml:space="preserve">      1. Principal</t>
  </si>
  <si>
    <t xml:space="preserve">         1.1 Industrial</t>
  </si>
  <si>
    <t xml:space="preserve">         1.2 Trading</t>
  </si>
  <si>
    <t xml:space="preserve">         1.3 Service</t>
  </si>
  <si>
    <t xml:space="preserve">         1.4 Other Corporations</t>
  </si>
  <si>
    <t xml:space="preserve">            1.4.1 Public Utilities</t>
  </si>
  <si>
    <t xml:space="preserve">            1.4.2 Others</t>
  </si>
  <si>
    <t xml:space="preserve">      2. Interest</t>
  </si>
  <si>
    <t xml:space="preserve">B. Financial </t>
  </si>
  <si>
    <t xml:space="preserve">C. Total </t>
  </si>
  <si>
    <t>( Amount in million)</t>
  </si>
  <si>
    <t>Mid-month</t>
  </si>
  <si>
    <t>Purchase/Sale of Convertible Currency</t>
  </si>
  <si>
    <t>IC Purchase</t>
  </si>
  <si>
    <t>Purchase</t>
  </si>
  <si>
    <t>Sale</t>
  </si>
  <si>
    <t>Net 
Injection</t>
  </si>
  <si>
    <t>US$</t>
  </si>
  <si>
    <t>Nrs.</t>
  </si>
  <si>
    <t>US$ Sale</t>
  </si>
  <si>
    <t xml:space="preserve">                             </t>
  </si>
  <si>
    <t>Table 39</t>
  </si>
  <si>
    <t>Year</t>
  </si>
  <si>
    <t>2017
Nov</t>
  </si>
  <si>
    <t>2017
Dec</t>
  </si>
  <si>
    <t>2018
Jan</t>
  </si>
  <si>
    <t>2018
Feb</t>
  </si>
  <si>
    <t>2018 
Mar</t>
  </si>
  <si>
    <t>2018 
Apr</t>
  </si>
  <si>
    <t>2018 
May</t>
  </si>
  <si>
    <t>2018 
June</t>
  </si>
  <si>
    <t>2018 
July</t>
  </si>
  <si>
    <t>2018 
Aug</t>
  </si>
  <si>
    <t>2018  
Sept</t>
  </si>
  <si>
    <t>2018  
Oct</t>
  </si>
  <si>
    <t>2018  
Nov</t>
  </si>
  <si>
    <t>A. Policy Rates</t>
  </si>
  <si>
    <t>Fixed Repo Rate (Corridor)</t>
  </si>
  <si>
    <t>Fixed Deposit Collection Rate (Corridor)</t>
  </si>
  <si>
    <t>Standing Liquidity Facility (SLF) Rate^</t>
  </si>
  <si>
    <t>Bank Rate</t>
  </si>
  <si>
    <t xml:space="preserve">B. Refinance Rates </t>
  </si>
  <si>
    <t>Special Refinance</t>
  </si>
  <si>
    <t>General Refinance</t>
  </si>
  <si>
    <t>Export Credit in Foreign Currency</t>
  </si>
  <si>
    <t>LIBOR+0.25</t>
  </si>
  <si>
    <t>C. CRR</t>
  </si>
  <si>
    <t>Commercial Banks</t>
  </si>
  <si>
    <t>Development Banks</t>
  </si>
  <si>
    <t>Finance Companies</t>
  </si>
  <si>
    <t>D. Government Securities</t>
  </si>
  <si>
    <t>T-bills (28 days)*</t>
  </si>
  <si>
    <t>T-bills (91 days)*</t>
  </si>
  <si>
    <t>T-bills (182 days)*</t>
  </si>
  <si>
    <t xml:space="preserve"> -</t>
  </si>
  <si>
    <t>T-bills (364 days)*</t>
  </si>
  <si>
    <t>2.65-6.5</t>
  </si>
  <si>
    <t>National/Citizen SCs</t>
  </si>
  <si>
    <t>6.0-8.5</t>
  </si>
  <si>
    <t>E. Interbank Rate (Commercial Banks)</t>
  </si>
  <si>
    <t>F. Weighted Average Deposite Rate (Commercial Banks)</t>
  </si>
  <si>
    <t>G. Weighted Average Lending Rate (Commercial Banks)</t>
  </si>
  <si>
    <t>H. Base Rate (Commercial Banks)$</t>
  </si>
  <si>
    <t>^ The SLF rate is fixed as same as bank rate effective from  August 16, 2012</t>
  </si>
  <si>
    <t>* Weighted average interest rate.</t>
  </si>
  <si>
    <t>$ Base rate has been compiled since January 2013</t>
  </si>
  <si>
    <t>Among Commercial Banks</t>
  </si>
  <si>
    <r>
      <t>Among Others</t>
    </r>
    <r>
      <rPr>
        <b/>
        <vertAlign val="superscript"/>
        <sz val="12"/>
        <rFont val="Times New Roman"/>
        <family val="1"/>
      </rPr>
      <t>#</t>
    </r>
  </si>
  <si>
    <t>Interest rate</t>
  </si>
  <si>
    <t># Interbank transaction among A &amp; B, A &amp; C, B &amp; B, B &amp; C and C &amp; C class banks and financial institutions.</t>
  </si>
  <si>
    <t>(In percent)</t>
  </si>
  <si>
    <t>TRB-91 Days</t>
  </si>
  <si>
    <t>TRB-364 Days</t>
  </si>
  <si>
    <t>Annual average</t>
  </si>
  <si>
    <r>
      <t>1</t>
    </r>
    <r>
      <rPr>
        <b/>
        <sz val="12"/>
        <rFont val="Times New Roman"/>
        <family val="1"/>
      </rPr>
      <t>/</t>
    </r>
    <r>
      <rPr>
        <sz val="12"/>
        <rFont val="Times New Roman"/>
        <family val="1"/>
      </rPr>
      <t xml:space="preserve"> Adjusting the exchange valuation gain (+)/loss (-) of  Rs. </t>
    </r>
  </si>
  <si>
    <t xml:space="preserve">2/ Adjusting the exchange valuation gain (+)/loss (-) of  Rs. </t>
  </si>
  <si>
    <t>P = Provisional</t>
  </si>
  <si>
    <r>
      <t xml:space="preserve">5. Residential Personal Home Loan </t>
    </r>
    <r>
      <rPr>
        <b/>
        <sz val="9"/>
        <color indexed="8"/>
        <rFont val="Times New Roman"/>
        <family val="1"/>
      </rPr>
      <t>(Up to Rs. 15 million)*</t>
    </r>
  </si>
  <si>
    <r>
      <t>a. Residential Real Estate except                                                                                                                                                                                                                                                                                                                                                                                                  Residential Personal Home Loan (</t>
    </r>
    <r>
      <rPr>
        <sz val="9"/>
        <rFont val="Times New Roman"/>
        <family val="1"/>
      </rPr>
      <t>Up to Rs. 15 million)</t>
    </r>
  </si>
  <si>
    <r>
      <t xml:space="preserve">d. Other Real Estate </t>
    </r>
    <r>
      <rPr>
        <sz val="9"/>
        <rFont val="Times New Roman"/>
        <family val="1"/>
      </rPr>
      <t>(Including Land Purchase &amp; Plotting)</t>
    </r>
  </si>
  <si>
    <r>
      <t>e Other Loans</t>
    </r>
    <r>
      <rPr>
        <sz val="9"/>
        <rFont val="Times New Roman"/>
        <family val="1"/>
      </rPr>
      <t xml:space="preserve"> (including cottage, small &amp; medium industrial loans)</t>
    </r>
  </si>
  <si>
    <t>Table 41</t>
  </si>
  <si>
    <t>Table 42</t>
  </si>
  <si>
    <t>Table 43</t>
  </si>
  <si>
    <t>Table 44</t>
  </si>
  <si>
    <t>Outright Sale Auction</t>
  </si>
  <si>
    <t>Outright Purchase Auction</t>
  </si>
  <si>
    <t>Interest Rate* (%)</t>
  </si>
  <si>
    <t>Reverse Repo Auction</t>
  </si>
  <si>
    <t>Repo Auction (7 days)</t>
  </si>
  <si>
    <t>Deposit Auction (90 days)</t>
  </si>
  <si>
    <t>Deposit Auction (60 days)</t>
  </si>
  <si>
    <t xml:space="preserve"> Interest Rate(%)*</t>
  </si>
  <si>
    <t>October</t>
  </si>
  <si>
    <t>Deposit Auction (30 days)</t>
  </si>
  <si>
    <t>Deposit Auction (14 days)</t>
  </si>
  <si>
    <t>Under Interest Rate Corridor System</t>
  </si>
  <si>
    <t>14 Days Deposit Auction</t>
  </si>
  <si>
    <t>14 Days Repo Auction</t>
  </si>
  <si>
    <t>Interest Rate(%)*</t>
  </si>
  <si>
    <t>Standing Liquidity Facility</t>
  </si>
  <si>
    <t>*Weighted average interest rate.</t>
  </si>
  <si>
    <t>Table 40</t>
  </si>
  <si>
    <t>Government Budgetary Operations</t>
  </si>
  <si>
    <t>Direction of Foreign Trade*</t>
  </si>
  <si>
    <r>
      <t>2017/18</t>
    </r>
    <r>
      <rPr>
        <b/>
        <vertAlign val="superscript"/>
        <sz val="12"/>
        <rFont val="Times New Roman"/>
        <family val="1"/>
      </rPr>
      <t>R</t>
    </r>
  </si>
  <si>
    <r>
      <t>2018/19</t>
    </r>
    <r>
      <rPr>
        <b/>
        <vertAlign val="superscript"/>
        <sz val="12"/>
        <rFont val="Times New Roman"/>
        <family val="1"/>
      </rPr>
      <t>P</t>
    </r>
  </si>
  <si>
    <t>TOTAL EXPORTS</t>
  </si>
  <si>
    <t>To India</t>
  </si>
  <si>
    <t>To China</t>
  </si>
  <si>
    <t>To Other Countries</t>
  </si>
  <si>
    <t>TOTAL IMPORTS</t>
  </si>
  <si>
    <t>From India</t>
  </si>
  <si>
    <t>From China</t>
  </si>
  <si>
    <t>From Other Countries</t>
  </si>
  <si>
    <t>TOTAL TRADE BALANCE</t>
  </si>
  <si>
    <t>With India</t>
  </si>
  <si>
    <t>With China</t>
  </si>
  <si>
    <t>With Other Countries</t>
  </si>
  <si>
    <t>TOTAL FOREIGN TRADE</t>
  </si>
  <si>
    <t>1. Ratio of export to  import</t>
  </si>
  <si>
    <t>China</t>
  </si>
  <si>
    <t>Other Countries</t>
  </si>
  <si>
    <t>2. Share in  total export</t>
  </si>
  <si>
    <t>3. Share in  total import</t>
  </si>
  <si>
    <t>4. Share in trade balance</t>
  </si>
  <si>
    <t xml:space="preserve">5. Share in  total trade </t>
  </si>
  <si>
    <t>6. Share of  export and import in total trade</t>
  </si>
  <si>
    <t>Export</t>
  </si>
  <si>
    <t>Import</t>
  </si>
  <si>
    <t>* Based on customs data</t>
  </si>
  <si>
    <t xml:space="preserve">P= Provisional   </t>
  </si>
  <si>
    <t>R= Revised</t>
  </si>
  <si>
    <t>Table 8</t>
  </si>
  <si>
    <t xml:space="preserve"> Exports of Major Commodities to India</t>
  </si>
  <si>
    <t>Four  Months</t>
  </si>
  <si>
    <t>A. Major Commodities</t>
  </si>
  <si>
    <t>Aluminium Section</t>
  </si>
  <si>
    <t>Biscuits</t>
  </si>
  <si>
    <t>Brans</t>
  </si>
  <si>
    <t>Brooms</t>
  </si>
  <si>
    <t>Cardamom</t>
  </si>
  <si>
    <t>Catechue</t>
  </si>
  <si>
    <t>Cattlefeed</t>
  </si>
  <si>
    <t>Chemicals</t>
  </si>
  <si>
    <t>Cinnamon</t>
  </si>
  <si>
    <t>Copper Wire Rod</t>
  </si>
  <si>
    <t>Fruits</t>
  </si>
  <si>
    <t>G.I. pipe</t>
  </si>
  <si>
    <t>Ghee (Vegetable)</t>
  </si>
  <si>
    <t>Ghee(Clarified)</t>
  </si>
  <si>
    <t>Ginger</t>
  </si>
  <si>
    <t>Handicraft Goods</t>
  </si>
  <si>
    <t>Herbs</t>
  </si>
  <si>
    <t>Juice</t>
  </si>
  <si>
    <t>Jute Goods</t>
  </si>
  <si>
    <t xml:space="preserve">         (a) Hessian</t>
  </si>
  <si>
    <t xml:space="preserve">         (b) Sackings</t>
  </si>
  <si>
    <t xml:space="preserve">         (c) Twines</t>
  </si>
  <si>
    <t>Live Animals</t>
  </si>
  <si>
    <t>M.S. Pipe</t>
  </si>
  <si>
    <t>Marble Slab</t>
  </si>
  <si>
    <t>Medicine (Ayurvedic)</t>
  </si>
  <si>
    <t>Mustard &amp; Linseed</t>
  </si>
  <si>
    <t>Noodles</t>
  </si>
  <si>
    <t>Oil Cakes</t>
  </si>
  <si>
    <t>Paper</t>
  </si>
  <si>
    <t>Particle Board</t>
  </si>
  <si>
    <t>Pashmina</t>
  </si>
  <si>
    <t>Plastic Utensils</t>
  </si>
  <si>
    <t>Polyster Yarn</t>
  </si>
  <si>
    <t>Pulses</t>
  </si>
  <si>
    <t>Raw Jute</t>
  </si>
  <si>
    <t>Readymade garments</t>
  </si>
  <si>
    <t>Ricebran Oil</t>
  </si>
  <si>
    <t>Rosin</t>
  </si>
  <si>
    <t>Shampoos and Hair Oils</t>
  </si>
  <si>
    <t>Shoes and Sandles</t>
  </si>
  <si>
    <t>Skin</t>
  </si>
  <si>
    <t>Soap</t>
  </si>
  <si>
    <t>Stone and Sand</t>
  </si>
  <si>
    <t>Turpentine</t>
  </si>
  <si>
    <t>Textiles*</t>
  </si>
  <si>
    <t>Thread</t>
  </si>
  <si>
    <t>Tooth Paste</t>
  </si>
  <si>
    <t>Turmeric</t>
  </si>
  <si>
    <t>Wire</t>
  </si>
  <si>
    <t>Zinc Sheet</t>
  </si>
  <si>
    <t xml:space="preserve"> B. Others</t>
  </si>
  <si>
    <t xml:space="preserve"> Total (A+B)</t>
  </si>
  <si>
    <t>* includes P.P. fabric</t>
  </si>
  <si>
    <t>R= Revised, P= Provisional</t>
  </si>
  <si>
    <t>Table 9</t>
  </si>
  <si>
    <t xml:space="preserve"> Exports of Major Commodities to China</t>
  </si>
  <si>
    <t xml:space="preserve">A. Major Commodities </t>
  </si>
  <si>
    <t>Agarbatti</t>
  </si>
  <si>
    <t>Aluminium, Copper and Brass Utensils</t>
  </si>
  <si>
    <t>Handicraft (Metal and Woolen)</t>
  </si>
  <si>
    <t>Human Hair</t>
  </si>
  <si>
    <t>Musical Instruments, Parts and Accessories</t>
  </si>
  <si>
    <t>Nepalese Paper &amp; Paper Products</t>
  </si>
  <si>
    <t>Other handicraft goods</t>
  </si>
  <si>
    <t>Readymade Garments</t>
  </si>
  <si>
    <t>Readymade Leather Goods</t>
  </si>
  <si>
    <t>Rudrakshya</t>
  </si>
  <si>
    <t xml:space="preserve">Silverware and Jewelleries </t>
  </si>
  <si>
    <t>Tanned Skin</t>
  </si>
  <si>
    <t>Tea</t>
  </si>
  <si>
    <t>Vegetables</t>
  </si>
  <si>
    <t>Wheat Flour</t>
  </si>
  <si>
    <t xml:space="preserve">Woolen Carpet </t>
  </si>
  <si>
    <t xml:space="preserve">B. Other </t>
  </si>
  <si>
    <t>Total (A+B)</t>
  </si>
  <si>
    <t>Table 10</t>
  </si>
  <si>
    <t xml:space="preserve"> Exports of Major Commodities to Other Countries</t>
  </si>
  <si>
    <t>Handicraft (Metal and Wooden)</t>
  </si>
  <si>
    <t>Nigerseed</t>
  </si>
  <si>
    <t>Silverware and Jewelleries</t>
  </si>
  <si>
    <t>Woolen Carpet</t>
  </si>
  <si>
    <t xml:space="preserve">    Total  (A+B)</t>
  </si>
  <si>
    <t>Table 11</t>
  </si>
  <si>
    <t>Agri. Equip.&amp; Parts</t>
  </si>
  <si>
    <t>Almunium Bars, Rods, Profiles, Foil etc.</t>
  </si>
  <si>
    <t>Baby Food &amp; Milk Products</t>
  </si>
  <si>
    <t>Bitumen</t>
  </si>
  <si>
    <t>Books and Magazines</t>
  </si>
  <si>
    <t>Cement</t>
  </si>
  <si>
    <t>Chemical Fertilizer</t>
  </si>
  <si>
    <t>Coal</t>
  </si>
  <si>
    <t>Coldrolled Sheet in Coil</t>
  </si>
  <si>
    <t>Cooking Stoves</t>
  </si>
  <si>
    <t>Cosmetics</t>
  </si>
  <si>
    <t>Cuminseeds and Peppers</t>
  </si>
  <si>
    <t>Dry Cell Battery</t>
  </si>
  <si>
    <t>Electrical Equipment</t>
  </si>
  <si>
    <t>Enamel &amp; Other Paints</t>
  </si>
  <si>
    <t>Glass Sheet and G.Wares</t>
  </si>
  <si>
    <t>Hotrolled Sheet in Coil</t>
  </si>
  <si>
    <t>Incense Sticks</t>
  </si>
  <si>
    <t>Insecticides</t>
  </si>
  <si>
    <t>M.S. Billet</t>
  </si>
  <si>
    <t>M.S. Wires, Rods, Coils, Bars</t>
  </si>
  <si>
    <t>Medicine</t>
  </si>
  <si>
    <t>Molasses Sugar</t>
  </si>
  <si>
    <t>Other Machinery &amp; Parts</t>
  </si>
  <si>
    <t>Other Stationery Goods</t>
  </si>
  <si>
    <t>Pipe and Pipe Fittings</t>
  </si>
  <si>
    <t>Radio, TV, Deck &amp; Parts</t>
  </si>
  <si>
    <t>Raw Cotton</t>
  </si>
  <si>
    <t>Rice</t>
  </si>
  <si>
    <t>Salt</t>
  </si>
  <si>
    <t>Sanitaryware</t>
  </si>
  <si>
    <t>Shoes &amp; Sandles</t>
  </si>
  <si>
    <t>Steel Sheet</t>
  </si>
  <si>
    <t>Sugar</t>
  </si>
  <si>
    <t>Tobacco</t>
  </si>
  <si>
    <t>Tyre, Tubes &amp; Flapes</t>
  </si>
  <si>
    <t>Vehicles &amp; Spare Parts</t>
  </si>
  <si>
    <t>Wire Products</t>
  </si>
  <si>
    <t>R= Revised, P= Provisional, * includes Paddy</t>
  </si>
  <si>
    <t>Table 12</t>
  </si>
  <si>
    <t>Aluminium Scrap, Flake, Foil, Bars, &amp; Rods</t>
  </si>
  <si>
    <t>Bags</t>
  </si>
  <si>
    <t>Camera</t>
  </si>
  <si>
    <t>Chemical</t>
  </si>
  <si>
    <t>Cosmetic Goods</t>
  </si>
  <si>
    <t>Electrical Goods</t>
  </si>
  <si>
    <t>Fastener</t>
  </si>
  <si>
    <t>Garlic</t>
  </si>
  <si>
    <t>Glasswares</t>
  </si>
  <si>
    <t>Medical Equipment &amp; Tools</t>
  </si>
  <si>
    <t>Metal &amp; Wooden furniture</t>
  </si>
  <si>
    <t>Office Equipment &amp; Stationary</t>
  </si>
  <si>
    <t>Other Machinery and Parts</t>
  </si>
  <si>
    <t>Other Stationaries</t>
  </si>
  <si>
    <t>Parafin Wax</t>
  </si>
  <si>
    <t>Plywood &amp; Particle board</t>
  </si>
  <si>
    <t>Polyethylene Terephthalate (Plastic pet chips/Pet Resin)</t>
  </si>
  <si>
    <t>Raw Silk</t>
  </si>
  <si>
    <t>Raw Wool</t>
  </si>
  <si>
    <t>Seasoning Powder &amp; Flavour for Instant Noodles</t>
  </si>
  <si>
    <t>Smart Cards</t>
  </si>
  <si>
    <t>Solar Pannel</t>
  </si>
  <si>
    <t>Steel Rod &amp; Sheet</t>
  </si>
  <si>
    <t>Storage Battery</t>
  </si>
  <si>
    <t>Telecommunication Equipments and Parts</t>
  </si>
  <si>
    <t>Threads - Polyster</t>
  </si>
  <si>
    <t>Toys</t>
  </si>
  <si>
    <t>Transport Equipment &amp; Parts</t>
  </si>
  <si>
    <t>Tyre, Tubes and Flapes</t>
  </si>
  <si>
    <t>Video Television &amp; Parts</t>
  </si>
  <si>
    <t>Welding Rods</t>
  </si>
  <si>
    <t>Wheat Products</t>
  </si>
  <si>
    <t>Writing &amp; Printing Paper</t>
  </si>
  <si>
    <t xml:space="preserve">B. Other Commodities </t>
  </si>
  <si>
    <t>Total (A + B)</t>
  </si>
  <si>
    <t>Table 13</t>
  </si>
  <si>
    <t>Aircraft Spareparts</t>
  </si>
  <si>
    <t>Betelnut</t>
  </si>
  <si>
    <t>Button</t>
  </si>
  <si>
    <t>Cigarette Paper</t>
  </si>
  <si>
    <t>Clove</t>
  </si>
  <si>
    <t>Coconut Oil</t>
  </si>
  <si>
    <t>Computer and Parts</t>
  </si>
  <si>
    <t>Copper Wire Rod, Scrapes &amp; Sheets</t>
  </si>
  <si>
    <t>Crude Coconut Oil</t>
  </si>
  <si>
    <t>Crude Palm Oil</t>
  </si>
  <si>
    <t>Crude Soyabean Oil</t>
  </si>
  <si>
    <t>Cuminseed</t>
  </si>
  <si>
    <t>Door Locks</t>
  </si>
  <si>
    <t>Drycell Battery</t>
  </si>
  <si>
    <t>Edible Oil</t>
  </si>
  <si>
    <t>Flash Light</t>
  </si>
  <si>
    <t>G.I.Wire</t>
  </si>
  <si>
    <t>Gold</t>
  </si>
  <si>
    <t>M.S.Wire Rod</t>
  </si>
  <si>
    <t>Other Machinary &amp; Parts</t>
  </si>
  <si>
    <t>P.V.C.Compound</t>
  </si>
  <si>
    <t>Palm Oil</t>
  </si>
  <si>
    <t>Pipe &amp; Pipe Fittings</t>
  </si>
  <si>
    <t>Polythene Granules</t>
  </si>
  <si>
    <t>Powder Milk</t>
  </si>
  <si>
    <t>Shoes and Sandals</t>
  </si>
  <si>
    <t>Silver</t>
  </si>
  <si>
    <t>Small Cardamom</t>
  </si>
  <si>
    <t>Synthetic &amp; Natural Rubber</t>
  </si>
  <si>
    <t>Synthetic Carpet</t>
  </si>
  <si>
    <t>Telecommunication Equipment &amp; Parts</t>
  </si>
  <si>
    <t>Tello</t>
  </si>
  <si>
    <t>Textile Dyes</t>
  </si>
  <si>
    <t>Threads</t>
  </si>
  <si>
    <t>Tyre,Tube &amp; Flaps</t>
  </si>
  <si>
    <t>Umbrella and Parts</t>
  </si>
  <si>
    <t>Watches &amp; Bands</t>
  </si>
  <si>
    <t>X-Ray Film</t>
  </si>
  <si>
    <t>Zinc Ingot</t>
  </si>
  <si>
    <t>Table 14</t>
  </si>
  <si>
    <t>Composition of Foreign Trade*</t>
  </si>
  <si>
    <t>Customwise</t>
  </si>
  <si>
    <t>Four Months Data</t>
  </si>
  <si>
    <t>(Rs. in million )</t>
  </si>
  <si>
    <t>S.No.</t>
  </si>
  <si>
    <t>Custom Points</t>
  </si>
  <si>
    <t>Exports</t>
  </si>
  <si>
    <t>Imports</t>
  </si>
  <si>
    <t xml:space="preserve">% Change </t>
  </si>
  <si>
    <t>Birgunj Customs Office</t>
  </si>
  <si>
    <t>Dry Port Customs Office</t>
  </si>
  <si>
    <t>Bhairawa Customs Office</t>
  </si>
  <si>
    <t>Biratnagar Customs Office</t>
  </si>
  <si>
    <t>Tribhuwan Airport Customs Office</t>
  </si>
  <si>
    <t>Nepalgunj Customs Office</t>
  </si>
  <si>
    <t>Mechi Customs Office</t>
  </si>
  <si>
    <t>Krishnagar Customs Office</t>
  </si>
  <si>
    <t>Kailali Customs Office</t>
  </si>
  <si>
    <t>Jaleshwar Customs Office</t>
  </si>
  <si>
    <t>Tatopani Customs Office</t>
  </si>
  <si>
    <t>Kanchanpur Customs Office</t>
  </si>
  <si>
    <t>Rasuwa Customs Office</t>
  </si>
  <si>
    <t>Others</t>
  </si>
  <si>
    <t>Table 15</t>
  </si>
  <si>
    <t>Imports from India against Payment in US Dollar</t>
  </si>
  <si>
    <t>2006/07</t>
  </si>
  <si>
    <t>2007/08</t>
  </si>
  <si>
    <t>2008/09</t>
  </si>
  <si>
    <t>2009/10</t>
  </si>
  <si>
    <t>2010/11</t>
  </si>
  <si>
    <t>2011/12</t>
  </si>
  <si>
    <t>2012/13</t>
  </si>
  <si>
    <t>* The monthly data are updated based on the latest information from custom office and differ from earlier issues.</t>
  </si>
  <si>
    <t>Table 16</t>
  </si>
  <si>
    <t xml:space="preserve">Summary of Balance of Payments              </t>
  </si>
  <si>
    <t>(Rs. in Million )</t>
  </si>
  <si>
    <t>Particulars</t>
  </si>
  <si>
    <r>
      <t xml:space="preserve">2018/19 </t>
    </r>
    <r>
      <rPr>
        <b/>
        <vertAlign val="superscript"/>
        <sz val="12"/>
        <rFont val="Times New Roman"/>
        <family val="1"/>
      </rPr>
      <t>P</t>
    </r>
  </si>
  <si>
    <t xml:space="preserve">Percent Change </t>
  </si>
  <si>
    <t xml:space="preserve">During </t>
  </si>
  <si>
    <t>A. Current Account</t>
  </si>
  <si>
    <t>Goods: Exports f.o.b.</t>
  </si>
  <si>
    <t>Oil</t>
  </si>
  <si>
    <t>Goods: Imports f.o.b.</t>
  </si>
  <si>
    <t>Balance on Goods</t>
  </si>
  <si>
    <t>Services: Net</t>
  </si>
  <si>
    <t>Services: credit</t>
  </si>
  <si>
    <t>Travel</t>
  </si>
  <si>
    <t>Government n.i.e.</t>
  </si>
  <si>
    <t>Services: debit</t>
  </si>
  <si>
    <t>O/W Education</t>
  </si>
  <si>
    <t>Government services: debit</t>
  </si>
  <si>
    <t>Balance on Goods and Services</t>
  </si>
  <si>
    <t>Income: Net</t>
  </si>
  <si>
    <t>Income: credit</t>
  </si>
  <si>
    <t>Income: debit</t>
  </si>
  <si>
    <t>Balance on Goods, Services and Income</t>
  </si>
  <si>
    <t>Transfers: Net</t>
  </si>
  <si>
    <t>Current transfers: credit</t>
  </si>
  <si>
    <t>Grants</t>
  </si>
  <si>
    <t>Workers' remittances</t>
  </si>
  <si>
    <t>Pensions</t>
  </si>
  <si>
    <t>Current transfers: debit</t>
  </si>
  <si>
    <t>Capital Account (Capital Transfer)</t>
  </si>
  <si>
    <t xml:space="preserve">  Total, Groups A plus B</t>
  </si>
  <si>
    <t>Financial Account (Excluding Group E)</t>
  </si>
  <si>
    <t>Direct investment in Nepal</t>
  </si>
  <si>
    <t>Portfolio Investment</t>
  </si>
  <si>
    <t>Other investment: assets</t>
  </si>
  <si>
    <t>Trade credits</t>
  </si>
  <si>
    <t>Other investment: liabilities</t>
  </si>
  <si>
    <t>Loans</t>
  </si>
  <si>
    <t>General Government</t>
  </si>
  <si>
    <t>Drawings</t>
  </si>
  <si>
    <t>Repayments</t>
  </si>
  <si>
    <t>Other sectors</t>
  </si>
  <si>
    <t>Currency and deposits</t>
  </si>
  <si>
    <t>Nepal Rastra Bank</t>
  </si>
  <si>
    <t>Deposit money banks</t>
  </si>
  <si>
    <t>Other liabilities</t>
  </si>
  <si>
    <t xml:space="preserve">  Total, Group A through C</t>
  </si>
  <si>
    <t>D.</t>
  </si>
  <si>
    <t>Miscellaneous Items, Net</t>
  </si>
  <si>
    <t xml:space="preserve">  Total, Group A through D</t>
  </si>
  <si>
    <t>E. Reserves and Related Items</t>
  </si>
  <si>
    <t>Reserve assets</t>
  </si>
  <si>
    <t>Use of Fund Credit and Loans</t>
  </si>
  <si>
    <t>Changes in reserve net (- increase)*</t>
  </si>
  <si>
    <t>P= Provisional</t>
  </si>
  <si>
    <t>* Change in reserve net is derived by netting out  reserves and related items (Group E) and currency and deposits (under Group C)  with adjustment of valuation gain/loss.</t>
  </si>
  <si>
    <t>Table 17</t>
  </si>
  <si>
    <t>( $ in Million )</t>
  </si>
  <si>
    <t>Particulers</t>
  </si>
  <si>
    <t>Government n.I.e.</t>
  </si>
  <si>
    <t xml:space="preserve">       O/W education</t>
  </si>
  <si>
    <t>Government Services</t>
  </si>
  <si>
    <t>Balance on Goods , Services and Income</t>
  </si>
  <si>
    <t>Total, Groups A plus B</t>
  </si>
  <si>
    <t>Other liabalities</t>
  </si>
  <si>
    <t>Total, Group A through C</t>
  </si>
  <si>
    <t>Total, Group A through D</t>
  </si>
  <si>
    <t>Changes in reserve net ( - increase )</t>
  </si>
  <si>
    <t>* Based on monthly average exchange rate</t>
  </si>
  <si>
    <t>Table 18</t>
  </si>
  <si>
    <t>(Rs in million)</t>
  </si>
  <si>
    <t>Mid-Jul.</t>
  </si>
  <si>
    <t xml:space="preserve">Mid-Jul To </t>
  </si>
  <si>
    <t>A. Nepal Rastra Bank (1+2)</t>
  </si>
  <si>
    <t xml:space="preserve">   1. Gold, SDR, IMF Reserve Position</t>
  </si>
  <si>
    <t xml:space="preserve">   2. Foreign Exchange Reserve </t>
  </si>
  <si>
    <t>Convertible</t>
  </si>
  <si>
    <t>Inconvertible</t>
  </si>
  <si>
    <t>B. Bank and Financial Institutions*</t>
  </si>
  <si>
    <t>C. Gross Foreign Exchange Reserve</t>
  </si>
  <si>
    <t xml:space="preserve">      Share in total (in percent)</t>
  </si>
  <si>
    <t>D. Gross Foreign Assets (A+B)</t>
  </si>
  <si>
    <t xml:space="preserve"> Import Capacity in Months </t>
  </si>
  <si>
    <t xml:space="preserve">   Gross Foreign Exchange Reserve</t>
  </si>
  <si>
    <t>Merchandise</t>
  </si>
  <si>
    <t>Merchandise and Services</t>
  </si>
  <si>
    <t xml:space="preserve">  Gross Foreign Assets</t>
  </si>
  <si>
    <t>E. Foreign Liabilities</t>
  </si>
  <si>
    <t>F. Net Foreign Assets(D-E)</t>
  </si>
  <si>
    <t>G. Change in NFA (before adj. ex. val.)*</t>
  </si>
  <si>
    <t xml:space="preserve">H. Exchange Valuation </t>
  </si>
  <si>
    <t>I. Change in NFA (6+7)***</t>
  </si>
  <si>
    <t>Sources : Nepal Rastra Bank and Commercial Banks;  Estimated.</t>
  </si>
  <si>
    <t>* indicates the "A","B" &amp; " C" class financial institutions licensed by NRB.</t>
  </si>
  <si>
    <t>**Change in NFA is derived by taking mid-July as base and minus (-) sign indicates increase.</t>
  </si>
  <si>
    <t>*** After adjusting exchange valuation gain/loss</t>
  </si>
  <si>
    <t>Period-end Buying Rate (Rs/USD)</t>
  </si>
  <si>
    <t>Table 19</t>
  </si>
  <si>
    <t>(USD in million)</t>
  </si>
  <si>
    <t>B. Bank and Financial Institutions *</t>
  </si>
  <si>
    <t>Table 20</t>
  </si>
  <si>
    <t>Exchange Rate of US Dollar (NRs/USD)</t>
  </si>
  <si>
    <t xml:space="preserve">FY </t>
  </si>
  <si>
    <t>Mid-Month</t>
  </si>
  <si>
    <t>Month End*</t>
  </si>
  <si>
    <t>Monthly Average*</t>
  </si>
  <si>
    <t>Buying</t>
  </si>
  <si>
    <t>Selling</t>
  </si>
  <si>
    <t xml:space="preserve">Middle </t>
  </si>
  <si>
    <t>August</t>
  </si>
  <si>
    <t>September</t>
  </si>
  <si>
    <t>November</t>
  </si>
  <si>
    <t>December</t>
  </si>
  <si>
    <t>January</t>
  </si>
  <si>
    <t>February</t>
  </si>
  <si>
    <t>March</t>
  </si>
  <si>
    <t>April</t>
  </si>
  <si>
    <t>May</t>
  </si>
  <si>
    <t>June</t>
  </si>
  <si>
    <t>July</t>
  </si>
  <si>
    <t>Annual Average</t>
  </si>
  <si>
    <t xml:space="preserve">Feburary </t>
  </si>
  <si>
    <t xml:space="preserve">June </t>
  </si>
  <si>
    <t xml:space="preserve">February </t>
  </si>
  <si>
    <t>* As per Nepalese Calendar.</t>
  </si>
  <si>
    <t>Table 21</t>
  </si>
  <si>
    <t>Jul-Jul</t>
  </si>
  <si>
    <t>Nov.-Nov.</t>
  </si>
  <si>
    <t>2017</t>
  </si>
  <si>
    <t>Oil ($/barrel)*</t>
  </si>
  <si>
    <t>Gold ($/ounce)**</t>
  </si>
  <si>
    <t>* Crude Oil Brent</t>
  </si>
  <si>
    <t>** Refers to p.m. London historical fix.</t>
  </si>
  <si>
    <t>`</t>
  </si>
  <si>
    <t xml:space="preserve">Sources: http://www.eia.gov/dnav/pet/hist/LeafHandler.ashx?n=PET&amp;s=RBRTE&amp;f=D </t>
  </si>
  <si>
    <t>http://www.kitco.com/gold.londonfix.html</t>
  </si>
  <si>
    <t>Table 22</t>
  </si>
  <si>
    <t xml:space="preserve">Mid-Jul to </t>
  </si>
  <si>
    <t>Summary of Balance of Payments</t>
  </si>
  <si>
    <t>Summary of Balance of Payments in US Dollar</t>
  </si>
  <si>
    <t>Composition of Foreign Trade(Customs Wise)</t>
  </si>
  <si>
    <t>Public Finance (Based on Cash Basis Data)</t>
  </si>
  <si>
    <t>Revenue Growth (%)</t>
  </si>
  <si>
    <t>Expenditure Growth (%)</t>
  </si>
  <si>
    <t>External Debt (Rs. in billion)</t>
  </si>
  <si>
    <t>Domestic Debt (Rs. in billion)</t>
  </si>
  <si>
    <t>Recurrent Expenditure / GDP</t>
  </si>
  <si>
    <t>Capital Expenditure / GDP</t>
  </si>
  <si>
    <t>Domestic Debt / GDP</t>
  </si>
  <si>
    <t>External Debt / GDP</t>
  </si>
  <si>
    <t>Revenue / GDP</t>
  </si>
  <si>
    <t xml:space="preserve">91-day T-bills Rate (annual weighted average) </t>
  </si>
  <si>
    <t xml:space="preserve">364-day T-bills Rate (annual wighted average) </t>
  </si>
  <si>
    <t xml:space="preserve">Interbank Rate  (annual weighted average) </t>
  </si>
  <si>
    <t xml:space="preserve">Weighted Average Deposit Rate of Commercial Banks </t>
  </si>
  <si>
    <t xml:space="preserve">Weighted Average Lending Rate of Commercial Banks </t>
  </si>
  <si>
    <t xml:space="preserve">*Weighted average of mid Oct-mid Nov </t>
  </si>
  <si>
    <t>**Weighted average of mid June-mid July</t>
  </si>
  <si>
    <t>+  Based on data reported by one banking office of NRB, 86 branches of Rastriya Banijya Bank Limited, 64 branches of NIC Asia Bank Limited, 60 branches of Nepal Bank Limited, 28 branches of Agriculture Development Bank, 25 branches of Global IME Bank Limited, 21 branches of Nepal Investment Bank, 18 branches each of NMB Bank Limited and Mega Bank Limited, 17 branches of Everest Bank Limited, 14 branches of Janata Bank Limited, 12 branches of Nabil Bank limited, 10 branches each of Nepal Bangladesh Bank Limited, Sanima Bank Limited, Citizens Bank Limited, Civil Bank Limited and Laxmi Bank Limited, 9 branches of Kumari Bank limited, 8 branches of Siddhartha Bank Limited, 7 branches of Machhapuchhre Bank Limited, 6 branches each of Prime Commercial Bank Limited, Bank of Kathmandu Limited and Sunrise Bank Limited, 4 branches of Prabhu Bank Limited, 3 branches of Century Commercial Bank Limited, 2 branches each of Himalayan Bank Limited and  NCC Bank Limited and 1 branch of Nepal SBI Bank Limited conducting government transactions and release report from 81 DTCOs and payment centres.</t>
  </si>
  <si>
    <t xml:space="preserve"> ++  (-) indicates surplus.</t>
  </si>
  <si>
    <t xml:space="preserve"> #  Change in outstanding amount disbursed to local level.</t>
  </si>
  <si>
    <t>* includes Guarantee deposits, Operational funds (Imprest) &amp; Emergency funds and Conditional and unconditional grant from government to local bodies.</t>
  </si>
  <si>
    <t>2 Over 1</t>
  </si>
  <si>
    <t>3 Over 2</t>
  </si>
  <si>
    <t>(1)</t>
  </si>
  <si>
    <t>(2)</t>
  </si>
  <si>
    <t>(3)</t>
  </si>
  <si>
    <t>NEPSE Index (Closing)*</t>
  </si>
  <si>
    <t>NEPSE Sensitive Index (Closing)**</t>
  </si>
  <si>
    <t>NEPSE Float Index (Closing)***</t>
  </si>
  <si>
    <t>Banking Sub-Index</t>
  </si>
  <si>
    <t>Market Capitalization (Rs. million)</t>
  </si>
  <si>
    <t xml:space="preserve">Number of Listed  Companies  </t>
  </si>
  <si>
    <t>Ratio of  Market Capitalization to GDP (in %) †</t>
  </si>
  <si>
    <t>Twelve Months Rolling Standard Deviation of NEPSE Index</t>
  </si>
  <si>
    <t>Data Source: Nepal Stock Exchange Ltd.</t>
  </si>
  <si>
    <t xml:space="preserve">                                                                                                                                                                                                                                                                                                                                                                                                                                                                                                                                                                                                                                                                                                                                                                                                                                                                                                                                                                                                                                                                                                                                                                                                                                                                                                                                                                                                                                                                                                                                                                                                                                                                                                                                                                                                                                                                                                                                                                                                                                                                                                                                                                                                                                                                                                                                                                                                                                                                                                                                                                                                                                                                                                                                                                                                                                                                                                                                                                                                                                                                                                                                                                                                                                                                                                                                                                                                                                                                                                                                                                                                                                                                                                                                                                                                                                                                                                                                                                                                                                                                                                                                                                                                                                                                                                                                                                                                                                                                                                                                                                                                                                                                                                                                                                                                                                                                                                                                                                                                                                                                                                                         </t>
  </si>
  <si>
    <t>*     Base: February 12, 1994</t>
  </si>
  <si>
    <t>**   Base: July 16, 2006</t>
  </si>
  <si>
    <t>*** Base: August 24, 2008</t>
  </si>
  <si>
    <t xml:space="preserve">†    GDP of 2015, 2016 and 2017 at Producer's Prices </t>
  </si>
  <si>
    <t>GDP at Current Price ( Rs. million)</t>
  </si>
  <si>
    <t>(Rs. Million)</t>
  </si>
  <si>
    <t>Types of  Securities</t>
  </si>
  <si>
    <t>Amount of Public Issue</t>
  </si>
  <si>
    <t>Approval Date</t>
  </si>
  <si>
    <t>A. Right Share</t>
  </si>
  <si>
    <t>B. Ordinary Share</t>
  </si>
  <si>
    <t>Muktinath Bikas Bank Ltd.</t>
  </si>
  <si>
    <t>Support Microfinance Bittiya Sanstha Ltd.</t>
  </si>
  <si>
    <t>Jebil's Finance Ltd.</t>
  </si>
  <si>
    <t>Nepal Grameen Bikas Bank Ltd</t>
  </si>
  <si>
    <t>RSDC Laghubitta Bittiya Sanstha Ltd.</t>
  </si>
  <si>
    <t>Radhi Bidyut Company Ltd</t>
  </si>
  <si>
    <t>General Finance Ltd.</t>
  </si>
  <si>
    <t>Panchakanya Mai Hydropower Ltd</t>
  </si>
  <si>
    <t>Kisan Microfinance Bittiya Sanstha Ltd.</t>
  </si>
  <si>
    <t>Sanjen Jalavidhyut Co. Ltd</t>
  </si>
  <si>
    <t>Summit Micro Finance Development Bank Ltd.</t>
  </si>
  <si>
    <t>Unnati Microfinance Bittiya Sanstha Ltd</t>
  </si>
  <si>
    <t>Excel Development Bank Ltd.</t>
  </si>
  <si>
    <t>Premier Insurance Co (Nepal) Ltd</t>
  </si>
  <si>
    <t>Mega Bank Ltd.</t>
  </si>
  <si>
    <t xml:space="preserve">Butwal Power Company Ltd. </t>
  </si>
  <si>
    <t>Om Development Bank Ltd.</t>
  </si>
  <si>
    <t>32/04/2074</t>
  </si>
  <si>
    <t>Samudayik Laghubitta Bittiya Sanstha Ltd</t>
  </si>
  <si>
    <t>Guheswori Merchant Banking and Finance Ltd.</t>
  </si>
  <si>
    <t>Rasuwagadi  Hydropower Co. Ltd</t>
  </si>
  <si>
    <t>Nepal Community Development Bank Ltd.</t>
  </si>
  <si>
    <t>Aarambha Microfinance Bittiya Sanstha Ltd</t>
  </si>
  <si>
    <t>Bhargav Bikash Bank Ltd</t>
  </si>
  <si>
    <t>Kalika Power Company Ltd</t>
  </si>
  <si>
    <t>Mount Makalu Development Bank Ltd.</t>
  </si>
  <si>
    <t>Joshi Hydropower Development Company Ltd</t>
  </si>
  <si>
    <t>Reliance Finance Ltd.</t>
  </si>
  <si>
    <t>Shuvam Power Ltd</t>
  </si>
  <si>
    <t>Civil Bank Ltd</t>
  </si>
  <si>
    <t>Rairang Hydropower Development Company Ltd</t>
  </si>
  <si>
    <t>Central Finance Ltd</t>
  </si>
  <si>
    <t>NADEP Laghubittiya Sansthan</t>
  </si>
  <si>
    <t>Prudential Insurance Co. Ltd</t>
  </si>
  <si>
    <t>Upper Tamakoshi Hydropower Ltd</t>
  </si>
  <si>
    <t>Shangrila Development Bank</t>
  </si>
  <si>
    <t>Mountain Hydro Nepal Ltd.</t>
  </si>
  <si>
    <t>Green Development Bank Ltd</t>
  </si>
  <si>
    <t>Ghalemdi Hydro Ltd.</t>
  </si>
  <si>
    <t>Gandaki Bikas Bank Ltd</t>
  </si>
  <si>
    <t xml:space="preserve"> Panchakanya Mai Hydropower Ltd.</t>
  </si>
  <si>
    <t>Shree Investment and Finance Co. Ltd</t>
  </si>
  <si>
    <t>Union Hydropower Ltd</t>
  </si>
  <si>
    <t>Karnali Development Bank Ltd</t>
  </si>
  <si>
    <t>Ankhukhola Jalbidhut Co.Ltd.</t>
  </si>
  <si>
    <t>Siddhartha Bank Ltd</t>
  </si>
  <si>
    <t>Pokhara Finance Ltd</t>
  </si>
  <si>
    <t>Chautari Laghubitta Sanstha</t>
  </si>
  <si>
    <t>Prabhu Bank Ltd</t>
  </si>
  <si>
    <t>Himalalaya Urja Bikash Company Ltd</t>
  </si>
  <si>
    <t>Lumbini Bikash Bank Ltd</t>
  </si>
  <si>
    <t>Madhya Bhotekoshi Jalavidyut</t>
  </si>
  <si>
    <t>Asian Life Insurance Co Ltd</t>
  </si>
  <si>
    <t>C. Mutual Funds</t>
  </si>
  <si>
    <t>First Microfinance Laghu Bitta Bittiya Sanstha Ltd</t>
  </si>
  <si>
    <t>Siddhartha Capital Ltd</t>
  </si>
  <si>
    <t>Kamana Sewa Bikas Bank Ltd</t>
  </si>
  <si>
    <t>Sanima Capital Ltd</t>
  </si>
  <si>
    <t>Neco Insurance Ltd</t>
  </si>
  <si>
    <t>NIC Asia Growth Fund</t>
  </si>
  <si>
    <t>Manjushree Finance Ltd.</t>
  </si>
  <si>
    <t>Citizen Mutual Fund-1</t>
  </si>
  <si>
    <t>Suryodaya Laghubitta Bittiya Sanstha Ltd.</t>
  </si>
  <si>
    <t>Deva Bikas Bank Ltd.</t>
  </si>
  <si>
    <t>Source: Securities Board of Nepal (SEBON)</t>
  </si>
  <si>
    <t>Prime Life Insurance Ltd</t>
  </si>
  <si>
    <t>Nepal Insurance Company Ltd</t>
  </si>
  <si>
    <t>Surya Life Insurance Co. Ltd</t>
  </si>
  <si>
    <t>Sahara Bikash Bank Ltd</t>
  </si>
  <si>
    <t>Gurans Life Insurance Company</t>
  </si>
  <si>
    <t>19/12/2074</t>
  </si>
  <si>
    <t>Kumari Bank Ltd</t>
  </si>
  <si>
    <t>19/01/2075</t>
  </si>
  <si>
    <t>Siddhartha Insurance</t>
  </si>
  <si>
    <t>20/01/2075</t>
  </si>
  <si>
    <t>Womi Microfinance Bittiya Sanstha</t>
  </si>
  <si>
    <t>26/01/2075</t>
  </si>
  <si>
    <t>Prabhu Insurance</t>
  </si>
  <si>
    <t>27/01/2075</t>
  </si>
  <si>
    <t>Synergy Finance</t>
  </si>
  <si>
    <t>28/01/2075</t>
  </si>
  <si>
    <t>Mirmire Microfinance Development Bank</t>
  </si>
  <si>
    <t>National Life Insurance company</t>
  </si>
  <si>
    <t>Nagbeli Lagubitta Bittiya Sanstha</t>
  </si>
  <si>
    <t>Swarjgar Laghubitta Bittiya Sanstha</t>
  </si>
  <si>
    <t>18/2/2075</t>
  </si>
  <si>
    <t>Samata Microfinance  Bittiya Sansthan</t>
  </si>
  <si>
    <t>IME General Insurance</t>
  </si>
  <si>
    <t>Progressive Finance</t>
  </si>
  <si>
    <t xml:space="preserve">Nepal Credit and Commerce Bank </t>
  </si>
  <si>
    <t>22/3/2075</t>
  </si>
  <si>
    <t>Naya Nepal Laghbitita Sanstha</t>
  </si>
  <si>
    <t>27/3/2075</t>
  </si>
  <si>
    <t>City Express Finance Company Ltd</t>
  </si>
  <si>
    <t>Swadeshi Laghubitta Bittiya Sanstha Ltd</t>
  </si>
  <si>
    <t>24/4/2075</t>
  </si>
  <si>
    <t>Mahuli Smudayik Laghubitta Bittiya Sanstha Ltd</t>
  </si>
  <si>
    <t>14/6/2075</t>
  </si>
  <si>
    <t>25/6/2075</t>
  </si>
  <si>
    <t>Table 46</t>
  </si>
  <si>
    <t>Table 45</t>
  </si>
  <si>
    <t>Everest Insrance Co. Ltd</t>
  </si>
  <si>
    <t>15/7/2075</t>
  </si>
  <si>
    <t>(Mid-July 2017 to Mid-Nov 2018)</t>
  </si>
  <si>
    <t>Gross Domestic Product (GDP)</t>
  </si>
  <si>
    <r>
      <t>2.55</t>
    </r>
    <r>
      <rPr>
        <sz val="10"/>
        <rFont val="Times New Roman"/>
        <family val="1"/>
      </rPr>
      <t>*</t>
    </r>
  </si>
  <si>
    <r>
      <t>2.20</t>
    </r>
    <r>
      <rPr>
        <sz val="10"/>
        <rFont val="Times New Roman"/>
        <family val="1"/>
      </rPr>
      <t>*</t>
    </r>
  </si>
  <si>
    <r>
      <t>3.12</t>
    </r>
    <r>
      <rPr>
        <sz val="10"/>
        <rFont val="Times New Roman"/>
        <family val="1"/>
      </rPr>
      <t>*</t>
    </r>
  </si>
  <si>
    <r>
      <t>3.10</t>
    </r>
    <r>
      <rPr>
        <sz val="10"/>
        <rFont val="Times New Roman"/>
        <family val="1"/>
      </rPr>
      <t>*</t>
    </r>
  </si>
  <si>
    <r>
      <t>2.68</t>
    </r>
    <r>
      <rPr>
        <sz val="10"/>
        <rFont val="Times New Roman"/>
        <family val="1"/>
      </rPr>
      <t>*</t>
    </r>
  </si>
  <si>
    <r>
      <t>1.68</t>
    </r>
    <r>
      <rPr>
        <sz val="10"/>
        <rFont val="Times New Roman"/>
        <family val="1"/>
      </rPr>
      <t>*</t>
    </r>
  </si>
  <si>
    <r>
      <t>4.09</t>
    </r>
    <r>
      <rPr>
        <sz val="10"/>
        <rFont val="Times New Roman"/>
        <family val="1"/>
      </rPr>
      <t>**</t>
    </r>
  </si>
  <si>
    <r>
      <t>10.55</t>
    </r>
    <r>
      <rPr>
        <sz val="10"/>
        <rFont val="Times New Roman"/>
        <family val="1"/>
      </rPr>
      <t>**</t>
    </r>
  </si>
  <si>
    <r>
      <t>3.94</t>
    </r>
    <r>
      <rPr>
        <sz val="10"/>
        <rFont val="Times New Roman"/>
        <family val="1"/>
      </rPr>
      <t>**</t>
    </r>
  </si>
  <si>
    <r>
      <t>9.62</t>
    </r>
    <r>
      <rPr>
        <sz val="10"/>
        <rFont val="Times New Roman"/>
        <family val="1"/>
      </rPr>
      <t>**</t>
    </r>
  </si>
  <si>
    <r>
      <t>3.28</t>
    </r>
    <r>
      <rPr>
        <sz val="10"/>
        <rFont val="Times New Roman"/>
        <family val="1"/>
      </rPr>
      <t>**</t>
    </r>
  </si>
  <si>
    <r>
      <t>8.86</t>
    </r>
    <r>
      <rPr>
        <sz val="10"/>
        <rFont val="Times New Roman"/>
        <family val="1"/>
      </rPr>
      <t>**</t>
    </r>
  </si>
  <si>
    <r>
      <t>6.15</t>
    </r>
    <r>
      <rPr>
        <sz val="10"/>
        <rFont val="Times New Roman"/>
        <family val="1"/>
      </rPr>
      <t>**</t>
    </r>
  </si>
  <si>
    <r>
      <t>11.33</t>
    </r>
    <r>
      <rPr>
        <sz val="10"/>
        <rFont val="Times New Roman"/>
        <family val="1"/>
      </rPr>
      <t>**</t>
    </r>
  </si>
  <si>
    <r>
      <t>6.49</t>
    </r>
    <r>
      <rPr>
        <sz val="10"/>
        <rFont val="Times New Roman"/>
        <family val="1"/>
      </rPr>
      <t>**</t>
    </r>
  </si>
  <si>
    <r>
      <t>12.47</t>
    </r>
    <r>
      <rPr>
        <sz val="10"/>
        <rFont val="Times New Roman"/>
        <family val="1"/>
      </rPr>
      <t>**</t>
    </r>
  </si>
  <si>
    <t>Claims on Private Sector (y-o-y)</t>
  </si>
  <si>
    <t>Total Deposits (Rs. in billion)</t>
  </si>
  <si>
    <t>BFIs Credit to Private Sector (Rs. in billion)</t>
  </si>
  <si>
    <r>
      <t>8.40</t>
    </r>
    <r>
      <rPr>
        <b/>
        <sz val="10"/>
        <rFont val="Times New Roman"/>
        <family val="1"/>
      </rPr>
      <t>**</t>
    </r>
  </si>
  <si>
    <r>
      <t>7.90</t>
    </r>
    <r>
      <rPr>
        <sz val="10"/>
        <rFont val="Times New Roman"/>
        <family val="1"/>
      </rPr>
      <t>**</t>
    </r>
  </si>
  <si>
    <r>
      <t>6.50</t>
    </r>
    <r>
      <rPr>
        <sz val="10"/>
        <rFont val="Times New Roman"/>
        <family val="1"/>
      </rPr>
      <t>**</t>
    </r>
  </si>
  <si>
    <r>
      <t>9.90</t>
    </r>
    <r>
      <rPr>
        <sz val="10"/>
        <rFont val="Times New Roman"/>
        <family val="1"/>
      </rPr>
      <t>**</t>
    </r>
  </si>
  <si>
    <r>
      <t>10.47</t>
    </r>
    <r>
      <rPr>
        <sz val="10"/>
        <rFont val="Times New Roman"/>
        <family val="1"/>
      </rPr>
      <t>**</t>
    </r>
  </si>
  <si>
    <r>
      <t>10.11</t>
    </r>
    <r>
      <rPr>
        <sz val="10"/>
        <rFont val="Times New Roman"/>
        <family val="1"/>
      </rPr>
      <t>*</t>
    </r>
  </si>
  <si>
    <r>
      <t>10.21</t>
    </r>
    <r>
      <rPr>
        <sz val="10"/>
        <rFont val="Times New Roman"/>
        <family val="1"/>
      </rPr>
      <t>*</t>
    </r>
  </si>
  <si>
    <r>
      <t>12.26</t>
    </r>
    <r>
      <rPr>
        <sz val="10"/>
        <rFont val="Times New Roman"/>
        <family val="1"/>
      </rPr>
      <t>*</t>
    </r>
  </si>
  <si>
    <r>
      <t>11.60</t>
    </r>
    <r>
      <rPr>
        <sz val="10"/>
        <rFont val="Times New Roman"/>
        <family val="1"/>
      </rPr>
      <t>*</t>
    </r>
  </si>
  <si>
    <r>
      <t>6.10</t>
    </r>
    <r>
      <rPr>
        <sz val="10"/>
        <rFont val="Times New Roman"/>
        <family val="1"/>
      </rPr>
      <t>*</t>
    </r>
  </si>
  <si>
    <r>
      <t>6.61</t>
    </r>
    <r>
      <rPr>
        <sz val="10"/>
        <rFont val="Times New Roman"/>
        <family val="1"/>
      </rPr>
      <t>*</t>
    </r>
  </si>
  <si>
    <t>(2017/18 = 100)</t>
  </si>
</sst>
</file>

<file path=xl/styles.xml><?xml version="1.0" encoding="utf-8"?>
<styleSheet xmlns="http://schemas.openxmlformats.org/spreadsheetml/2006/main">
  <numFmts count="20">
    <numFmt numFmtId="43" formatCode="_-* #,##0.00_-;\-* #,##0.00_-;_-* &quot;-&quot;??_-;_-@_-"/>
    <numFmt numFmtId="164" formatCode="_(&quot;$&quot;* #,##0.00_);_(&quot;$&quot;* \(#,##0.00\);_(&quot;$&quot;* &quot;-&quot;??_);_(@_)"/>
    <numFmt numFmtId="165" formatCode="_(* #,##0.00_);_(* \(#,##0.00\);_(* &quot;-&quot;??_);_(@_)"/>
    <numFmt numFmtId="166" formatCode="0.0_)"/>
    <numFmt numFmtId="167" formatCode="0.0"/>
    <numFmt numFmtId="168" formatCode="#,##0.0"/>
    <numFmt numFmtId="169" formatCode="0.0_);[Red]\(0.0\)"/>
    <numFmt numFmtId="170" formatCode="_(* #,##0.00_);_(* \(#,##0.00\);_(* \-??_);_(@_)"/>
    <numFmt numFmtId="171" formatCode="0_);[Red]\(0\)"/>
    <numFmt numFmtId="172" formatCode="0.0000"/>
    <numFmt numFmtId="173" formatCode="_(* #,##0_);_(* \(#,##0\);_(* \-??_);_(@_)"/>
    <numFmt numFmtId="174" formatCode="General_)"/>
    <numFmt numFmtId="175" formatCode="_(* #,##0.0_);_(* \(#,##0.0\);_(* &quot;-&quot;??_);_(@_)"/>
    <numFmt numFmtId="176" formatCode="0_)"/>
    <numFmt numFmtId="177" formatCode="0.00_)"/>
    <numFmt numFmtId="178" formatCode="0.000_)"/>
    <numFmt numFmtId="179" formatCode="_-* #,##0.0_-;\-* #,##0.0_-;_-* &quot;-&quot;??_-;_-@_-"/>
    <numFmt numFmtId="180" formatCode="0.000000000"/>
    <numFmt numFmtId="181" formatCode="0.000000"/>
    <numFmt numFmtId="182" formatCode="0.000"/>
  </numFmts>
  <fonts count="58">
    <font>
      <sz val="11"/>
      <color theme="1"/>
      <name val="Calibri"/>
      <family val="2"/>
      <scheme val="minor"/>
    </font>
    <font>
      <sz val="10"/>
      <name val="Courier"/>
      <family val="3"/>
    </font>
    <font>
      <b/>
      <sz val="12"/>
      <name val="Arial"/>
      <family val="2"/>
    </font>
    <font>
      <sz val="12"/>
      <name val="Times New Roman"/>
      <family val="1"/>
    </font>
    <font>
      <sz val="10"/>
      <name val="Times New Roman"/>
      <family val="1"/>
    </font>
    <font>
      <b/>
      <sz val="12"/>
      <name val="Times New Roman"/>
      <family val="1"/>
    </font>
    <font>
      <b/>
      <sz val="14"/>
      <color theme="1"/>
      <name val="Times New Roman"/>
      <family val="1"/>
    </font>
    <font>
      <sz val="14"/>
      <color theme="1"/>
      <name val="Times New Roman"/>
      <family val="1"/>
    </font>
    <font>
      <b/>
      <sz val="12"/>
      <color theme="1"/>
      <name val="Times New Roman"/>
      <family val="1"/>
    </font>
    <font>
      <sz val="12"/>
      <color theme="1"/>
      <name val="Times New Roman"/>
      <family val="1"/>
    </font>
    <font>
      <sz val="11"/>
      <color theme="1"/>
      <name val="Calibri"/>
      <family val="2"/>
      <scheme val="minor"/>
    </font>
    <font>
      <b/>
      <i/>
      <sz val="12"/>
      <color theme="1"/>
      <name val="Times New Roman"/>
      <family val="1"/>
    </font>
    <font>
      <sz val="10"/>
      <name val="Arial"/>
      <family val="2"/>
    </font>
    <font>
      <b/>
      <sz val="10"/>
      <name val="Times New Roman"/>
      <family val="1"/>
    </font>
    <font>
      <i/>
      <sz val="10"/>
      <color theme="1"/>
      <name val="Times New Roman"/>
      <family val="1"/>
    </font>
    <font>
      <sz val="11"/>
      <color indexed="8"/>
      <name val="Calibri"/>
      <family val="2"/>
    </font>
    <font>
      <sz val="14"/>
      <name val="AngsanaUPC"/>
      <family val="1"/>
    </font>
    <font>
      <u/>
      <sz val="11"/>
      <color theme="10"/>
      <name val="Calibri"/>
      <family val="2"/>
    </font>
    <font>
      <sz val="12"/>
      <name val="Helv"/>
    </font>
    <font>
      <sz val="11"/>
      <color theme="1"/>
      <name val="Calibri"/>
      <family val="2"/>
    </font>
    <font>
      <sz val="10"/>
      <color indexed="8"/>
      <name val="Times New Roman"/>
      <family val="2"/>
    </font>
    <font>
      <sz val="12"/>
      <name val="Univers (WN)"/>
      <family val="2"/>
    </font>
    <font>
      <i/>
      <sz val="12"/>
      <color theme="1"/>
      <name val="Times New Roman"/>
      <family val="1"/>
    </font>
    <font>
      <b/>
      <sz val="16"/>
      <color indexed="8"/>
      <name val="Times New Roman"/>
      <family val="1"/>
    </font>
    <font>
      <b/>
      <i/>
      <sz val="12"/>
      <name val="Times New Roman"/>
      <family val="1"/>
    </font>
    <font>
      <sz val="10"/>
      <name val="Arial"/>
      <family val="2"/>
    </font>
    <font>
      <sz val="10"/>
      <name val="Arial"/>
      <family val="2"/>
    </font>
    <font>
      <sz val="10"/>
      <name val="Arial"/>
      <family val="2"/>
    </font>
    <font>
      <sz val="10"/>
      <name val="Arial"/>
      <family val="2"/>
    </font>
    <font>
      <sz val="12"/>
      <color theme="1"/>
      <name val="Calibri"/>
      <family val="2"/>
      <scheme val="minor"/>
    </font>
    <font>
      <sz val="10"/>
      <name val="Arial"/>
      <family val="2"/>
    </font>
    <font>
      <i/>
      <sz val="12"/>
      <name val="Times New Roman"/>
      <family val="1"/>
    </font>
    <font>
      <sz val="12"/>
      <color rgb="FFFF0000"/>
      <name val="Times New Roman"/>
      <family val="1"/>
    </font>
    <font>
      <b/>
      <sz val="12"/>
      <color theme="1"/>
      <name val="Calibri"/>
      <family val="2"/>
      <scheme val="minor"/>
    </font>
    <font>
      <b/>
      <sz val="12"/>
      <color rgb="FF000000"/>
      <name val="Times New Roman"/>
      <family val="1"/>
    </font>
    <font>
      <sz val="12"/>
      <color rgb="FF000000"/>
      <name val="Times New Roman"/>
      <family val="1"/>
    </font>
    <font>
      <sz val="12"/>
      <name val="Arial"/>
      <family val="2"/>
    </font>
    <font>
      <i/>
      <sz val="12"/>
      <color indexed="8"/>
      <name val="Times New Roman"/>
      <family val="1"/>
    </font>
    <font>
      <sz val="10"/>
      <name val="Arial"/>
    </font>
    <font>
      <b/>
      <sz val="14"/>
      <name val="Times New Roman"/>
      <family val="1"/>
    </font>
    <font>
      <b/>
      <sz val="15"/>
      <name val="Times New Roman"/>
      <family val="1"/>
    </font>
    <font>
      <i/>
      <sz val="10"/>
      <name val="Times New Roman"/>
      <family val="1"/>
    </font>
    <font>
      <b/>
      <sz val="9"/>
      <name val="Times New Roman"/>
      <family val="1"/>
    </font>
    <font>
      <sz val="9"/>
      <name val="Times New Roman"/>
      <family val="1"/>
    </font>
    <font>
      <b/>
      <vertAlign val="superscript"/>
      <sz val="12"/>
      <name val="Times New Roman"/>
      <family val="1"/>
    </font>
    <font>
      <b/>
      <sz val="12"/>
      <color indexed="10"/>
      <name val="Times New Roman"/>
      <family val="1"/>
    </font>
    <font>
      <sz val="12"/>
      <color indexed="8"/>
      <name val="Times New Roman"/>
      <family val="1"/>
    </font>
    <font>
      <vertAlign val="superscript"/>
      <sz val="12"/>
      <name val="Times New Roman"/>
      <family val="1"/>
    </font>
    <font>
      <b/>
      <i/>
      <sz val="12"/>
      <color indexed="10"/>
      <name val="Times New Roman"/>
      <family val="1"/>
    </font>
    <font>
      <b/>
      <sz val="12"/>
      <color indexed="8"/>
      <name val="Times New Roman"/>
      <family val="1"/>
    </font>
    <font>
      <b/>
      <sz val="9"/>
      <color indexed="8"/>
      <name val="Times New Roman"/>
      <family val="1"/>
    </font>
    <font>
      <b/>
      <sz val="12"/>
      <name val="Timesq"/>
    </font>
    <font>
      <sz val="12"/>
      <name val="Timesq"/>
    </font>
    <font>
      <i/>
      <sz val="12"/>
      <name val="Timesq"/>
    </font>
    <font>
      <b/>
      <u/>
      <sz val="12"/>
      <name val="Times New Roman"/>
      <family val="1"/>
    </font>
    <font>
      <u/>
      <sz val="10"/>
      <name val="Times New Roman"/>
      <family val="1"/>
    </font>
    <font>
      <u/>
      <sz val="11"/>
      <color theme="10"/>
      <name val="Calibri"/>
      <family val="2"/>
      <scheme val="minor"/>
    </font>
    <font>
      <b/>
      <i/>
      <sz val="10"/>
      <color rgb="FFFF0000"/>
      <name val="Times New Roman"/>
      <family val="1"/>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indexed="22"/>
        <bgColor indexed="64"/>
      </patternFill>
    </fill>
    <fill>
      <patternFill patternType="solid">
        <fgColor rgb="FFD8D8D8"/>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113">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right/>
      <top/>
      <bottom style="double">
        <color indexed="64"/>
      </bottom>
      <diagonal/>
    </border>
    <border>
      <left/>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diagonal/>
    </border>
    <border>
      <left style="double">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style="double">
        <color indexed="64"/>
      </top>
      <bottom/>
      <diagonal/>
    </border>
    <border>
      <left/>
      <right style="double">
        <color indexed="64"/>
      </right>
      <top/>
      <bottom style="thin">
        <color indexed="64"/>
      </bottom>
      <diagonal/>
    </border>
    <border>
      <left style="double">
        <color indexed="64"/>
      </left>
      <right style="thin">
        <color indexed="64"/>
      </right>
      <top/>
      <bottom style="double">
        <color indexed="64"/>
      </bottom>
      <diagonal/>
    </border>
    <border>
      <left/>
      <right style="double">
        <color indexed="64"/>
      </right>
      <top style="double">
        <color indexed="64"/>
      </top>
      <bottom style="thin">
        <color indexed="64"/>
      </bottom>
      <diagonal/>
    </border>
    <border>
      <left/>
      <right style="thin">
        <color indexed="64"/>
      </right>
      <top style="thin">
        <color indexed="64"/>
      </top>
      <bottom/>
      <diagonal/>
    </border>
    <border>
      <left/>
      <right style="double">
        <color indexed="64"/>
      </right>
      <top/>
      <bottom/>
      <diagonal/>
    </border>
    <border>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indexed="64"/>
      </left>
      <right style="thin">
        <color rgb="FF000000"/>
      </right>
      <top style="thin">
        <color rgb="FF000000"/>
      </top>
      <bottom/>
      <diagonal/>
    </border>
    <border>
      <left style="thin">
        <color rgb="FF000000"/>
      </left>
      <right/>
      <top/>
      <bottom/>
      <diagonal/>
    </border>
    <border>
      <left style="thin">
        <color indexed="64"/>
      </left>
      <right style="thin">
        <color rgb="FF000000"/>
      </right>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style="double">
        <color indexed="64"/>
      </left>
      <right style="thin">
        <color indexed="64"/>
      </right>
      <top style="double">
        <color indexed="64"/>
      </top>
      <bottom style="thin">
        <color indexed="64"/>
      </bottom>
      <diagonal/>
    </border>
    <border>
      <left style="double">
        <color rgb="FF000000"/>
      </left>
      <right style="thin">
        <color rgb="FF000000"/>
      </right>
      <top style="double">
        <color rgb="FF000000"/>
      </top>
      <bottom/>
      <diagonal/>
    </border>
    <border>
      <left style="thin">
        <color rgb="FF000000"/>
      </left>
      <right style="thin">
        <color rgb="FF000000"/>
      </right>
      <top style="double">
        <color rgb="FF000000"/>
      </top>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right style="thin">
        <color rgb="FF000000"/>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style="thin">
        <color rgb="FF000000"/>
      </right>
      <top/>
      <bottom style="thin">
        <color rgb="FF000000"/>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diagonal/>
    </border>
    <border>
      <left style="double">
        <color rgb="FF000000"/>
      </left>
      <right style="thin">
        <color rgb="FF000000"/>
      </right>
      <top/>
      <bottom/>
      <diagonal/>
    </border>
    <border>
      <left style="thin">
        <color rgb="FF000000"/>
      </left>
      <right style="double">
        <color rgb="FF000000"/>
      </right>
      <top/>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left/>
      <right/>
      <top/>
      <bottom style="thin">
        <color indexed="64"/>
      </bottom>
      <diagonal/>
    </border>
    <border>
      <left/>
      <right style="thin">
        <color indexed="64"/>
      </right>
      <top/>
      <bottom style="double">
        <color indexed="64"/>
      </bottom>
      <diagonal/>
    </border>
    <border>
      <left style="double">
        <color indexed="64"/>
      </left>
      <right/>
      <top style="thin">
        <color indexed="64"/>
      </top>
      <bottom/>
      <diagonal/>
    </border>
    <border>
      <left style="double">
        <color indexed="64"/>
      </left>
      <right/>
      <top style="thin">
        <color indexed="64"/>
      </top>
      <bottom style="double">
        <color indexed="64"/>
      </bottom>
      <diagonal/>
    </border>
    <border>
      <left/>
      <right/>
      <top style="thin">
        <color indexed="64"/>
      </top>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left/>
      <right style="double">
        <color indexed="64"/>
      </right>
      <top style="double">
        <color indexed="64"/>
      </top>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double">
        <color indexed="64"/>
      </top>
      <bottom/>
      <diagonal/>
    </border>
    <border>
      <left style="double">
        <color indexed="64"/>
      </left>
      <right/>
      <top/>
      <bottom style="thin">
        <color indexed="64"/>
      </bottom>
      <diagonal/>
    </border>
    <border>
      <left style="double">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double">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uble">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double">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71">
    <xf numFmtId="0" fontId="0" fillId="0" borderId="0"/>
    <xf numFmtId="0" fontId="1" fillId="0" borderId="0"/>
    <xf numFmtId="0" fontId="12" fillId="0" borderId="0"/>
    <xf numFmtId="0" fontId="12" fillId="0" borderId="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0"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9" fontId="15"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4"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12" fillId="0" borderId="0" applyFont="0" applyFill="0" applyBorder="0" applyAlignment="0" applyProtection="0"/>
    <xf numFmtId="165" fontId="1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70" fontId="12" fillId="0" borderId="0" applyFill="0" applyBorder="0" applyAlignment="0" applyProtection="0"/>
    <xf numFmtId="165" fontId="12" fillId="0" borderId="0" applyFont="0" applyFill="0" applyBorder="0" applyAlignment="0" applyProtection="0"/>
    <xf numFmtId="164" fontId="12" fillId="0" borderId="0" applyFont="0" applyFill="0" applyBorder="0" applyAlignment="0" applyProtection="0"/>
    <xf numFmtId="171" fontId="12"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7" fillId="0" borderId="0" applyNumberFormat="0" applyFill="0" applyBorder="0" applyAlignment="0" applyProtection="0">
      <alignment vertical="top"/>
      <protection locked="0"/>
    </xf>
    <xf numFmtId="0" fontId="12" fillId="0" borderId="0"/>
    <xf numFmtId="172" fontId="18" fillId="0" borderId="0"/>
    <xf numFmtId="0" fontId="12" fillId="0" borderId="0"/>
    <xf numFmtId="0" fontId="10" fillId="0" borderId="0"/>
    <xf numFmtId="173" fontId="19" fillId="0" borderId="0"/>
    <xf numFmtId="0" fontId="12" fillId="0" borderId="0"/>
    <xf numFmtId="173" fontId="19" fillId="0" borderId="0"/>
    <xf numFmtId="0" fontId="12" fillId="0" borderId="0"/>
    <xf numFmtId="173" fontId="19" fillId="0" borderId="0"/>
    <xf numFmtId="0" fontId="12" fillId="0" borderId="0"/>
    <xf numFmtId="173" fontId="19" fillId="0" borderId="0"/>
    <xf numFmtId="173" fontId="19" fillId="0" borderId="0"/>
    <xf numFmtId="0" fontId="12" fillId="0" borderId="0"/>
    <xf numFmtId="0" fontId="10" fillId="0" borderId="0"/>
    <xf numFmtId="0" fontId="10" fillId="0" borderId="0"/>
    <xf numFmtId="0" fontId="10" fillId="0" borderId="0"/>
    <xf numFmtId="0" fontId="10" fillId="0" borderId="0"/>
    <xf numFmtId="0" fontId="12" fillId="0" borderId="0"/>
    <xf numFmtId="0" fontId="12" fillId="0" borderId="0" applyAlignment="0"/>
    <xf numFmtId="0" fontId="12" fillId="0" borderId="0" applyAlignment="0"/>
    <xf numFmtId="0" fontId="3" fillId="0" borderId="0"/>
    <xf numFmtId="0" fontId="12" fillId="0" borderId="0"/>
    <xf numFmtId="0" fontId="20" fillId="0" borderId="0"/>
    <xf numFmtId="0" fontId="12" fillId="0" borderId="0"/>
    <xf numFmtId="0" fontId="12" fillId="0" borderId="0"/>
    <xf numFmtId="0" fontId="12" fillId="0" borderId="0"/>
    <xf numFmtId="0" fontId="12" fillId="0" borderId="0"/>
    <xf numFmtId="0" fontId="12" fillId="0" borderId="0"/>
    <xf numFmtId="0" fontId="15"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5" fillId="0" borderId="0"/>
    <xf numFmtId="0" fontId="12" fillId="0" borderId="0"/>
    <xf numFmtId="173" fontId="19" fillId="0" borderId="0"/>
    <xf numFmtId="0" fontId="12" fillId="0" borderId="0"/>
    <xf numFmtId="173" fontId="19" fillId="0" borderId="0"/>
    <xf numFmtId="0" fontId="12" fillId="0" borderId="0"/>
    <xf numFmtId="173" fontId="19"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0" fillId="0" borderId="0"/>
    <xf numFmtId="0" fontId="12" fillId="0" borderId="0"/>
    <xf numFmtId="0" fontId="12" fillId="0" borderId="0"/>
    <xf numFmtId="0" fontId="10" fillId="0" borderId="0"/>
    <xf numFmtId="0" fontId="4" fillId="0" borderId="0"/>
    <xf numFmtId="0" fontId="4" fillId="0" borderId="0"/>
    <xf numFmtId="0" fontId="12" fillId="0" borderId="0"/>
    <xf numFmtId="0" fontId="10"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6"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3" fontId="15" fillId="0" borderId="0"/>
    <xf numFmtId="166" fontId="18" fillId="0" borderId="0"/>
    <xf numFmtId="166" fontId="18" fillId="0" borderId="0"/>
    <xf numFmtId="166" fontId="18" fillId="0" borderId="0"/>
    <xf numFmtId="166"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6" fontId="18" fillId="0" borderId="0"/>
    <xf numFmtId="0" fontId="12" fillId="0" borderId="0"/>
    <xf numFmtId="0" fontId="12" fillId="0" borderId="0"/>
    <xf numFmtId="172" fontId="18" fillId="0" borderId="0"/>
    <xf numFmtId="0" fontId="12" fillId="0" borderId="0"/>
    <xf numFmtId="0" fontId="12" fillId="0" borderId="0"/>
    <xf numFmtId="0" fontId="12" fillId="0" borderId="0"/>
    <xf numFmtId="0" fontId="12" fillId="0" borderId="0"/>
    <xf numFmtId="166" fontId="18"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73" fontId="19" fillId="0" borderId="0"/>
    <xf numFmtId="0" fontId="16" fillId="0" borderId="0" applyFont="0" applyFill="0" applyBorder="0" applyAlignment="0" applyProtection="0"/>
    <xf numFmtId="0" fontId="12" fillId="0" borderId="0"/>
    <xf numFmtId="172" fontId="18" fillId="0" borderId="0"/>
    <xf numFmtId="0" fontId="12" fillId="0" borderId="0" applyAlignment="0"/>
    <xf numFmtId="0" fontId="12" fillId="0" borderId="0" applyAlignment="0"/>
    <xf numFmtId="172" fontId="18" fillId="0" borderId="0"/>
    <xf numFmtId="173" fontId="19" fillId="0" borderId="0"/>
    <xf numFmtId="172" fontId="18"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16" fillId="0" borderId="0" applyFont="0" applyFill="0" applyBorder="0" applyAlignment="0" applyProtection="0"/>
    <xf numFmtId="0" fontId="21" fillId="0" borderId="0"/>
    <xf numFmtId="0" fontId="1" fillId="0" borderId="0"/>
    <xf numFmtId="0" fontId="25" fillId="0" borderId="0"/>
    <xf numFmtId="165" fontId="25" fillId="0" borderId="0" applyFont="0" applyFill="0" applyBorder="0" applyAlignment="0" applyProtection="0"/>
    <xf numFmtId="0" fontId="26" fillId="0" borderId="0"/>
    <xf numFmtId="165" fontId="26" fillId="0" borderId="0" applyFont="0" applyFill="0" applyBorder="0" applyAlignment="0" applyProtection="0"/>
    <xf numFmtId="0" fontId="26" fillId="0" borderId="0"/>
    <xf numFmtId="0" fontId="27" fillId="0" borderId="0"/>
    <xf numFmtId="0" fontId="28" fillId="0" borderId="0"/>
    <xf numFmtId="0" fontId="28" fillId="0" borderId="0"/>
    <xf numFmtId="0" fontId="12" fillId="0" borderId="0"/>
    <xf numFmtId="0" fontId="12" fillId="0" borderId="0"/>
    <xf numFmtId="0" fontId="12" fillId="0" borderId="0"/>
    <xf numFmtId="0" fontId="12" fillId="0" borderId="0"/>
    <xf numFmtId="165" fontId="29" fillId="0" borderId="0" applyFont="0" applyFill="0" applyBorder="0" applyAlignment="0" applyProtection="0"/>
    <xf numFmtId="0" fontId="30" fillId="0" borderId="0"/>
    <xf numFmtId="0" fontId="12" fillId="0" borderId="0"/>
    <xf numFmtId="0" fontId="12" fillId="0" borderId="0"/>
    <xf numFmtId="173" fontId="1" fillId="0" borderId="0"/>
    <xf numFmtId="0" fontId="1" fillId="0" borderId="0"/>
    <xf numFmtId="0" fontId="1" fillId="0" borderId="0"/>
    <xf numFmtId="173" fontId="1" fillId="0" borderId="0"/>
    <xf numFmtId="0" fontId="4" fillId="0" borderId="0"/>
    <xf numFmtId="0" fontId="38" fillId="0" borderId="0"/>
    <xf numFmtId="0" fontId="12" fillId="0" borderId="0"/>
    <xf numFmtId="0" fontId="18" fillId="0" borderId="0"/>
    <xf numFmtId="0" fontId="12"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6" fillId="0" borderId="0" applyNumberFormat="0" applyFill="0" applyBorder="0" applyAlignment="0" applyProtection="0"/>
    <xf numFmtId="0" fontId="38" fillId="0" borderId="0"/>
  </cellStyleXfs>
  <cellXfs count="2083">
    <xf numFmtId="0" fontId="0" fillId="0" borderId="0" xfId="0"/>
    <xf numFmtId="167" fontId="7" fillId="0" borderId="0" xfId="0" applyNumberFormat="1" applyFont="1"/>
    <xf numFmtId="0" fontId="8" fillId="0" borderId="10" xfId="0" applyFont="1" applyBorder="1"/>
    <xf numFmtId="0" fontId="9" fillId="0" borderId="10" xfId="0" applyFont="1" applyBorder="1"/>
    <xf numFmtId="0" fontId="7" fillId="0" borderId="0" xfId="0" applyFont="1"/>
    <xf numFmtId="0" fontId="6" fillId="0" borderId="0" xfId="0" applyFont="1"/>
    <xf numFmtId="0" fontId="7" fillId="0" borderId="0" xfId="0" applyFont="1" applyAlignment="1">
      <alignment wrapText="1"/>
    </xf>
    <xf numFmtId="0" fontId="8" fillId="0" borderId="0" xfId="0" applyFont="1" applyAlignment="1">
      <alignment horizontal="center"/>
    </xf>
    <xf numFmtId="167" fontId="8" fillId="0" borderId="3" xfId="0" applyNumberFormat="1" applyFont="1" applyBorder="1"/>
    <xf numFmtId="167" fontId="9" fillId="0" borderId="3" xfId="0" applyNumberFormat="1" applyFont="1" applyBorder="1"/>
    <xf numFmtId="167" fontId="9" fillId="0" borderId="12" xfId="0" applyNumberFormat="1" applyFont="1" applyBorder="1"/>
    <xf numFmtId="167" fontId="9" fillId="0" borderId="0" xfId="0" applyNumberFormat="1" applyFont="1"/>
    <xf numFmtId="0" fontId="9" fillId="0" borderId="3" xfId="0" applyFont="1" applyBorder="1"/>
    <xf numFmtId="166" fontId="3" fillId="0" borderId="1" xfId="1" applyNumberFormat="1" applyFont="1" applyFill="1" applyBorder="1" applyProtection="1"/>
    <xf numFmtId="0" fontId="12" fillId="0" borderId="0" xfId="3"/>
    <xf numFmtId="0" fontId="13" fillId="0" borderId="0" xfId="2" applyFont="1" applyBorder="1" applyAlignment="1">
      <alignment horizontal="center"/>
    </xf>
    <xf numFmtId="0" fontId="3" fillId="0" borderId="22" xfId="2" applyFont="1" applyBorder="1"/>
    <xf numFmtId="167" fontId="3" fillId="0" borderId="2" xfId="2" applyNumberFormat="1" applyFont="1" applyFill="1" applyBorder="1" applyAlignment="1">
      <alignment horizontal="right"/>
    </xf>
    <xf numFmtId="167" fontId="3" fillId="0" borderId="2" xfId="2" applyNumberFormat="1" applyFont="1" applyFill="1" applyBorder="1" applyAlignment="1">
      <alignment horizontal="center"/>
    </xf>
    <xf numFmtId="167" fontId="3" fillId="0" borderId="23" xfId="2" applyNumberFormat="1" applyFont="1" applyFill="1" applyBorder="1" applyAlignment="1">
      <alignment horizontal="center"/>
    </xf>
    <xf numFmtId="0" fontId="3" fillId="0" borderId="24" xfId="2" applyFont="1" applyBorder="1"/>
    <xf numFmtId="167" fontId="3" fillId="0" borderId="3" xfId="2" applyNumberFormat="1" applyFont="1" applyFill="1" applyBorder="1" applyAlignment="1">
      <alignment horizontal="right"/>
    </xf>
    <xf numFmtId="167" fontId="3" fillId="0" borderId="1" xfId="2" applyNumberFormat="1" applyFont="1" applyFill="1" applyBorder="1" applyAlignment="1">
      <alignment horizontal="right"/>
    </xf>
    <xf numFmtId="167" fontId="3" fillId="0" borderId="3" xfId="2" applyNumberFormat="1" applyFont="1" applyFill="1" applyBorder="1" applyAlignment="1">
      <alignment horizontal="center"/>
    </xf>
    <xf numFmtId="167" fontId="3" fillId="0" borderId="12" xfId="2" applyNumberFormat="1" applyFont="1" applyFill="1" applyBorder="1" applyAlignment="1">
      <alignment horizontal="center"/>
    </xf>
    <xf numFmtId="0" fontId="5" fillId="0" borderId="25" xfId="2" applyFont="1" applyBorder="1"/>
    <xf numFmtId="167" fontId="5" fillId="0" borderId="26" xfId="2" applyNumberFormat="1" applyFont="1" applyFill="1" applyBorder="1" applyAlignment="1">
      <alignment horizontal="right"/>
    </xf>
    <xf numFmtId="167" fontId="5" fillId="0" borderId="26" xfId="2" applyNumberFormat="1" applyFont="1" applyFill="1" applyBorder="1" applyAlignment="1">
      <alignment horizontal="center"/>
    </xf>
    <xf numFmtId="167" fontId="5" fillId="0" borderId="27" xfId="2" applyNumberFormat="1" applyFont="1" applyFill="1" applyBorder="1" applyAlignment="1">
      <alignment horizontal="center"/>
    </xf>
    <xf numFmtId="0" fontId="13" fillId="0" borderId="0" xfId="2" applyFont="1" applyBorder="1"/>
    <xf numFmtId="167" fontId="13" fillId="0" borderId="0" xfId="2" applyNumberFormat="1" applyFont="1" applyBorder="1" applyAlignment="1">
      <alignment horizontal="right"/>
    </xf>
    <xf numFmtId="168" fontId="4" fillId="0" borderId="0" xfId="2" applyNumberFormat="1" applyFont="1" applyBorder="1" applyAlignment="1">
      <alignment horizontal="center"/>
    </xf>
    <xf numFmtId="167" fontId="4" fillId="0" borderId="0" xfId="2" applyNumberFormat="1" applyFont="1" applyBorder="1" applyAlignment="1">
      <alignment horizontal="center"/>
    </xf>
    <xf numFmtId="0" fontId="9" fillId="0" borderId="0" xfId="0" applyFont="1"/>
    <xf numFmtId="0" fontId="5" fillId="0" borderId="14" xfId="0" applyFont="1" applyBorder="1"/>
    <xf numFmtId="0" fontId="5" fillId="0" borderId="5" xfId="0" applyFont="1" applyBorder="1" applyAlignment="1" applyProtection="1">
      <alignment horizontal="left"/>
    </xf>
    <xf numFmtId="167" fontId="8" fillId="0" borderId="5" xfId="0" applyNumberFormat="1" applyFont="1" applyBorder="1"/>
    <xf numFmtId="0" fontId="3" fillId="0" borderId="10" xfId="0" applyFont="1" applyBorder="1"/>
    <xf numFmtId="0" fontId="3" fillId="0" borderId="3" xfId="0" applyFont="1" applyBorder="1" applyAlignment="1" applyProtection="1">
      <alignment horizontal="left"/>
    </xf>
    <xf numFmtId="0" fontId="3" fillId="0" borderId="18" xfId="0" applyFont="1" applyBorder="1"/>
    <xf numFmtId="0" fontId="3" fillId="0" borderId="4" xfId="0" applyFont="1" applyBorder="1" applyAlignment="1" applyProtection="1">
      <alignment horizontal="left"/>
    </xf>
    <xf numFmtId="167" fontId="9" fillId="0" borderId="4" xfId="0" applyNumberFormat="1" applyFont="1" applyBorder="1"/>
    <xf numFmtId="167" fontId="9" fillId="0" borderId="19" xfId="0" applyNumberFormat="1" applyFont="1" applyBorder="1"/>
    <xf numFmtId="167" fontId="8" fillId="0" borderId="11" xfId="0" applyNumberFormat="1" applyFont="1" applyBorder="1"/>
    <xf numFmtId="167" fontId="8" fillId="0" borderId="0" xfId="0" applyNumberFormat="1" applyFont="1"/>
    <xf numFmtId="0" fontId="8" fillId="0" borderId="0" xfId="0" applyFont="1"/>
    <xf numFmtId="0" fontId="5" fillId="0" borderId="10" xfId="0" applyFont="1" applyBorder="1"/>
    <xf numFmtId="0" fontId="5" fillId="0" borderId="18" xfId="0" applyFont="1" applyBorder="1"/>
    <xf numFmtId="0" fontId="5" fillId="0" borderId="30" xfId="0" applyFont="1" applyBorder="1"/>
    <xf numFmtId="0" fontId="5" fillId="0" borderId="26" xfId="0" applyFont="1" applyBorder="1" applyAlignment="1" applyProtection="1">
      <alignment horizontal="left"/>
    </xf>
    <xf numFmtId="167" fontId="8" fillId="0" borderId="26" xfId="0" applyNumberFormat="1" applyFont="1" applyBorder="1"/>
    <xf numFmtId="167" fontId="8" fillId="0" borderId="26" xfId="0" applyNumberFormat="1" applyFont="1" applyFill="1" applyBorder="1"/>
    <xf numFmtId="167" fontId="8" fillId="0" borderId="27" xfId="0" applyNumberFormat="1" applyFont="1" applyBorder="1"/>
    <xf numFmtId="0" fontId="11" fillId="0" borderId="0" xfId="0" applyFont="1" applyAlignment="1">
      <alignment horizontal="center"/>
    </xf>
    <xf numFmtId="0" fontId="23" fillId="0" borderId="0" xfId="207" applyFont="1" applyBorder="1" applyAlignment="1"/>
    <xf numFmtId="0" fontId="3" fillId="0" borderId="0" xfId="207" applyFont="1" applyAlignment="1">
      <alignment horizontal="centerContinuous"/>
    </xf>
    <xf numFmtId="0" fontId="3" fillId="0" borderId="0" xfId="207" applyFont="1"/>
    <xf numFmtId="0" fontId="24" fillId="0" borderId="0" xfId="207" applyFont="1" applyBorder="1" applyAlignment="1"/>
    <xf numFmtId="0" fontId="24" fillId="0" borderId="0" xfId="207" applyFont="1" applyAlignment="1">
      <alignment horizontal="centerContinuous"/>
    </xf>
    <xf numFmtId="0" fontId="24" fillId="0" borderId="0" xfId="207" applyFont="1"/>
    <xf numFmtId="0" fontId="5" fillId="0" borderId="0" xfId="207" applyFont="1" applyBorder="1"/>
    <xf numFmtId="0" fontId="3" fillId="0" borderId="0" xfId="207" applyFont="1" applyBorder="1"/>
    <xf numFmtId="0" fontId="3" fillId="0" borderId="0" xfId="207" applyFont="1" applyBorder="1" applyAlignment="1">
      <alignment horizontal="center"/>
    </xf>
    <xf numFmtId="0" fontId="5" fillId="0" borderId="0" xfId="207" applyFont="1" applyBorder="1" applyAlignment="1">
      <alignment wrapText="1"/>
    </xf>
    <xf numFmtId="0" fontId="5" fillId="0" borderId="0" xfId="207" applyFont="1" applyAlignment="1">
      <alignment wrapText="1"/>
    </xf>
    <xf numFmtId="174" fontId="3" fillId="0" borderId="0" xfId="327" applyNumberFormat="1" applyFont="1" applyBorder="1" applyAlignment="1" applyProtection="1"/>
    <xf numFmtId="0" fontId="5" fillId="0" borderId="0" xfId="207" applyFont="1"/>
    <xf numFmtId="0" fontId="3" fillId="0" borderId="0" xfId="207" applyFont="1" applyFill="1" applyBorder="1"/>
    <xf numFmtId="0" fontId="5" fillId="0" borderId="0" xfId="207" applyFont="1" applyBorder="1" applyAlignment="1">
      <alignment horizontal="left"/>
    </xf>
    <xf numFmtId="167" fontId="5" fillId="0" borderId="26" xfId="0" applyNumberFormat="1" applyFont="1" applyFill="1" applyBorder="1"/>
    <xf numFmtId="0" fontId="8" fillId="0" borderId="18" xfId="0" applyFont="1" applyBorder="1"/>
    <xf numFmtId="167" fontId="8" fillId="0" borderId="4" xfId="0" applyNumberFormat="1" applyFont="1" applyBorder="1"/>
    <xf numFmtId="0" fontId="9" fillId="0" borderId="18" xfId="0" applyFont="1" applyBorder="1"/>
    <xf numFmtId="0" fontId="8" fillId="0" borderId="14" xfId="0" applyFont="1" applyBorder="1"/>
    <xf numFmtId="0" fontId="8" fillId="0" borderId="4" xfId="0" applyFont="1" applyBorder="1"/>
    <xf numFmtId="0" fontId="9" fillId="0" borderId="4" xfId="0" applyFont="1" applyBorder="1"/>
    <xf numFmtId="0" fontId="8" fillId="0" borderId="30" xfId="0" applyFont="1" applyBorder="1"/>
    <xf numFmtId="0" fontId="8" fillId="0" borderId="26" xfId="0" applyFont="1" applyBorder="1"/>
    <xf numFmtId="0" fontId="3" fillId="0" borderId="3" xfId="0" applyFont="1" applyBorder="1" applyAlignment="1" applyProtection="1">
      <alignment horizontal="left" wrapText="1"/>
    </xf>
    <xf numFmtId="167" fontId="6" fillId="0" borderId="0" xfId="0" applyNumberFormat="1" applyFont="1"/>
    <xf numFmtId="167" fontId="3" fillId="0" borderId="32" xfId="2" applyNumberFormat="1" applyFont="1" applyFill="1" applyBorder="1" applyAlignment="1">
      <alignment horizontal="right"/>
    </xf>
    <xf numFmtId="167" fontId="12" fillId="0" borderId="0" xfId="3" applyNumberFormat="1"/>
    <xf numFmtId="0" fontId="8" fillId="2" borderId="5" xfId="0" applyFont="1" applyFill="1" applyBorder="1" applyAlignment="1">
      <alignment horizontal="center"/>
    </xf>
    <xf numFmtId="0" fontId="8" fillId="2" borderId="11" xfId="0" applyFont="1" applyFill="1" applyBorder="1" applyAlignment="1">
      <alignment horizontal="center"/>
    </xf>
    <xf numFmtId="0" fontId="5" fillId="2" borderId="5" xfId="2" applyFont="1" applyFill="1" applyBorder="1" applyAlignment="1">
      <alignment horizontal="center" vertical="center"/>
    </xf>
    <xf numFmtId="49" fontId="5" fillId="2" borderId="5" xfId="2" applyNumberFormat="1" applyFont="1" applyFill="1" applyBorder="1" applyAlignment="1">
      <alignment horizontal="center" vertical="center"/>
    </xf>
    <xf numFmtId="0" fontId="5" fillId="2" borderId="5" xfId="2" quotePrefix="1" applyFont="1" applyFill="1" applyBorder="1" applyAlignment="1">
      <alignment horizontal="center" vertical="center"/>
    </xf>
    <xf numFmtId="0" fontId="5" fillId="2" borderId="11" xfId="2" quotePrefix="1" applyFont="1" applyFill="1" applyBorder="1" applyAlignment="1">
      <alignment horizontal="center" vertical="center"/>
    </xf>
    <xf numFmtId="0" fontId="8" fillId="2" borderId="28"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wrapText="1"/>
    </xf>
    <xf numFmtId="0" fontId="8" fillId="2" borderId="29" xfId="0" applyFont="1" applyFill="1" applyBorder="1" applyAlignment="1">
      <alignment horizontal="center" vertical="center" wrapText="1"/>
    </xf>
    <xf numFmtId="0" fontId="3" fillId="0" borderId="0" xfId="2" applyFont="1" applyAlignment="1">
      <alignment vertical="center"/>
    </xf>
    <xf numFmtId="0" fontId="31" fillId="0" borderId="0" xfId="2" applyFont="1" applyFill="1" applyBorder="1" applyAlignment="1">
      <alignment vertical="center"/>
    </xf>
    <xf numFmtId="0" fontId="3" fillId="0" borderId="0" xfId="2" applyFont="1" applyBorder="1" applyAlignment="1">
      <alignment vertical="center"/>
    </xf>
    <xf numFmtId="0" fontId="3" fillId="0" borderId="0" xfId="2" applyFont="1" applyFill="1" applyAlignment="1">
      <alignment vertical="center"/>
    </xf>
    <xf numFmtId="0" fontId="3" fillId="2" borderId="8" xfId="2" applyFont="1" applyFill="1" applyBorder="1" applyAlignment="1">
      <alignment horizontal="center" vertical="center"/>
    </xf>
    <xf numFmtId="0" fontId="3" fillId="2" borderId="18" xfId="2" applyFont="1" applyFill="1" applyBorder="1" applyAlignment="1">
      <alignment horizontal="center" vertical="center"/>
    </xf>
    <xf numFmtId="0" fontId="24" fillId="2" borderId="4" xfId="2" applyFont="1" applyFill="1" applyBorder="1" applyAlignment="1">
      <alignment horizontal="center" vertical="center"/>
    </xf>
    <xf numFmtId="0" fontId="24" fillId="2" borderId="19" xfId="2" applyFont="1" applyFill="1" applyBorder="1" applyAlignment="1">
      <alignment horizontal="center" vertical="center"/>
    </xf>
    <xf numFmtId="0" fontId="5" fillId="2" borderId="14" xfId="2" applyFont="1" applyFill="1" applyBorder="1" applyAlignment="1">
      <alignment vertical="center"/>
    </xf>
    <xf numFmtId="0" fontId="5" fillId="2" borderId="5" xfId="2" applyFont="1" applyFill="1" applyBorder="1" applyAlignment="1">
      <alignment vertical="center"/>
    </xf>
    <xf numFmtId="0" fontId="3" fillId="2" borderId="5" xfId="2" applyFont="1" applyFill="1" applyBorder="1" applyAlignment="1">
      <alignment horizontal="center" vertical="center"/>
    </xf>
    <xf numFmtId="0" fontId="3" fillId="2" borderId="5" xfId="2" applyFont="1" applyFill="1" applyBorder="1" applyAlignment="1">
      <alignment vertical="center"/>
    </xf>
    <xf numFmtId="0" fontId="3" fillId="0" borderId="10" xfId="2" applyFont="1" applyBorder="1" applyAlignment="1">
      <alignment vertical="center"/>
    </xf>
    <xf numFmtId="0" fontId="3" fillId="0" borderId="3" xfId="2" applyFont="1" applyFill="1" applyBorder="1" applyAlignment="1">
      <alignment vertical="center"/>
    </xf>
    <xf numFmtId="167" fontId="3" fillId="0" borderId="3" xfId="2" applyNumberFormat="1" applyFont="1" applyFill="1" applyBorder="1" applyAlignment="1">
      <alignment horizontal="center" vertical="center"/>
    </xf>
    <xf numFmtId="0" fontId="3" fillId="0" borderId="3" xfId="2" applyFont="1" applyBorder="1" applyAlignment="1">
      <alignment vertical="center"/>
    </xf>
    <xf numFmtId="167" fontId="3" fillId="0" borderId="0" xfId="2" applyNumberFormat="1" applyFont="1" applyBorder="1" applyAlignment="1">
      <alignment vertical="center"/>
    </xf>
    <xf numFmtId="0" fontId="3" fillId="0" borderId="18" xfId="2" applyFont="1" applyBorder="1" applyAlignment="1">
      <alignment vertical="center"/>
    </xf>
    <xf numFmtId="0" fontId="3" fillId="0" borderId="4" xfId="2" applyFont="1" applyBorder="1" applyAlignment="1">
      <alignment vertical="center"/>
    </xf>
    <xf numFmtId="167" fontId="3" fillId="0" borderId="4" xfId="2" applyNumberFormat="1" applyFont="1" applyFill="1" applyBorder="1" applyAlignment="1">
      <alignment horizontal="center" vertical="center"/>
    </xf>
    <xf numFmtId="0" fontId="3" fillId="2" borderId="11" xfId="2" applyFont="1" applyFill="1" applyBorder="1" applyAlignment="1">
      <alignment vertical="center"/>
    </xf>
    <xf numFmtId="167" fontId="3" fillId="0" borderId="3" xfId="2" applyNumberFormat="1" applyFont="1" applyBorder="1" applyAlignment="1">
      <alignment horizontal="center" vertical="center"/>
    </xf>
    <xf numFmtId="2" fontId="3" fillId="0" borderId="0" xfId="2" applyNumberFormat="1" applyFont="1" applyBorder="1" applyAlignment="1">
      <alignment vertical="center"/>
    </xf>
    <xf numFmtId="167" fontId="3" fillId="0" borderId="4" xfId="2" applyNumberFormat="1" applyFont="1" applyBorder="1" applyAlignment="1">
      <alignment horizontal="center" vertical="center"/>
    </xf>
    <xf numFmtId="0" fontId="32" fillId="2" borderId="5" xfId="2" applyFont="1" applyFill="1" applyBorder="1" applyAlignment="1">
      <alignment horizontal="center" vertical="center"/>
    </xf>
    <xf numFmtId="0" fontId="3" fillId="2" borderId="5" xfId="2" applyFont="1" applyFill="1" applyBorder="1" applyAlignment="1">
      <alignment horizontal="right" vertical="center"/>
    </xf>
    <xf numFmtId="167" fontId="3" fillId="0" borderId="3" xfId="4" applyNumberFormat="1" applyFont="1" applyBorder="1" applyAlignment="1">
      <alignment horizontal="center" vertical="center"/>
    </xf>
    <xf numFmtId="0" fontId="5" fillId="2" borderId="5" xfId="2" applyFont="1" applyFill="1" applyBorder="1" applyAlignment="1">
      <alignment vertical="center" wrapText="1"/>
    </xf>
    <xf numFmtId="0" fontId="3" fillId="0" borderId="30" xfId="2" applyFont="1" applyBorder="1" applyAlignment="1">
      <alignment vertical="center"/>
    </xf>
    <xf numFmtId="0" fontId="3" fillId="0" borderId="26" xfId="2" applyFont="1" applyBorder="1" applyAlignment="1">
      <alignment vertical="center"/>
    </xf>
    <xf numFmtId="167" fontId="3" fillId="0" borderId="26" xfId="2" applyNumberFormat="1" applyFont="1" applyFill="1" applyBorder="1" applyAlignment="1">
      <alignment horizontal="center" vertical="center"/>
    </xf>
    <xf numFmtId="0" fontId="3" fillId="0" borderId="0" xfId="2" applyFont="1" applyFill="1" applyBorder="1" applyAlignment="1">
      <alignment vertical="center"/>
    </xf>
    <xf numFmtId="167" fontId="3" fillId="0" borderId="0" xfId="2" applyNumberFormat="1" applyFont="1" applyFill="1" applyBorder="1" applyAlignment="1">
      <alignment horizontal="center" vertical="center"/>
    </xf>
    <xf numFmtId="2" fontId="3" fillId="2" borderId="5" xfId="2" applyNumberFormat="1" applyFont="1" applyFill="1" applyBorder="1" applyAlignment="1">
      <alignment horizontal="right" vertical="center"/>
    </xf>
    <xf numFmtId="0" fontId="3" fillId="2" borderId="11" xfId="2" applyFont="1" applyFill="1" applyBorder="1" applyAlignment="1">
      <alignment horizontal="right" vertical="center"/>
    </xf>
    <xf numFmtId="0" fontId="3" fillId="0" borderId="3" xfId="2" applyFont="1" applyFill="1" applyBorder="1" applyAlignment="1">
      <alignment horizontal="center" vertical="center"/>
    </xf>
    <xf numFmtId="0" fontId="3" fillId="0" borderId="12" xfId="2" applyFont="1" applyFill="1" applyBorder="1" applyAlignment="1">
      <alignment horizontal="center" vertical="center"/>
    </xf>
    <xf numFmtId="2" fontId="3" fillId="0" borderId="3" xfId="2" applyNumberFormat="1" applyFont="1" applyFill="1" applyBorder="1" applyAlignment="1">
      <alignment horizontal="center" vertical="center"/>
    </xf>
    <xf numFmtId="167" fontId="3" fillId="0" borderId="12" xfId="2" applyNumberFormat="1" applyFont="1" applyFill="1" applyBorder="1" applyAlignment="1">
      <alignment horizontal="center" vertical="center"/>
    </xf>
    <xf numFmtId="0" fontId="3" fillId="0" borderId="4" xfId="2" applyFont="1" applyFill="1" applyBorder="1" applyAlignment="1">
      <alignment horizontal="center" vertical="center"/>
    </xf>
    <xf numFmtId="0" fontId="3" fillId="0" borderId="19" xfId="2" applyFont="1" applyFill="1" applyBorder="1" applyAlignment="1">
      <alignment horizontal="center" vertical="center"/>
    </xf>
    <xf numFmtId="0" fontId="3" fillId="0" borderId="26" xfId="2" applyFont="1" applyFill="1" applyBorder="1" applyAlignment="1">
      <alignment horizontal="center" vertical="center"/>
    </xf>
    <xf numFmtId="0" fontId="3" fillId="0" borderId="27" xfId="2" applyFont="1" applyFill="1" applyBorder="1" applyAlignment="1">
      <alignment horizontal="center" vertical="center"/>
    </xf>
    <xf numFmtId="167" fontId="3" fillId="0" borderId="19" xfId="2" applyNumberFormat="1" applyFont="1" applyFill="1" applyBorder="1" applyAlignment="1">
      <alignment horizontal="center" vertical="center"/>
    </xf>
    <xf numFmtId="0" fontId="8" fillId="2" borderId="5" xfId="0" applyFont="1" applyFill="1" applyBorder="1" applyAlignment="1">
      <alignment horizontal="center"/>
    </xf>
    <xf numFmtId="0" fontId="5" fillId="2" borderId="5" xfId="2" applyFont="1" applyFill="1" applyBorder="1" applyAlignment="1">
      <alignment horizontal="center" vertical="center"/>
    </xf>
    <xf numFmtId="166" fontId="9" fillId="0" borderId="3" xfId="0" applyNumberFormat="1" applyFont="1" applyBorder="1"/>
    <xf numFmtId="167" fontId="9" fillId="3" borderId="3" xfId="0" applyNumberFormat="1" applyFont="1" applyFill="1" applyBorder="1"/>
    <xf numFmtId="165" fontId="5" fillId="0" borderId="0" xfId="31" applyFont="1" applyBorder="1" applyAlignment="1">
      <alignment horizontal="center" vertical="center"/>
    </xf>
    <xf numFmtId="175" fontId="34" fillId="0" borderId="45" xfId="31" applyNumberFormat="1" applyFont="1" applyBorder="1" applyAlignment="1">
      <alignment horizontal="left" vertical="top" readingOrder="1"/>
    </xf>
    <xf numFmtId="167" fontId="34" fillId="0" borderId="45" xfId="31" applyNumberFormat="1" applyFont="1" applyBorder="1" applyAlignment="1">
      <alignment horizontal="center" vertical="top" readingOrder="1"/>
    </xf>
    <xf numFmtId="175" fontId="35" fillId="0" borderId="46" xfId="31" applyNumberFormat="1" applyFont="1" applyBorder="1" applyAlignment="1">
      <alignment horizontal="left" vertical="top" readingOrder="1"/>
    </xf>
    <xf numFmtId="167" fontId="35" fillId="0" borderId="46" xfId="31" applyNumberFormat="1" applyFont="1" applyBorder="1" applyAlignment="1">
      <alignment horizontal="center" vertical="top" readingOrder="1"/>
    </xf>
    <xf numFmtId="175" fontId="35" fillId="0" borderId="44" xfId="31" applyNumberFormat="1" applyFont="1" applyBorder="1" applyAlignment="1">
      <alignment horizontal="left" vertical="top" readingOrder="1"/>
    </xf>
    <xf numFmtId="167" fontId="35" fillId="0" borderId="44" xfId="31" applyNumberFormat="1" applyFont="1" applyBorder="1" applyAlignment="1">
      <alignment horizontal="center" vertical="top" readingOrder="1"/>
    </xf>
    <xf numFmtId="175" fontId="35" fillId="0" borderId="47" xfId="31" applyNumberFormat="1" applyFont="1" applyBorder="1" applyAlignment="1">
      <alignment horizontal="left" vertical="top" readingOrder="1"/>
    </xf>
    <xf numFmtId="167" fontId="35" fillId="0" borderId="47" xfId="31" applyNumberFormat="1" applyFont="1" applyBorder="1" applyAlignment="1">
      <alignment horizontal="center" vertical="top" readingOrder="1"/>
    </xf>
    <xf numFmtId="175" fontId="34" fillId="0" borderId="48" xfId="31" applyNumberFormat="1" applyFont="1" applyBorder="1" applyAlignment="1">
      <alignment horizontal="left" vertical="top" readingOrder="1"/>
    </xf>
    <xf numFmtId="175" fontId="34" fillId="0" borderId="5" xfId="31" applyNumberFormat="1" applyFont="1" applyBorder="1" applyAlignment="1">
      <alignment horizontal="left" vertical="top" readingOrder="1"/>
    </xf>
    <xf numFmtId="167" fontId="34" fillId="0" borderId="49" xfId="212" applyNumberFormat="1" applyFont="1" applyBorder="1" applyAlignment="1">
      <alignment horizontal="center" vertical="top" readingOrder="1"/>
    </xf>
    <xf numFmtId="167" fontId="34" fillId="0" borderId="45" xfId="212" applyNumberFormat="1" applyFont="1" applyBorder="1" applyAlignment="1">
      <alignment horizontal="center" vertical="top" readingOrder="1"/>
    </xf>
    <xf numFmtId="175" fontId="35" fillId="0" borderId="50" xfId="31" applyNumberFormat="1" applyFont="1" applyBorder="1" applyAlignment="1">
      <alignment horizontal="left" vertical="top" readingOrder="1"/>
    </xf>
    <xf numFmtId="175" fontId="35" fillId="0" borderId="42" xfId="31" applyNumberFormat="1" applyFont="1" applyBorder="1" applyAlignment="1">
      <alignment horizontal="left" vertical="top" readingOrder="1"/>
    </xf>
    <xf numFmtId="167" fontId="35" fillId="0" borderId="51" xfId="31" applyNumberFormat="1" applyFont="1" applyBorder="1" applyAlignment="1">
      <alignment horizontal="center" vertical="top" readingOrder="1"/>
    </xf>
    <xf numFmtId="175" fontId="35" fillId="0" borderId="52" xfId="31" applyNumberFormat="1" applyFont="1" applyBorder="1" applyAlignment="1">
      <alignment horizontal="left" vertical="top" readingOrder="1"/>
    </xf>
    <xf numFmtId="167" fontId="35" fillId="0" borderId="53" xfId="31" applyNumberFormat="1" applyFont="1" applyBorder="1" applyAlignment="1">
      <alignment horizontal="center" vertical="top" readingOrder="1"/>
    </xf>
    <xf numFmtId="0" fontId="5" fillId="0" borderId="40" xfId="343" applyFont="1" applyBorder="1" applyAlignment="1">
      <alignment vertical="center"/>
    </xf>
    <xf numFmtId="167" fontId="3" fillId="0" borderId="33" xfId="343" applyNumberFormat="1" applyFont="1" applyBorder="1" applyAlignment="1">
      <alignment horizontal="center"/>
    </xf>
    <xf numFmtId="167" fontId="3" fillId="0" borderId="57" xfId="343" applyNumberFormat="1" applyFont="1" applyBorder="1" applyAlignment="1">
      <alignment horizontal="center"/>
    </xf>
    <xf numFmtId="0" fontId="3" fillId="3" borderId="0" xfId="343" applyFont="1" applyFill="1" applyAlignment="1">
      <alignment horizontal="right"/>
    </xf>
    <xf numFmtId="0" fontId="3" fillId="3" borderId="0" xfId="343" applyFont="1" applyFill="1" applyBorder="1"/>
    <xf numFmtId="0" fontId="3" fillId="3" borderId="0" xfId="343" applyFont="1" applyFill="1"/>
    <xf numFmtId="0" fontId="3" fillId="3" borderId="0" xfId="343" applyFont="1" applyFill="1" applyAlignment="1">
      <alignment horizontal="center"/>
    </xf>
    <xf numFmtId="0" fontId="5" fillId="0" borderId="20" xfId="343" applyFont="1" applyBorder="1" applyAlignment="1">
      <alignment horizontal="center"/>
    </xf>
    <xf numFmtId="0" fontId="5" fillId="0" borderId="0" xfId="343" applyFont="1" applyBorder="1" applyAlignment="1">
      <alignment horizontal="center" vertical="center"/>
    </xf>
    <xf numFmtId="175" fontId="5" fillId="0" borderId="0" xfId="31" applyNumberFormat="1" applyFont="1" applyBorder="1" applyAlignment="1">
      <alignment horizontal="center" vertical="center"/>
    </xf>
    <xf numFmtId="0" fontId="5" fillId="3" borderId="0" xfId="343" applyFont="1" applyFill="1" applyAlignment="1">
      <alignment horizontal="center"/>
    </xf>
    <xf numFmtId="0" fontId="29" fillId="0" borderId="0" xfId="163" applyFont="1"/>
    <xf numFmtId="174" fontId="5" fillId="0" borderId="20" xfId="344" quotePrefix="1" applyNumberFormat="1" applyFont="1" applyBorder="1" applyAlignment="1">
      <alignment horizontal="center"/>
    </xf>
    <xf numFmtId="174" fontId="5" fillId="4" borderId="5" xfId="344" applyNumberFormat="1" applyFont="1" applyFill="1" applyBorder="1" applyAlignment="1" applyProtection="1">
      <alignment horizontal="center" vertical="center"/>
    </xf>
    <xf numFmtId="174" fontId="5" fillId="4" borderId="6" xfId="344" applyNumberFormat="1" applyFont="1" applyFill="1" applyBorder="1" applyAlignment="1" applyProtection="1">
      <alignment horizontal="center" vertical="center"/>
    </xf>
    <xf numFmtId="174" fontId="5" fillId="4" borderId="11" xfId="344" applyNumberFormat="1" applyFont="1" applyFill="1" applyBorder="1" applyAlignment="1" applyProtection="1">
      <alignment horizontal="center" vertical="center"/>
    </xf>
    <xf numFmtId="174" fontId="3" fillId="0" borderId="10" xfId="344" applyNumberFormat="1" applyFont="1" applyBorder="1" applyAlignment="1" applyProtection="1">
      <alignment horizontal="left" vertical="center"/>
    </xf>
    <xf numFmtId="167" fontId="3" fillId="0" borderId="3" xfId="344" applyNumberFormat="1" applyFont="1" applyBorder="1" applyAlignment="1" applyProtection="1">
      <alignment horizontal="center" vertical="center"/>
    </xf>
    <xf numFmtId="167" fontId="3" fillId="0" borderId="2" xfId="344" applyNumberFormat="1" applyFont="1" applyBorder="1" applyAlignment="1" applyProtection="1">
      <alignment horizontal="center" vertical="center"/>
    </xf>
    <xf numFmtId="167" fontId="3" fillId="0" borderId="1" xfId="344" applyNumberFormat="1" applyFont="1" applyBorder="1" applyAlignment="1" applyProtection="1">
      <alignment horizontal="center" vertical="center"/>
    </xf>
    <xf numFmtId="167" fontId="3" fillId="0" borderId="12" xfId="344" applyNumberFormat="1" applyFont="1" applyBorder="1" applyAlignment="1" applyProtection="1">
      <alignment horizontal="center" vertical="center"/>
    </xf>
    <xf numFmtId="167" fontId="3" fillId="0" borderId="3" xfId="344" applyNumberFormat="1" applyFont="1" applyFill="1" applyBorder="1" applyAlignment="1" applyProtection="1">
      <alignment horizontal="center" vertical="center"/>
    </xf>
    <xf numFmtId="167" fontId="3" fillId="0" borderId="1" xfId="344" applyNumberFormat="1" applyFont="1" applyFill="1" applyBorder="1" applyAlignment="1" applyProtection="1">
      <alignment horizontal="center" vertical="center"/>
    </xf>
    <xf numFmtId="167" fontId="3" fillId="0" borderId="12" xfId="344" applyNumberFormat="1" applyFont="1" applyFill="1" applyBorder="1" applyAlignment="1" applyProtection="1">
      <alignment horizontal="center" vertical="center"/>
    </xf>
    <xf numFmtId="167" fontId="3" fillId="0" borderId="3" xfId="344" applyNumberFormat="1" applyFont="1" applyBorder="1" applyAlignment="1">
      <alignment horizontal="center" vertical="center"/>
    </xf>
    <xf numFmtId="0" fontId="3" fillId="0" borderId="1" xfId="344" applyNumberFormat="1" applyFont="1" applyBorder="1" applyAlignment="1">
      <alignment horizontal="center" vertical="center"/>
    </xf>
    <xf numFmtId="0" fontId="3" fillId="0" borderId="12" xfId="344" applyNumberFormat="1" applyFont="1" applyBorder="1" applyAlignment="1" applyProtection="1">
      <alignment horizontal="center" vertical="center"/>
    </xf>
    <xf numFmtId="0" fontId="3" fillId="0" borderId="12" xfId="344" applyNumberFormat="1" applyFont="1" applyBorder="1" applyAlignment="1">
      <alignment horizontal="center" vertical="center"/>
    </xf>
    <xf numFmtId="167" fontId="3" fillId="0" borderId="1" xfId="344" applyNumberFormat="1" applyFont="1" applyBorder="1" applyAlignment="1">
      <alignment horizontal="center" vertical="center"/>
    </xf>
    <xf numFmtId="0" fontId="3" fillId="0" borderId="33" xfId="344" applyNumberFormat="1" applyFont="1" applyBorder="1" applyAlignment="1">
      <alignment horizontal="center" vertical="center"/>
    </xf>
    <xf numFmtId="167" fontId="3" fillId="0" borderId="4" xfId="344" applyNumberFormat="1" applyFont="1" applyBorder="1" applyAlignment="1" applyProtection="1">
      <alignment horizontal="center" vertical="center"/>
    </xf>
    <xf numFmtId="167" fontId="3" fillId="3" borderId="4" xfId="344" applyNumberFormat="1" applyFont="1" applyFill="1" applyBorder="1" applyAlignment="1">
      <alignment horizontal="center" vertical="center"/>
    </xf>
    <xf numFmtId="0" fontId="3" fillId="0" borderId="34" xfId="344" applyNumberFormat="1" applyFont="1" applyBorder="1" applyAlignment="1">
      <alignment horizontal="center" vertical="center"/>
    </xf>
    <xf numFmtId="174" fontId="5" fillId="0" borderId="35" xfId="344" applyNumberFormat="1" applyFont="1" applyBorder="1" applyAlignment="1" applyProtection="1">
      <alignment horizontal="center" vertical="center"/>
    </xf>
    <xf numFmtId="167" fontId="5" fillId="0" borderId="36" xfId="344" applyNumberFormat="1" applyFont="1" applyBorder="1" applyAlignment="1">
      <alignment horizontal="center" vertical="center"/>
    </xf>
    <xf numFmtId="167" fontId="5" fillId="0" borderId="37" xfId="344" applyNumberFormat="1" applyFont="1" applyBorder="1" applyAlignment="1">
      <alignment horizontal="center" vertical="center"/>
    </xf>
    <xf numFmtId="167" fontId="5" fillId="0" borderId="38" xfId="344" applyNumberFormat="1" applyFont="1" applyBorder="1" applyAlignment="1">
      <alignment horizontal="center" vertical="center"/>
    </xf>
    <xf numFmtId="167" fontId="5" fillId="0" borderId="39" xfId="344" applyNumberFormat="1" applyFont="1" applyBorder="1" applyAlignment="1">
      <alignment horizontal="center" vertical="center"/>
    </xf>
    <xf numFmtId="174" fontId="3" fillId="0" borderId="15" xfId="344" applyNumberFormat="1" applyFont="1" applyFill="1" applyBorder="1" applyAlignment="1" applyProtection="1">
      <alignment horizontal="left" vertical="center"/>
    </xf>
    <xf numFmtId="0" fontId="29" fillId="0" borderId="0" xfId="163" applyFont="1" applyAlignment="1">
      <alignment horizontal="center"/>
    </xf>
    <xf numFmtId="174" fontId="3" fillId="0" borderId="0" xfId="344" applyNumberFormat="1" applyFont="1" applyFill="1" applyBorder="1" applyAlignment="1" applyProtection="1">
      <alignment horizontal="left" vertical="center"/>
    </xf>
    <xf numFmtId="166" fontId="29" fillId="0" borderId="0" xfId="163" applyNumberFormat="1" applyFont="1"/>
    <xf numFmtId="167" fontId="33" fillId="0" borderId="0" xfId="0" applyNumberFormat="1" applyFont="1"/>
    <xf numFmtId="0" fontId="36" fillId="0" borderId="0" xfId="2" applyFont="1"/>
    <xf numFmtId="174" fontId="5" fillId="0" borderId="0" xfId="345" quotePrefix="1" applyNumberFormat="1" applyFont="1" applyBorder="1" applyAlignment="1">
      <alignment horizontal="center"/>
    </xf>
    <xf numFmtId="174" fontId="5" fillId="4" borderId="5" xfId="345" applyNumberFormat="1" applyFont="1" applyFill="1" applyBorder="1" applyAlignment="1" applyProtection="1">
      <alignment horizontal="center" vertical="center"/>
    </xf>
    <xf numFmtId="166" fontId="3" fillId="0" borderId="0" xfId="345" applyNumberFormat="1" applyFont="1" applyBorder="1" applyAlignment="1" applyProtection="1">
      <alignment horizontal="center" vertical="center"/>
    </xf>
    <xf numFmtId="167" fontId="9" fillId="0" borderId="2" xfId="212" applyNumberFormat="1" applyFont="1" applyBorder="1" applyAlignment="1">
      <alignment horizontal="center" vertical="center"/>
    </xf>
    <xf numFmtId="169" fontId="3" fillId="0" borderId="3" xfId="345" applyNumberFormat="1" applyFont="1" applyFill="1" applyBorder="1" applyAlignment="1" applyProtection="1">
      <alignment horizontal="center" vertical="center"/>
    </xf>
    <xf numFmtId="167" fontId="9" fillId="0" borderId="41" xfId="212" applyNumberFormat="1" applyFont="1" applyBorder="1" applyAlignment="1">
      <alignment horizontal="center" vertical="center"/>
    </xf>
    <xf numFmtId="169" fontId="3" fillId="0" borderId="2" xfId="345" applyNumberFormat="1" applyFont="1" applyFill="1" applyBorder="1" applyAlignment="1" applyProtection="1">
      <alignment horizontal="center" vertical="center"/>
    </xf>
    <xf numFmtId="174" fontId="3" fillId="0" borderId="42" xfId="345" applyNumberFormat="1" applyFont="1" applyFill="1" applyBorder="1" applyAlignment="1" applyProtection="1">
      <alignment horizontal="center" vertical="center"/>
    </xf>
    <xf numFmtId="167" fontId="9" fillId="0" borderId="3" xfId="212" applyNumberFormat="1" applyFont="1" applyBorder="1" applyAlignment="1">
      <alignment horizontal="center" vertical="center"/>
    </xf>
    <xf numFmtId="167" fontId="3" fillId="0" borderId="42" xfId="345" applyNumberFormat="1" applyFont="1" applyFill="1" applyBorder="1" applyAlignment="1" applyProtection="1">
      <alignment horizontal="center" vertical="center"/>
    </xf>
    <xf numFmtId="167" fontId="9" fillId="0" borderId="42" xfId="212" applyNumberFormat="1" applyFont="1" applyBorder="1" applyAlignment="1">
      <alignment horizontal="center" vertical="center"/>
    </xf>
    <xf numFmtId="166" fontId="3" fillId="0" borderId="42" xfId="345" applyNumberFormat="1" applyFont="1" applyBorder="1" applyAlignment="1" applyProtection="1">
      <alignment horizontal="center" vertical="center"/>
    </xf>
    <xf numFmtId="167" fontId="3" fillId="0" borderId="42" xfId="345" applyNumberFormat="1" applyFont="1" applyBorder="1" applyAlignment="1">
      <alignment horizontal="center" vertical="center"/>
    </xf>
    <xf numFmtId="167" fontId="9" fillId="0" borderId="4" xfId="212" applyNumberFormat="1" applyFont="1" applyBorder="1" applyAlignment="1">
      <alignment horizontal="center" vertical="center"/>
    </xf>
    <xf numFmtId="167" fontId="9" fillId="0" borderId="43" xfId="212" applyNumberFormat="1" applyFont="1" applyBorder="1" applyAlignment="1">
      <alignment horizontal="center" vertical="center"/>
    </xf>
    <xf numFmtId="169" fontId="3" fillId="0" borderId="4" xfId="345" applyNumberFormat="1" applyFont="1" applyFill="1" applyBorder="1" applyAlignment="1" applyProtection="1">
      <alignment horizontal="center" vertical="center"/>
    </xf>
    <xf numFmtId="0" fontId="9" fillId="0" borderId="0" xfId="212" applyFont="1"/>
    <xf numFmtId="174" fontId="5" fillId="4" borderId="23" xfId="345" applyNumberFormat="1" applyFont="1" applyFill="1" applyBorder="1" applyAlignment="1" applyProtection="1">
      <alignment horizontal="center" vertical="center"/>
    </xf>
    <xf numFmtId="174" fontId="3" fillId="0" borderId="10" xfId="345" applyNumberFormat="1" applyFont="1" applyBorder="1" applyAlignment="1" applyProtection="1">
      <alignment horizontal="left" vertical="center"/>
    </xf>
    <xf numFmtId="169" fontId="3" fillId="0" borderId="23" xfId="345" applyNumberFormat="1" applyFont="1" applyFill="1" applyBorder="1" applyAlignment="1" applyProtection="1">
      <alignment horizontal="center" vertical="center"/>
    </xf>
    <xf numFmtId="169" fontId="3" fillId="0" borderId="12" xfId="345" applyNumberFormat="1" applyFont="1" applyFill="1" applyBorder="1" applyAlignment="1" applyProtection="1">
      <alignment horizontal="center" vertical="center"/>
    </xf>
    <xf numFmtId="169" fontId="3" fillId="0" borderId="19" xfId="345" applyNumberFormat="1" applyFont="1" applyFill="1" applyBorder="1" applyAlignment="1" applyProtection="1">
      <alignment horizontal="center" vertical="center"/>
    </xf>
    <xf numFmtId="174" fontId="5" fillId="0" borderId="35" xfId="345" applyNumberFormat="1" applyFont="1" applyBorder="1" applyAlignment="1" applyProtection="1">
      <alignment horizontal="center" vertical="center"/>
    </xf>
    <xf numFmtId="167" fontId="5" fillId="0" borderId="36" xfId="345" applyNumberFormat="1" applyFont="1" applyBorder="1" applyAlignment="1">
      <alignment horizontal="center" vertical="center"/>
    </xf>
    <xf numFmtId="167" fontId="5" fillId="0" borderId="37" xfId="345" applyNumberFormat="1" applyFont="1" applyBorder="1" applyAlignment="1">
      <alignment horizontal="center" vertical="center"/>
    </xf>
    <xf numFmtId="167" fontId="5" fillId="0" borderId="39" xfId="345" applyNumberFormat="1" applyFont="1" applyBorder="1" applyAlignment="1">
      <alignment horizontal="center" vertical="center"/>
    </xf>
    <xf numFmtId="0" fontId="34" fillId="0" borderId="68" xfId="212" applyFont="1" applyBorder="1" applyAlignment="1">
      <alignment horizontal="left" vertical="top" readingOrder="1"/>
    </xf>
    <xf numFmtId="167" fontId="34" fillId="0" borderId="70" xfId="31" applyNumberFormat="1" applyFont="1" applyBorder="1" applyAlignment="1">
      <alignment horizontal="center" vertical="top" readingOrder="1"/>
    </xf>
    <xf numFmtId="167" fontId="35" fillId="0" borderId="67" xfId="31" applyNumberFormat="1" applyFont="1" applyBorder="1" applyAlignment="1">
      <alignment horizontal="center" vertical="top" readingOrder="1"/>
    </xf>
    <xf numFmtId="167" fontId="35" fillId="0" borderId="69" xfId="31" applyNumberFormat="1" applyFont="1" applyBorder="1" applyAlignment="1">
      <alignment horizontal="center" vertical="top" readingOrder="1"/>
    </xf>
    <xf numFmtId="167" fontId="35" fillId="0" borderId="73" xfId="31" applyNumberFormat="1" applyFont="1" applyBorder="1" applyAlignment="1">
      <alignment horizontal="center" vertical="top" readingOrder="1"/>
    </xf>
    <xf numFmtId="167" fontId="34" fillId="0" borderId="70" xfId="212" applyNumberFormat="1" applyFont="1" applyBorder="1" applyAlignment="1">
      <alignment horizontal="center" vertical="top" readingOrder="1"/>
    </xf>
    <xf numFmtId="0" fontId="34" fillId="0" borderId="74" xfId="212" applyFont="1" applyBorder="1" applyAlignment="1">
      <alignment horizontal="left" vertical="top" readingOrder="1"/>
    </xf>
    <xf numFmtId="175" fontId="34" fillId="0" borderId="75" xfId="31" applyNumberFormat="1" applyFont="1" applyBorder="1" applyAlignment="1">
      <alignment horizontal="left" vertical="top" readingOrder="1"/>
    </xf>
    <xf numFmtId="167" fontId="34" fillId="0" borderId="75" xfId="212" applyNumberFormat="1" applyFont="1" applyBorder="1" applyAlignment="1">
      <alignment horizontal="center" vertical="top" readingOrder="1"/>
    </xf>
    <xf numFmtId="167" fontId="34" fillId="0" borderId="76" xfId="212" applyNumberFormat="1" applyFont="1" applyBorder="1" applyAlignment="1">
      <alignment horizontal="center" vertical="top" readingOrder="1"/>
    </xf>
    <xf numFmtId="174" fontId="3" fillId="0" borderId="0" xfId="347" applyNumberFormat="1" applyFont="1"/>
    <xf numFmtId="174" fontId="5" fillId="0" borderId="0" xfId="346" applyNumberFormat="1" applyFont="1" applyBorder="1" applyAlignment="1">
      <alignment horizontal="center"/>
    </xf>
    <xf numFmtId="167" fontId="3" fillId="0" borderId="0" xfId="347" applyNumberFormat="1" applyFont="1"/>
    <xf numFmtId="174" fontId="5" fillId="4" borderId="4" xfId="347" applyNumberFormat="1" applyFont="1" applyFill="1" applyBorder="1" applyAlignment="1" applyProtection="1">
      <alignment horizontal="center" vertical="center"/>
    </xf>
    <xf numFmtId="174" fontId="5" fillId="4" borderId="5" xfId="347" applyNumberFormat="1" applyFont="1" applyFill="1" applyBorder="1" applyAlignment="1" applyProtection="1">
      <alignment horizontal="center" vertical="center"/>
    </xf>
    <xf numFmtId="174" fontId="5" fillId="4" borderId="19" xfId="347" applyNumberFormat="1" applyFont="1" applyFill="1" applyBorder="1" applyAlignment="1" applyProtection="1">
      <alignment horizontal="center" vertical="center"/>
    </xf>
    <xf numFmtId="174" fontId="3" fillId="0" borderId="10" xfId="347" applyNumberFormat="1" applyFont="1" applyBorder="1" applyAlignment="1" applyProtection="1">
      <alignment horizontal="left" vertical="center"/>
    </xf>
    <xf numFmtId="167" fontId="3" fillId="0" borderId="1" xfId="347" applyNumberFormat="1" applyFont="1" applyBorder="1" applyAlignment="1">
      <alignment horizontal="center" vertical="center"/>
    </xf>
    <xf numFmtId="167" fontId="3" fillId="0" borderId="2" xfId="347" applyNumberFormat="1" applyFont="1" applyBorder="1" applyAlignment="1">
      <alignment horizontal="center" vertical="center"/>
    </xf>
    <xf numFmtId="167" fontId="3" fillId="0" borderId="3" xfId="347" applyNumberFormat="1" applyFont="1" applyBorder="1" applyAlignment="1">
      <alignment horizontal="center" vertical="center"/>
    </xf>
    <xf numFmtId="167" fontId="3" fillId="0" borderId="12" xfId="347" applyNumberFormat="1" applyFont="1" applyBorder="1" applyAlignment="1">
      <alignment horizontal="center" vertical="center"/>
    </xf>
    <xf numFmtId="167" fontId="3" fillId="0" borderId="4" xfId="347" applyNumberFormat="1" applyFont="1" applyBorder="1" applyAlignment="1">
      <alignment horizontal="center" vertical="center"/>
    </xf>
    <xf numFmtId="174" fontId="5" fillId="0" borderId="35" xfId="347" applyNumberFormat="1" applyFont="1" applyBorder="1" applyAlignment="1" applyProtection="1">
      <alignment horizontal="center" vertical="center"/>
    </xf>
    <xf numFmtId="167" fontId="5" fillId="0" borderId="36" xfId="347" applyNumberFormat="1" applyFont="1" applyBorder="1" applyAlignment="1">
      <alignment horizontal="center" vertical="center"/>
    </xf>
    <xf numFmtId="167" fontId="5" fillId="0" borderId="39" xfId="347" applyNumberFormat="1" applyFont="1" applyBorder="1" applyAlignment="1">
      <alignment horizontal="center" vertical="center"/>
    </xf>
    <xf numFmtId="174" fontId="5" fillId="0" borderId="0" xfId="347" applyNumberFormat="1" applyFont="1" applyBorder="1" applyAlignment="1" applyProtection="1">
      <alignment horizontal="center" vertical="center"/>
    </xf>
    <xf numFmtId="167" fontId="5" fillId="0" borderId="0" xfId="347" applyNumberFormat="1" applyFont="1" applyBorder="1" applyAlignment="1">
      <alignment horizontal="center" vertical="center"/>
    </xf>
    <xf numFmtId="0" fontId="5" fillId="0" borderId="5" xfId="0" applyFont="1" applyBorder="1" applyAlignment="1">
      <alignment horizontal="center" vertical="center"/>
    </xf>
    <xf numFmtId="0" fontId="3" fillId="0" borderId="5" xfId="343" applyFont="1" applyBorder="1" applyAlignment="1">
      <alignment horizontal="center"/>
    </xf>
    <xf numFmtId="167" fontId="5" fillId="0" borderId="5" xfId="343" applyNumberFormat="1" applyFont="1" applyBorder="1" applyAlignment="1">
      <alignment horizontal="center" vertical="center"/>
    </xf>
    <xf numFmtId="0" fontId="5" fillId="0" borderId="10" xfId="343" applyFont="1" applyBorder="1" applyAlignment="1">
      <alignment horizontal="center"/>
    </xf>
    <xf numFmtId="0" fontId="5" fillId="0" borderId="10" xfId="343" applyFont="1" applyBorder="1"/>
    <xf numFmtId="167" fontId="3" fillId="0" borderId="3" xfId="343" applyNumberFormat="1" applyFont="1" applyBorder="1" applyAlignment="1">
      <alignment horizontal="center"/>
    </xf>
    <xf numFmtId="167" fontId="3" fillId="0" borderId="3" xfId="348" applyNumberFormat="1" applyFont="1" applyBorder="1" applyAlignment="1">
      <alignment horizontal="center"/>
    </xf>
    <xf numFmtId="0" fontId="5" fillId="3" borderId="0" xfId="343" applyFont="1" applyFill="1"/>
    <xf numFmtId="0" fontId="5" fillId="0" borderId="30" xfId="343" applyFont="1" applyBorder="1"/>
    <xf numFmtId="167" fontId="3" fillId="0" borderId="26" xfId="343" applyNumberFormat="1" applyFont="1" applyBorder="1" applyAlignment="1">
      <alignment horizontal="center"/>
    </xf>
    <xf numFmtId="0" fontId="9" fillId="6" borderId="5" xfId="0" applyFont="1" applyFill="1" applyBorder="1" applyAlignment="1">
      <alignment horizontal="center" wrapText="1"/>
    </xf>
    <xf numFmtId="0" fontId="8" fillId="0" borderId="14" xfId="0" applyFont="1" applyBorder="1" applyAlignment="1">
      <alignment wrapText="1"/>
    </xf>
    <xf numFmtId="167" fontId="8" fillId="0" borderId="5" xfId="0" applyNumberFormat="1" applyFont="1" applyBorder="1" applyAlignment="1">
      <alignment wrapText="1"/>
    </xf>
    <xf numFmtId="167" fontId="9" fillId="0" borderId="2" xfId="0" applyNumberFormat="1" applyFont="1" applyBorder="1" applyAlignment="1">
      <alignment wrapText="1"/>
    </xf>
    <xf numFmtId="167" fontId="9" fillId="0" borderId="3" xfId="0" applyNumberFormat="1" applyFont="1" applyBorder="1" applyAlignment="1">
      <alignment wrapText="1"/>
    </xf>
    <xf numFmtId="167" fontId="9" fillId="0" borderId="4" xfId="0" applyNumberFormat="1" applyFont="1" applyBorder="1" applyAlignment="1">
      <alignment wrapText="1"/>
    </xf>
    <xf numFmtId="0" fontId="8" fillId="0" borderId="14" xfId="0" applyFont="1" applyBorder="1" applyAlignment="1">
      <alignment horizontal="center" vertical="center" wrapText="1"/>
    </xf>
    <xf numFmtId="167" fontId="8" fillId="0" borderId="5" xfId="0" applyNumberFormat="1" applyFont="1" applyBorder="1" applyAlignment="1">
      <alignment horizontal="center" vertical="center" wrapText="1"/>
    </xf>
    <xf numFmtId="167" fontId="8" fillId="0" borderId="5" xfId="0" applyNumberFormat="1" applyFont="1" applyBorder="1" applyAlignment="1">
      <alignment horizontal="center" wrapText="1"/>
    </xf>
    <xf numFmtId="167" fontId="9" fillId="0" borderId="2" xfId="0" applyNumberFormat="1" applyFont="1" applyBorder="1" applyAlignment="1">
      <alignment horizontal="center" wrapText="1"/>
    </xf>
    <xf numFmtId="167" fontId="9" fillId="0" borderId="3" xfId="0" applyNumberFormat="1" applyFont="1" applyBorder="1" applyAlignment="1">
      <alignment horizontal="center" wrapText="1"/>
    </xf>
    <xf numFmtId="167" fontId="9" fillId="0" borderId="4" xfId="0" applyNumberFormat="1" applyFont="1" applyBorder="1" applyAlignment="1">
      <alignment horizontal="center" wrapText="1"/>
    </xf>
    <xf numFmtId="167" fontId="8" fillId="0" borderId="11" xfId="0" applyNumberFormat="1" applyFont="1" applyBorder="1" applyAlignment="1">
      <alignment horizontal="center" wrapText="1"/>
    </xf>
    <xf numFmtId="167" fontId="9" fillId="0" borderId="23" xfId="0" applyNumberFormat="1" applyFont="1" applyBorder="1" applyAlignment="1">
      <alignment horizontal="center" wrapText="1"/>
    </xf>
    <xf numFmtId="167" fontId="9" fillId="0" borderId="12" xfId="0" applyNumberFormat="1" applyFont="1" applyBorder="1" applyAlignment="1">
      <alignment horizontal="center" wrapText="1"/>
    </xf>
    <xf numFmtId="167" fontId="9" fillId="0" borderId="19" xfId="0" applyNumberFormat="1" applyFont="1" applyBorder="1" applyAlignment="1">
      <alignment horizontal="center" wrapText="1"/>
    </xf>
    <xf numFmtId="167" fontId="8" fillId="0" borderId="11" xfId="0" applyNumberFormat="1" applyFont="1" applyBorder="1" applyAlignment="1">
      <alignment horizontal="center" vertical="center" wrapText="1"/>
    </xf>
    <xf numFmtId="167" fontId="9" fillId="0" borderId="26" xfId="0" applyNumberFormat="1" applyFont="1" applyBorder="1" applyAlignment="1">
      <alignment wrapText="1"/>
    </xf>
    <xf numFmtId="167" fontId="9" fillId="0" borderId="26" xfId="0" applyNumberFormat="1" applyFont="1" applyBorder="1" applyAlignment="1">
      <alignment horizontal="center" wrapText="1"/>
    </xf>
    <xf numFmtId="167" fontId="9" fillId="0" borderId="27" xfId="0" applyNumberFormat="1" applyFont="1" applyBorder="1" applyAlignment="1">
      <alignment horizontal="center" wrapText="1"/>
    </xf>
    <xf numFmtId="167" fontId="8" fillId="0" borderId="5" xfId="0" applyNumberFormat="1" applyFont="1" applyBorder="1" applyAlignment="1">
      <alignment horizontal="right" vertical="center" wrapText="1"/>
    </xf>
    <xf numFmtId="0" fontId="9" fillId="6" borderId="2" xfId="0" applyFont="1" applyFill="1" applyBorder="1" applyAlignment="1">
      <alignment horizontal="center" wrapText="1"/>
    </xf>
    <xf numFmtId="0" fontId="9" fillId="6" borderId="23" xfId="0" applyFont="1" applyFill="1" applyBorder="1" applyAlignment="1">
      <alignment horizontal="center" wrapText="1"/>
    </xf>
    <xf numFmtId="0" fontId="9" fillId="6" borderId="4" xfId="0" applyFont="1" applyFill="1" applyBorder="1" applyAlignment="1">
      <alignment horizontal="center" wrapText="1"/>
    </xf>
    <xf numFmtId="0" fontId="9" fillId="6" borderId="19" xfId="0" applyFont="1" applyFill="1" applyBorder="1" applyAlignment="1">
      <alignment horizontal="center" wrapText="1"/>
    </xf>
    <xf numFmtId="0" fontId="9" fillId="6" borderId="9" xfId="0" applyFont="1" applyFill="1" applyBorder="1" applyAlignment="1">
      <alignment horizontal="center" vertical="center" wrapText="1"/>
    </xf>
    <xf numFmtId="0" fontId="9" fillId="0" borderId="22" xfId="0" applyFont="1" applyBorder="1" applyAlignment="1">
      <alignment horizontal="left" wrapText="1" indent="1"/>
    </xf>
    <xf numFmtId="0" fontId="9" fillId="0" borderId="10" xfId="0" applyFont="1" applyBorder="1" applyAlignment="1">
      <alignment horizontal="left" wrapText="1" indent="1"/>
    </xf>
    <xf numFmtId="0" fontId="9" fillId="0" borderId="18" xfId="0" applyFont="1" applyBorder="1" applyAlignment="1">
      <alignment horizontal="left" wrapText="1" indent="1"/>
    </xf>
    <xf numFmtId="0" fontId="8" fillId="0" borderId="14" xfId="0" applyFont="1" applyBorder="1" applyAlignment="1">
      <alignment horizontal="left" wrapText="1" indent="1"/>
    </xf>
    <xf numFmtId="0" fontId="9" fillId="0" borderId="30" xfId="0" applyFont="1" applyBorder="1" applyAlignment="1">
      <alignment horizontal="left" wrapText="1" indent="1"/>
    </xf>
    <xf numFmtId="0" fontId="3" fillId="0" borderId="0" xfId="343" applyFont="1"/>
    <xf numFmtId="175" fontId="34" fillId="5" borderId="61" xfId="31" applyNumberFormat="1" applyFont="1" applyFill="1" applyBorder="1" applyAlignment="1">
      <alignment horizontal="center" vertical="center" readingOrder="1"/>
    </xf>
    <xf numFmtId="175" fontId="34" fillId="5" borderId="45" xfId="31" applyNumberFormat="1" applyFont="1" applyFill="1" applyBorder="1" applyAlignment="1">
      <alignment horizontal="center" readingOrder="1"/>
    </xf>
    <xf numFmtId="0" fontId="34" fillId="5" borderId="46" xfId="212" applyFont="1" applyFill="1" applyBorder="1" applyAlignment="1">
      <alignment horizontal="center" readingOrder="1"/>
    </xf>
    <xf numFmtId="0" fontId="34" fillId="5" borderId="67" xfId="212" applyFont="1" applyFill="1" applyBorder="1" applyAlignment="1">
      <alignment horizontal="center" readingOrder="1"/>
    </xf>
    <xf numFmtId="0" fontId="34" fillId="5" borderId="45" xfId="212" applyFont="1" applyFill="1" applyBorder="1" applyAlignment="1">
      <alignment horizontal="center" readingOrder="1"/>
    </xf>
    <xf numFmtId="0" fontId="34" fillId="5" borderId="44" xfId="212" applyFont="1" applyFill="1" applyBorder="1" applyAlignment="1">
      <alignment horizontal="center" readingOrder="1"/>
    </xf>
    <xf numFmtId="0" fontId="34" fillId="5" borderId="69" xfId="212" applyFont="1" applyFill="1" applyBorder="1" applyAlignment="1">
      <alignment horizontal="center" readingOrder="1"/>
    </xf>
    <xf numFmtId="0" fontId="5" fillId="0" borderId="0" xfId="343" applyFont="1"/>
    <xf numFmtId="0" fontId="9" fillId="0" borderId="0" xfId="0" applyNumberFormat="1" applyFont="1"/>
    <xf numFmtId="0" fontId="35" fillId="0" borderId="71" xfId="212" applyFont="1" applyBorder="1" applyAlignment="1">
      <alignment horizontal="left" vertical="top" indent="1" readingOrder="1"/>
    </xf>
    <xf numFmtId="0" fontId="35" fillId="0" borderId="66" xfId="212" applyFont="1" applyBorder="1" applyAlignment="1">
      <alignment horizontal="left" vertical="top" indent="1" readingOrder="1"/>
    </xf>
    <xf numFmtId="0" fontId="35" fillId="0" borderId="72" xfId="212" applyFont="1" applyBorder="1" applyAlignment="1">
      <alignment horizontal="left" vertical="top" indent="1" readingOrder="1"/>
    </xf>
    <xf numFmtId="175" fontId="35" fillId="0" borderId="46" xfId="31" applyNumberFormat="1" applyFont="1" applyBorder="1" applyAlignment="1">
      <alignment horizontal="right" vertical="top" readingOrder="1"/>
    </xf>
    <xf numFmtId="175" fontId="35" fillId="0" borderId="47" xfId="31" applyNumberFormat="1" applyFont="1" applyBorder="1" applyAlignment="1">
      <alignment horizontal="right" vertical="top" readingOrder="1"/>
    </xf>
    <xf numFmtId="175" fontId="34" fillId="0" borderId="45" xfId="31" applyNumberFormat="1" applyFont="1" applyBorder="1" applyAlignment="1">
      <alignment horizontal="center" vertical="top" readingOrder="1"/>
    </xf>
    <xf numFmtId="175" fontId="35" fillId="0" borderId="46" xfId="31" applyNumberFormat="1" applyFont="1" applyBorder="1" applyAlignment="1">
      <alignment horizontal="center" vertical="top" readingOrder="1"/>
    </xf>
    <xf numFmtId="175" fontId="35" fillId="0" borderId="44" xfId="31" applyNumberFormat="1" applyFont="1" applyBorder="1" applyAlignment="1">
      <alignment horizontal="center" vertical="top" readingOrder="1"/>
    </xf>
    <xf numFmtId="175" fontId="35" fillId="0" borderId="47" xfId="31" applyNumberFormat="1" applyFont="1" applyBorder="1" applyAlignment="1">
      <alignment horizontal="center" vertical="top" readingOrder="1"/>
    </xf>
    <xf numFmtId="175" fontId="34" fillId="0" borderId="75" xfId="31" applyNumberFormat="1" applyFont="1" applyBorder="1" applyAlignment="1">
      <alignment horizontal="center" vertical="top" readingOrder="1"/>
    </xf>
    <xf numFmtId="175" fontId="34" fillId="0" borderId="45" xfId="31" applyNumberFormat="1" applyFont="1" applyBorder="1" applyAlignment="1">
      <alignment vertical="top" readingOrder="1"/>
    </xf>
    <xf numFmtId="175" fontId="35" fillId="0" borderId="44" xfId="31" applyNumberFormat="1" applyFont="1" applyBorder="1" applyAlignment="1">
      <alignment horizontal="right" vertical="top" readingOrder="1"/>
    </xf>
    <xf numFmtId="175" fontId="34" fillId="0" borderId="45" xfId="31" applyNumberFormat="1" applyFont="1" applyBorder="1" applyAlignment="1">
      <alignment horizontal="right" vertical="top" readingOrder="1"/>
    </xf>
    <xf numFmtId="0" fontId="5" fillId="0" borderId="0" xfId="343" applyFont="1" applyFill="1" applyAlignment="1">
      <alignment horizontal="center"/>
    </xf>
    <xf numFmtId="0" fontId="3" fillId="0" borderId="0" xfId="343" applyFont="1" applyFill="1" applyAlignment="1">
      <alignment horizontal="center"/>
    </xf>
    <xf numFmtId="0" fontId="3" fillId="0" borderId="0" xfId="343" applyFont="1" applyFill="1"/>
    <xf numFmtId="0" fontId="3" fillId="0" borderId="54" xfId="0" quotePrefix="1" applyFont="1" applyBorder="1" applyAlignment="1" applyProtection="1">
      <alignment horizontal="center" vertical="center"/>
    </xf>
    <xf numFmtId="167" fontId="5" fillId="0" borderId="78" xfId="343" applyNumberFormat="1" applyFont="1" applyBorder="1" applyAlignment="1">
      <alignment horizontal="center" vertical="center"/>
    </xf>
    <xf numFmtId="167" fontId="5" fillId="0" borderId="5" xfId="343" applyNumberFormat="1" applyFont="1" applyFill="1" applyBorder="1" applyAlignment="1">
      <alignment horizontal="center" vertical="center"/>
    </xf>
    <xf numFmtId="167" fontId="3" fillId="0" borderId="3" xfId="343" applyNumberFormat="1" applyFont="1" applyFill="1" applyBorder="1" applyAlignment="1">
      <alignment horizontal="center"/>
    </xf>
    <xf numFmtId="167" fontId="3" fillId="0" borderId="26" xfId="343" applyNumberFormat="1" applyFont="1" applyFill="1" applyBorder="1" applyAlignment="1">
      <alignment horizontal="center"/>
    </xf>
    <xf numFmtId="0" fontId="5" fillId="0" borderId="18" xfId="343" applyFont="1" applyBorder="1" applyAlignment="1">
      <alignment horizontal="center"/>
    </xf>
    <xf numFmtId="167" fontId="3" fillId="0" borderId="4" xfId="348" applyNumberFormat="1" applyFont="1" applyBorder="1" applyAlignment="1">
      <alignment horizontal="center"/>
    </xf>
    <xf numFmtId="167" fontId="3" fillId="0" borderId="4" xfId="343" applyNumberFormat="1" applyFont="1" applyFill="1" applyBorder="1" applyAlignment="1">
      <alignment horizontal="center"/>
    </xf>
    <xf numFmtId="167" fontId="3" fillId="0" borderId="4" xfId="343" applyNumberFormat="1" applyFont="1" applyBorder="1" applyAlignment="1">
      <alignment horizontal="center"/>
    </xf>
    <xf numFmtId="167" fontId="3" fillId="0" borderId="29" xfId="343" applyNumberFormat="1" applyFont="1" applyBorder="1" applyAlignment="1">
      <alignment horizontal="center"/>
    </xf>
    <xf numFmtId="0" fontId="5" fillId="0" borderId="14" xfId="343" applyFont="1" applyFill="1" applyBorder="1" applyAlignment="1">
      <alignment horizontal="center"/>
    </xf>
    <xf numFmtId="0" fontId="5" fillId="0" borderId="40" xfId="343" applyFont="1" applyFill="1" applyBorder="1" applyAlignment="1">
      <alignment vertical="center"/>
    </xf>
    <xf numFmtId="167" fontId="5" fillId="0" borderId="5" xfId="348" applyNumberFormat="1" applyFont="1" applyFill="1" applyBorder="1" applyAlignment="1">
      <alignment horizontal="center"/>
    </xf>
    <xf numFmtId="167" fontId="5" fillId="0" borderId="5" xfId="343" applyNumberFormat="1" applyFont="1" applyFill="1" applyBorder="1" applyAlignment="1">
      <alignment horizontal="center"/>
    </xf>
    <xf numFmtId="167" fontId="5" fillId="0" borderId="78" xfId="343" applyNumberFormat="1" applyFont="1" applyFill="1" applyBorder="1" applyAlignment="1">
      <alignment horizontal="center"/>
    </xf>
    <xf numFmtId="0" fontId="5" fillId="0" borderId="14" xfId="343" applyFont="1" applyBorder="1" applyAlignment="1">
      <alignment horizontal="center"/>
    </xf>
    <xf numFmtId="167" fontId="5" fillId="0" borderId="5" xfId="343" applyNumberFormat="1" applyFont="1" applyBorder="1" applyAlignment="1">
      <alignment horizontal="center"/>
    </xf>
    <xf numFmtId="167" fontId="5" fillId="0" borderId="78" xfId="343" applyNumberFormat="1" applyFont="1" applyBorder="1" applyAlignment="1">
      <alignment horizontal="center"/>
    </xf>
    <xf numFmtId="167" fontId="5" fillId="0" borderId="5" xfId="0" applyNumberFormat="1" applyFont="1" applyBorder="1" applyAlignment="1">
      <alignment horizontal="right"/>
    </xf>
    <xf numFmtId="167" fontId="3" fillId="0" borderId="3" xfId="0" applyNumberFormat="1" applyFont="1" applyBorder="1" applyAlignment="1">
      <alignment horizontal="right"/>
    </xf>
    <xf numFmtId="167" fontId="3" fillId="0" borderId="4" xfId="0" applyNumberFormat="1" applyFont="1" applyBorder="1" applyAlignment="1">
      <alignment horizontal="right"/>
    </xf>
    <xf numFmtId="167" fontId="3" fillId="0" borderId="26" xfId="0" applyNumberFormat="1" applyFont="1" applyBorder="1" applyAlignment="1">
      <alignment horizontal="right"/>
    </xf>
    <xf numFmtId="0" fontId="3" fillId="0" borderId="14" xfId="343" applyFont="1" applyBorder="1" applyAlignment="1">
      <alignment horizontal="center"/>
    </xf>
    <xf numFmtId="0" fontId="3" fillId="0" borderId="40" xfId="343" applyFont="1" applyBorder="1" applyAlignment="1">
      <alignment vertical="center"/>
    </xf>
    <xf numFmtId="167" fontId="3" fillId="0" borderId="5" xfId="348" applyNumberFormat="1" applyFont="1" applyBorder="1" applyAlignment="1">
      <alignment horizontal="center"/>
    </xf>
    <xf numFmtId="167" fontId="3" fillId="0" borderId="5" xfId="0" applyNumberFormat="1" applyFont="1" applyBorder="1" applyAlignment="1">
      <alignment horizontal="right"/>
    </xf>
    <xf numFmtId="167" fontId="3" fillId="0" borderId="5" xfId="343" applyNumberFormat="1" applyFont="1" applyFill="1" applyBorder="1" applyAlignment="1">
      <alignment horizontal="center"/>
    </xf>
    <xf numFmtId="167" fontId="3" fillId="0" borderId="5" xfId="343" applyNumberFormat="1" applyFont="1" applyBorder="1" applyAlignment="1">
      <alignment horizontal="center"/>
    </xf>
    <xf numFmtId="167" fontId="3" fillId="0" borderId="5" xfId="343" applyNumberFormat="1" applyFont="1" applyFill="1" applyBorder="1" applyAlignment="1">
      <alignment horizontal="center" vertical="center"/>
    </xf>
    <xf numFmtId="167" fontId="3" fillId="0" borderId="78" xfId="343" applyNumberFormat="1" applyFont="1" applyBorder="1" applyAlignment="1">
      <alignment horizontal="center"/>
    </xf>
    <xf numFmtId="0" fontId="31" fillId="0" borderId="14" xfId="343" applyFont="1" applyBorder="1" applyAlignment="1">
      <alignment horizontal="center"/>
    </xf>
    <xf numFmtId="0" fontId="31" fillId="0" borderId="40" xfId="343" applyFont="1" applyBorder="1" applyAlignment="1">
      <alignment vertical="center"/>
    </xf>
    <xf numFmtId="167" fontId="31" fillId="0" borderId="5" xfId="348" applyNumberFormat="1" applyFont="1" applyBorder="1" applyAlignment="1">
      <alignment horizontal="center"/>
    </xf>
    <xf numFmtId="167" fontId="31" fillId="0" borderId="5" xfId="0" applyNumberFormat="1" applyFont="1" applyBorder="1" applyAlignment="1">
      <alignment horizontal="right"/>
    </xf>
    <xf numFmtId="167" fontId="31" fillId="0" borderId="5" xfId="343" applyNumberFormat="1" applyFont="1" applyFill="1" applyBorder="1" applyAlignment="1">
      <alignment horizontal="center"/>
    </xf>
    <xf numFmtId="167" fontId="31" fillId="0" borderId="5" xfId="343" applyNumberFormat="1" applyFont="1" applyBorder="1" applyAlignment="1">
      <alignment horizontal="center"/>
    </xf>
    <xf numFmtId="167" fontId="31" fillId="0" borderId="5" xfId="343" applyNumberFormat="1" applyFont="1" applyFill="1" applyBorder="1" applyAlignment="1">
      <alignment horizontal="center" vertical="center"/>
    </xf>
    <xf numFmtId="167" fontId="31" fillId="0" borderId="78" xfId="343" applyNumberFormat="1" applyFont="1" applyBorder="1" applyAlignment="1">
      <alignment horizontal="center"/>
    </xf>
    <xf numFmtId="167" fontId="3" fillId="0" borderId="3" xfId="343" applyNumberFormat="1" applyFont="1" applyFill="1" applyBorder="1" applyAlignment="1">
      <alignment horizontal="center" vertical="center"/>
    </xf>
    <xf numFmtId="167" fontId="3" fillId="0" borderId="4" xfId="343" applyNumberFormat="1" applyFont="1" applyFill="1" applyBorder="1" applyAlignment="1">
      <alignment horizontal="center" vertical="center"/>
    </xf>
    <xf numFmtId="167" fontId="37" fillId="0" borderId="78" xfId="343" applyNumberFormat="1" applyFont="1" applyBorder="1" applyAlignment="1">
      <alignment horizontal="center"/>
    </xf>
    <xf numFmtId="0" fontId="3" fillId="0" borderId="18" xfId="343" applyFont="1" applyBorder="1" applyAlignment="1">
      <alignment horizontal="center"/>
    </xf>
    <xf numFmtId="167" fontId="3" fillId="0" borderId="26" xfId="343" applyNumberFormat="1" applyFont="1" applyFill="1" applyBorder="1" applyAlignment="1">
      <alignment horizontal="center" vertical="center"/>
    </xf>
    <xf numFmtId="167" fontId="31" fillId="0" borderId="4" xfId="348" applyNumberFormat="1" applyFont="1" applyBorder="1" applyAlignment="1">
      <alignment horizontal="center"/>
    </xf>
    <xf numFmtId="167" fontId="31" fillId="0" borderId="4" xfId="0" applyNumberFormat="1" applyFont="1" applyBorder="1" applyAlignment="1">
      <alignment horizontal="right"/>
    </xf>
    <xf numFmtId="167" fontId="31" fillId="0" borderId="4" xfId="343" applyNumberFormat="1" applyFont="1" applyFill="1" applyBorder="1" applyAlignment="1">
      <alignment horizontal="center"/>
    </xf>
    <xf numFmtId="167" fontId="31" fillId="0" borderId="4" xfId="343" applyNumberFormat="1" applyFont="1" applyBorder="1" applyAlignment="1">
      <alignment horizontal="center"/>
    </xf>
    <xf numFmtId="167" fontId="31" fillId="0" borderId="4" xfId="343" applyNumberFormat="1" applyFont="1" applyFill="1" applyBorder="1" applyAlignment="1">
      <alignment horizontal="center" vertical="center"/>
    </xf>
    <xf numFmtId="167" fontId="31" fillId="0" borderId="29" xfId="343" applyNumberFormat="1" applyFont="1" applyBorder="1" applyAlignment="1">
      <alignment horizontal="center"/>
    </xf>
    <xf numFmtId="0" fontId="3" fillId="0" borderId="0" xfId="343" applyFont="1" applyBorder="1" applyAlignment="1">
      <alignment horizontal="left" vertical="center" indent="2"/>
    </xf>
    <xf numFmtId="0" fontId="3" fillId="0" borderId="80" xfId="343" applyFont="1" applyBorder="1" applyAlignment="1">
      <alignment horizontal="left" vertical="center" indent="2"/>
    </xf>
    <xf numFmtId="0" fontId="31" fillId="0" borderId="40" xfId="343" applyFont="1" applyBorder="1" applyAlignment="1">
      <alignment horizontal="left" vertical="center" indent="2"/>
    </xf>
    <xf numFmtId="0" fontId="3" fillId="0" borderId="0" xfId="343" applyFont="1" applyBorder="1" applyAlignment="1">
      <alignment horizontal="left" vertical="center" indent="4"/>
    </xf>
    <xf numFmtId="0" fontId="3" fillId="0" borderId="80" xfId="343" applyFont="1" applyBorder="1" applyAlignment="1">
      <alignment horizontal="left" vertical="center" indent="4"/>
    </xf>
    <xf numFmtId="0" fontId="31" fillId="0" borderId="80" xfId="343" applyFont="1" applyBorder="1" applyAlignment="1">
      <alignment horizontal="left" vertical="center" indent="2"/>
    </xf>
    <xf numFmtId="0" fontId="3" fillId="0" borderId="56" xfId="343" applyFont="1" applyBorder="1" applyAlignment="1">
      <alignment horizontal="left" vertical="center" indent="4"/>
    </xf>
    <xf numFmtId="0" fontId="4" fillId="0" borderId="0" xfId="349" applyFont="1"/>
    <xf numFmtId="0" fontId="4" fillId="0" borderId="0" xfId="349" applyFont="1" applyFill="1" applyBorder="1"/>
    <xf numFmtId="177" fontId="4" fillId="0" borderId="0" xfId="349" applyNumberFormat="1" applyFont="1" applyFill="1" applyBorder="1" applyAlignment="1" applyProtection="1">
      <alignment horizontal="left"/>
    </xf>
    <xf numFmtId="0" fontId="4" fillId="0" borderId="0" xfId="349" applyFont="1" applyFill="1"/>
    <xf numFmtId="167" fontId="4" fillId="0" borderId="0" xfId="349" applyNumberFormat="1" applyFont="1" applyFill="1"/>
    <xf numFmtId="167" fontId="4" fillId="0" borderId="0" xfId="349" applyNumberFormat="1" applyFont="1" applyFill="1" applyBorder="1"/>
    <xf numFmtId="167" fontId="13" fillId="0" borderId="0" xfId="349" applyNumberFormat="1" applyFont="1" applyFill="1"/>
    <xf numFmtId="0" fontId="13" fillId="0" borderId="0" xfId="349" applyFont="1" applyFill="1"/>
    <xf numFmtId="0" fontId="13" fillId="0" borderId="14" xfId="349" applyFont="1" applyFill="1" applyBorder="1"/>
    <xf numFmtId="167" fontId="13" fillId="0" borderId="6" xfId="188" applyNumberFormat="1" applyFont="1" applyFill="1" applyBorder="1"/>
    <xf numFmtId="167" fontId="13" fillId="0" borderId="5" xfId="188" applyNumberFormat="1" applyFont="1" applyFill="1" applyBorder="1"/>
    <xf numFmtId="167" fontId="13" fillId="0" borderId="6" xfId="190" applyNumberFormat="1" applyFont="1" applyFill="1" applyBorder="1"/>
    <xf numFmtId="167" fontId="13" fillId="0" borderId="5" xfId="190" applyNumberFormat="1" applyFont="1" applyFill="1" applyBorder="1"/>
    <xf numFmtId="0" fontId="4" fillId="0" borderId="10" xfId="349" applyFont="1" applyFill="1" applyBorder="1"/>
    <xf numFmtId="167" fontId="4" fillId="0" borderId="32" xfId="188" applyNumberFormat="1" applyFont="1" applyFill="1" applyBorder="1"/>
    <xf numFmtId="167" fontId="4" fillId="0" borderId="2" xfId="188" applyNumberFormat="1" applyFont="1" applyFill="1" applyBorder="1"/>
    <xf numFmtId="167" fontId="4" fillId="0" borderId="3" xfId="188" applyNumberFormat="1" applyFont="1" applyFill="1" applyBorder="1"/>
    <xf numFmtId="167" fontId="4" fillId="0" borderId="32" xfId="190" applyNumberFormat="1" applyFont="1" applyFill="1" applyBorder="1"/>
    <xf numFmtId="167" fontId="4" fillId="0" borderId="2" xfId="190" applyNumberFormat="1" applyFont="1" applyFill="1" applyBorder="1"/>
    <xf numFmtId="167" fontId="4" fillId="0" borderId="3" xfId="190" applyNumberFormat="1" applyFont="1" applyFill="1" applyBorder="1"/>
    <xf numFmtId="167" fontId="4" fillId="0" borderId="1" xfId="188" applyNumberFormat="1" applyFont="1" applyFill="1" applyBorder="1"/>
    <xf numFmtId="167" fontId="4" fillId="0" borderId="1" xfId="190" applyNumberFormat="1" applyFont="1" applyFill="1" applyBorder="1"/>
    <xf numFmtId="167" fontId="4" fillId="0" borderId="34" xfId="190" applyNumberFormat="1" applyFont="1" applyFill="1" applyBorder="1"/>
    <xf numFmtId="167" fontId="4" fillId="0" borderId="4" xfId="190" applyNumberFormat="1" applyFont="1" applyFill="1" applyBorder="1"/>
    <xf numFmtId="167" fontId="4" fillId="0" borderId="34" xfId="188" applyNumberFormat="1" applyFont="1" applyFill="1" applyBorder="1"/>
    <xf numFmtId="167" fontId="4" fillId="0" borderId="4" xfId="188" applyNumberFormat="1" applyFont="1" applyFill="1" applyBorder="1"/>
    <xf numFmtId="167" fontId="4" fillId="0" borderId="1" xfId="190" quotePrefix="1" applyNumberFormat="1" applyFont="1" applyFill="1" applyBorder="1" applyAlignment="1">
      <alignment horizontal="right"/>
    </xf>
    <xf numFmtId="167" fontId="4" fillId="0" borderId="3" xfId="190" quotePrefix="1" applyNumberFormat="1" applyFont="1" applyFill="1" applyBorder="1" applyAlignment="1">
      <alignment horizontal="right"/>
    </xf>
    <xf numFmtId="167" fontId="4" fillId="0" borderId="3" xfId="190" applyNumberFormat="1" applyFont="1" applyFill="1" applyBorder="1" applyAlignment="1">
      <alignment horizontal="right"/>
    </xf>
    <xf numFmtId="167" fontId="13" fillId="0" borderId="5" xfId="190" applyNumberFormat="1" applyFont="1" applyFill="1" applyBorder="1" applyAlignment="1">
      <alignment horizontal="right"/>
    </xf>
    <xf numFmtId="167" fontId="4" fillId="0" borderId="1" xfId="188" quotePrefix="1" applyNumberFormat="1" applyFont="1" applyFill="1" applyBorder="1" applyAlignment="1">
      <alignment horizontal="right"/>
    </xf>
    <xf numFmtId="167" fontId="4" fillId="0" borderId="3" xfId="188" quotePrefix="1" applyNumberFormat="1" applyFont="1" applyFill="1" applyBorder="1" applyAlignment="1">
      <alignment horizontal="right"/>
    </xf>
    <xf numFmtId="167" fontId="4" fillId="0" borderId="10" xfId="349" applyNumberFormat="1" applyFont="1" applyFill="1" applyBorder="1"/>
    <xf numFmtId="167" fontId="4" fillId="0" borderId="3" xfId="188" applyNumberFormat="1" applyFont="1" applyFill="1" applyBorder="1" applyAlignment="1">
      <alignment horizontal="right"/>
    </xf>
    <xf numFmtId="0" fontId="13" fillId="0" borderId="30" xfId="349" applyFont="1" applyFill="1" applyBorder="1"/>
    <xf numFmtId="167" fontId="13" fillId="0" borderId="26" xfId="92" applyNumberFormat="1" applyFont="1" applyFill="1" applyBorder="1"/>
    <xf numFmtId="167" fontId="13" fillId="0" borderId="26" xfId="92" applyNumberFormat="1" applyFont="1" applyFill="1" applyBorder="1" applyAlignment="1">
      <alignment horizontal="right"/>
    </xf>
    <xf numFmtId="0" fontId="4" fillId="0" borderId="30" xfId="349" applyFont="1" applyFill="1" applyBorder="1"/>
    <xf numFmtId="167" fontId="4" fillId="0" borderId="26" xfId="188" applyNumberFormat="1" applyFont="1" applyFill="1" applyBorder="1"/>
    <xf numFmtId="0" fontId="3" fillId="0" borderId="0" xfId="349" applyFont="1" applyFill="1"/>
    <xf numFmtId="0" fontId="3" fillId="0" borderId="0" xfId="0" applyFont="1" applyFill="1"/>
    <xf numFmtId="39" fontId="5" fillId="0" borderId="0" xfId="0" applyNumberFormat="1" applyFont="1" applyFill="1" applyAlignment="1" applyProtection="1">
      <alignment horizontal="center"/>
    </xf>
    <xf numFmtId="0" fontId="31" fillId="0" borderId="0" xfId="0" applyFont="1" applyFill="1" applyAlignment="1">
      <alignment horizontal="right"/>
    </xf>
    <xf numFmtId="39" fontId="5" fillId="2" borderId="5" xfId="0" applyNumberFormat="1" applyFont="1" applyFill="1" applyBorder="1" applyAlignment="1" applyProtection="1">
      <alignment horizontal="center" vertical="center"/>
    </xf>
    <xf numFmtId="39" fontId="5" fillId="2" borderId="5" xfId="0" applyNumberFormat="1" applyFont="1" applyFill="1" applyBorder="1" applyAlignment="1" applyProtection="1">
      <alignment horizontal="center" vertical="center" wrapText="1"/>
    </xf>
    <xf numFmtId="39" fontId="5" fillId="2" borderId="6" xfId="0" applyNumberFormat="1" applyFont="1" applyFill="1" applyBorder="1" applyAlignment="1" applyProtection="1">
      <alignment horizontal="center" vertical="center"/>
    </xf>
    <xf numFmtId="0" fontId="5" fillId="2" borderId="6" xfId="0" applyFont="1" applyFill="1" applyBorder="1" applyAlignment="1">
      <alignment horizontal="right"/>
    </xf>
    <xf numFmtId="0" fontId="5" fillId="2" borderId="78" xfId="0" applyFont="1" applyFill="1" applyBorder="1" applyAlignment="1">
      <alignment horizontal="right"/>
    </xf>
    <xf numFmtId="0" fontId="3" fillId="0" borderId="10" xfId="0" applyFont="1" applyFill="1" applyBorder="1"/>
    <xf numFmtId="179" fontId="3" fillId="0" borderId="42" xfId="216" applyNumberFormat="1" applyFont="1" applyFill="1" applyBorder="1"/>
    <xf numFmtId="179" fontId="3" fillId="0" borderId="2" xfId="216" applyNumberFormat="1" applyFont="1" applyFill="1" applyBorder="1"/>
    <xf numFmtId="179" fontId="3" fillId="0" borderId="3" xfId="216" applyNumberFormat="1" applyFont="1" applyFill="1" applyBorder="1"/>
    <xf numFmtId="179" fontId="3" fillId="0" borderId="1" xfId="216" applyNumberFormat="1" applyFont="1" applyFill="1" applyBorder="1"/>
    <xf numFmtId="179" fontId="3" fillId="0" borderId="0" xfId="216" applyNumberFormat="1" applyFont="1" applyFill="1" applyBorder="1"/>
    <xf numFmtId="167" fontId="3" fillId="0" borderId="0" xfId="0" applyNumberFormat="1" applyFont="1" applyFill="1" applyBorder="1"/>
    <xf numFmtId="167" fontId="3" fillId="0" borderId="2" xfId="0" applyNumberFormat="1" applyFont="1" applyFill="1" applyBorder="1"/>
    <xf numFmtId="175" fontId="3" fillId="0" borderId="1" xfId="116" applyNumberFormat="1" applyFont="1" applyFill="1" applyBorder="1" applyAlignment="1">
      <alignment horizontal="right" vertical="center"/>
    </xf>
    <xf numFmtId="175" fontId="3" fillId="0" borderId="2" xfId="116" applyNumberFormat="1" applyFont="1" applyFill="1" applyBorder="1" applyAlignment="1">
      <alignment horizontal="right" vertical="center"/>
    </xf>
    <xf numFmtId="175" fontId="3" fillId="0" borderId="79" xfId="116" applyNumberFormat="1" applyFont="1" applyFill="1" applyBorder="1" applyAlignment="1">
      <alignment horizontal="right" vertical="center"/>
    </xf>
    <xf numFmtId="165" fontId="3" fillId="0" borderId="0" xfId="0" applyNumberFormat="1" applyFont="1" applyFill="1"/>
    <xf numFmtId="175" fontId="3" fillId="0" borderId="3" xfId="116" applyNumberFormat="1" applyFont="1" applyFill="1" applyBorder="1" applyAlignment="1">
      <alignment horizontal="right" vertical="center"/>
    </xf>
    <xf numFmtId="175" fontId="3" fillId="0" borderId="33" xfId="116" applyNumberFormat="1" applyFont="1" applyFill="1" applyBorder="1" applyAlignment="1">
      <alignment horizontal="right" vertical="center"/>
    </xf>
    <xf numFmtId="175" fontId="3" fillId="0" borderId="0" xfId="0" applyNumberFormat="1" applyFont="1" applyFill="1"/>
    <xf numFmtId="179" fontId="3" fillId="0" borderId="3" xfId="4" applyNumberFormat="1" applyFont="1" applyFill="1" applyBorder="1"/>
    <xf numFmtId="179" fontId="3" fillId="0" borderId="1" xfId="4" applyNumberFormat="1" applyFont="1" applyFill="1" applyBorder="1"/>
    <xf numFmtId="0" fontId="3" fillId="0" borderId="18" xfId="0" applyFont="1" applyFill="1" applyBorder="1"/>
    <xf numFmtId="179" fontId="3" fillId="0" borderId="3" xfId="100" applyNumberFormat="1" applyFont="1" applyFill="1" applyBorder="1"/>
    <xf numFmtId="179" fontId="3" fillId="0" borderId="4" xfId="216" applyNumberFormat="1" applyFont="1" applyFill="1" applyBorder="1"/>
    <xf numFmtId="179" fontId="3" fillId="0" borderId="1" xfId="100" applyNumberFormat="1" applyFont="1" applyFill="1" applyBorder="1"/>
    <xf numFmtId="175" fontId="3" fillId="0" borderId="34" xfId="116" applyNumberFormat="1" applyFont="1" applyFill="1" applyBorder="1" applyAlignment="1">
      <alignment horizontal="right" vertical="center"/>
    </xf>
    <xf numFmtId="175" fontId="3" fillId="0" borderId="4" xfId="116" applyNumberFormat="1" applyFont="1" applyFill="1" applyBorder="1" applyAlignment="1">
      <alignment horizontal="right" vertical="center"/>
    </xf>
    <xf numFmtId="175" fontId="3" fillId="0" borderId="29" xfId="116" applyNumberFormat="1" applyFont="1" applyFill="1" applyBorder="1" applyAlignment="1">
      <alignment horizontal="right" vertical="center"/>
    </xf>
    <xf numFmtId="167" fontId="3" fillId="0" borderId="0" xfId="0" applyNumberFormat="1" applyFont="1" applyFill="1"/>
    <xf numFmtId="0" fontId="5" fillId="0" borderId="30" xfId="0" applyFont="1" applyFill="1" applyBorder="1" applyAlignment="1">
      <alignment horizontal="center" vertical="center"/>
    </xf>
    <xf numFmtId="179" fontId="5" fillId="0" borderId="36" xfId="216" applyNumberFormat="1" applyFont="1" applyFill="1" applyBorder="1" applyAlignment="1">
      <alignment vertical="center"/>
    </xf>
    <xf numFmtId="179" fontId="5" fillId="0" borderId="38" xfId="216" applyNumberFormat="1" applyFont="1" applyFill="1" applyBorder="1" applyAlignment="1">
      <alignment vertical="center"/>
    </xf>
    <xf numFmtId="175" fontId="5" fillId="0" borderId="38" xfId="116" applyNumberFormat="1" applyFont="1" applyFill="1" applyBorder="1" applyAlignment="1">
      <alignment horizontal="right" vertical="center"/>
    </xf>
    <xf numFmtId="175" fontId="5" fillId="0" borderId="57" xfId="116" applyNumberFormat="1" applyFont="1" applyFill="1" applyBorder="1" applyAlignment="1">
      <alignment horizontal="right" vertical="center"/>
    </xf>
    <xf numFmtId="179" fontId="3" fillId="0" borderId="0" xfId="0" applyNumberFormat="1" applyFont="1" applyFill="1"/>
    <xf numFmtId="43" fontId="3" fillId="0" borderId="0" xfId="0" applyNumberFormat="1" applyFont="1" applyFill="1"/>
    <xf numFmtId="0" fontId="3" fillId="0" borderId="0" xfId="0" applyFont="1" applyFill="1" applyBorder="1"/>
    <xf numFmtId="179" fontId="3" fillId="0" borderId="0" xfId="0" applyNumberFormat="1" applyFont="1" applyFill="1" applyBorder="1"/>
    <xf numFmtId="165" fontId="3" fillId="0" borderId="0" xfId="0" applyNumberFormat="1" applyFont="1" applyFill="1" applyBorder="1"/>
    <xf numFmtId="175" fontId="3" fillId="0" borderId="0" xfId="116" applyNumberFormat="1" applyFont="1" applyFill="1" applyBorder="1" applyAlignment="1">
      <alignment horizontal="right" vertical="center"/>
    </xf>
    <xf numFmtId="0" fontId="3" fillId="0" borderId="0" xfId="286" applyFont="1" applyFill="1"/>
    <xf numFmtId="0" fontId="3" fillId="0" borderId="0" xfId="286" applyFont="1" applyFill="1" applyBorder="1"/>
    <xf numFmtId="0" fontId="5" fillId="2" borderId="58" xfId="286" applyFont="1" applyFill="1" applyBorder="1" applyAlignment="1">
      <alignment horizontal="center"/>
    </xf>
    <xf numFmtId="0" fontId="5" fillId="2" borderId="9" xfId="286" applyFont="1" applyFill="1" applyBorder="1" applyAlignment="1">
      <alignment horizontal="center" wrapText="1"/>
    </xf>
    <xf numFmtId="0" fontId="5" fillId="2" borderId="13" xfId="286" applyFont="1" applyFill="1" applyBorder="1" applyAlignment="1">
      <alignment horizontal="center" wrapText="1"/>
    </xf>
    <xf numFmtId="0" fontId="5" fillId="2" borderId="14" xfId="286" applyFont="1" applyFill="1" applyBorder="1" applyAlignment="1">
      <alignment horizontal="left"/>
    </xf>
    <xf numFmtId="0" fontId="3" fillId="2" borderId="5" xfId="286" applyFont="1" applyFill="1" applyBorder="1"/>
    <xf numFmtId="0" fontId="3" fillId="2" borderId="11" xfId="286" applyFont="1" applyFill="1" applyBorder="1"/>
    <xf numFmtId="0" fontId="3" fillId="0" borderId="14" xfId="286" applyFont="1" applyFill="1" applyBorder="1" applyAlignment="1">
      <alignment horizontal="left" indent="1"/>
    </xf>
    <xf numFmtId="167" fontId="3" fillId="0" borderId="5" xfId="286" applyNumberFormat="1" applyFont="1" applyFill="1" applyBorder="1" applyAlignment="1">
      <alignment horizontal="center"/>
    </xf>
    <xf numFmtId="167" fontId="3" fillId="0" borderId="11" xfId="286" applyNumberFormat="1" applyFont="1" applyFill="1" applyBorder="1" applyAlignment="1">
      <alignment horizontal="center"/>
    </xf>
    <xf numFmtId="167" fontId="3" fillId="0" borderId="5" xfId="2" applyNumberFormat="1" applyFont="1" applyFill="1" applyBorder="1" applyAlignment="1">
      <alignment horizontal="center"/>
    </xf>
    <xf numFmtId="167" fontId="4" fillId="0" borderId="5" xfId="286" applyNumberFormat="1" applyFont="1" applyFill="1" applyBorder="1" applyAlignment="1">
      <alignment horizontal="center"/>
    </xf>
    <xf numFmtId="167" fontId="4" fillId="0" borderId="11" xfId="286" applyNumberFormat="1" applyFont="1" applyFill="1" applyBorder="1" applyAlignment="1">
      <alignment horizontal="center"/>
    </xf>
    <xf numFmtId="167" fontId="3" fillId="2" borderId="5" xfId="286" applyNumberFormat="1" applyFont="1" applyFill="1" applyBorder="1" applyAlignment="1">
      <alignment horizontal="center"/>
    </xf>
    <xf numFmtId="167" fontId="3" fillId="2" borderId="11" xfId="286" applyNumberFormat="1" applyFont="1" applyFill="1" applyBorder="1" applyAlignment="1">
      <alignment horizontal="center"/>
    </xf>
    <xf numFmtId="0" fontId="3" fillId="0" borderId="14" xfId="286" quotePrefix="1" applyFont="1" applyFill="1" applyBorder="1" applyAlignment="1">
      <alignment horizontal="left" indent="1"/>
    </xf>
    <xf numFmtId="2" fontId="3" fillId="0" borderId="5" xfId="2" applyNumberFormat="1" applyFont="1" applyFill="1" applyBorder="1" applyAlignment="1">
      <alignment horizontal="center"/>
    </xf>
    <xf numFmtId="2" fontId="3" fillId="0" borderId="11" xfId="2" applyNumberFormat="1" applyFont="1" applyFill="1" applyBorder="1" applyAlignment="1">
      <alignment horizontal="center"/>
    </xf>
    <xf numFmtId="0" fontId="5" fillId="0" borderId="14" xfId="286" applyFont="1" applyFill="1" applyBorder="1" applyAlignment="1">
      <alignment horizontal="left" vertical="center"/>
    </xf>
    <xf numFmtId="0" fontId="3" fillId="0" borderId="0" xfId="286" applyFont="1" applyFill="1" applyAlignment="1">
      <alignment vertical="center"/>
    </xf>
    <xf numFmtId="0" fontId="5" fillId="0" borderId="14" xfId="286" applyFont="1" applyFill="1" applyBorder="1" applyAlignment="1">
      <alignment horizontal="left"/>
    </xf>
    <xf numFmtId="2" fontId="3" fillId="3" borderId="5" xfId="2" applyNumberFormat="1" applyFont="1" applyFill="1" applyBorder="1" applyAlignment="1">
      <alignment horizontal="center"/>
    </xf>
    <xf numFmtId="2" fontId="3" fillId="3" borderId="11" xfId="2" applyNumberFormat="1" applyFont="1" applyFill="1" applyBorder="1" applyAlignment="1">
      <alignment horizontal="center"/>
    </xf>
    <xf numFmtId="0" fontId="5" fillId="0" borderId="35" xfId="286" applyFont="1" applyFill="1" applyBorder="1" applyAlignment="1">
      <alignment horizontal="left"/>
    </xf>
    <xf numFmtId="2" fontId="3" fillId="0" borderId="36" xfId="2" applyNumberFormat="1" applyFont="1" applyFill="1" applyBorder="1" applyAlignment="1">
      <alignment horizontal="center"/>
    </xf>
    <xf numFmtId="2" fontId="3" fillId="3" borderId="36" xfId="2" applyNumberFormat="1" applyFont="1" applyFill="1" applyBorder="1" applyAlignment="1">
      <alignment horizontal="center"/>
    </xf>
    <xf numFmtId="2" fontId="3" fillId="3" borderId="39" xfId="2" applyNumberFormat="1" applyFont="1" applyFill="1" applyBorder="1" applyAlignment="1">
      <alignment horizontal="center"/>
    </xf>
    <xf numFmtId="0" fontId="3" fillId="0" borderId="0" xfId="2" applyFont="1" applyFill="1"/>
    <xf numFmtId="0" fontId="31" fillId="0" borderId="20" xfId="2" applyFont="1" applyFill="1" applyBorder="1" applyAlignment="1">
      <alignment horizontal="right"/>
    </xf>
    <xf numFmtId="0" fontId="5" fillId="2" borderId="2" xfId="2" applyFont="1" applyFill="1" applyBorder="1" applyAlignment="1">
      <alignment horizontal="right"/>
    </xf>
    <xf numFmtId="0" fontId="5" fillId="2" borderId="1" xfId="2" applyFont="1" applyFill="1" applyBorder="1" applyAlignment="1">
      <alignment horizontal="right"/>
    </xf>
    <xf numFmtId="0" fontId="5" fillId="2" borderId="3" xfId="2" applyFont="1" applyFill="1" applyBorder="1" applyAlignment="1">
      <alignment horizontal="right"/>
    </xf>
    <xf numFmtId="0" fontId="5" fillId="2" borderId="32" xfId="2" applyFont="1" applyFill="1" applyBorder="1" applyAlignment="1">
      <alignment horizontal="right"/>
    </xf>
    <xf numFmtId="0" fontId="5" fillId="2" borderId="0" xfId="2" applyFont="1" applyFill="1" applyBorder="1" applyAlignment="1">
      <alignment horizontal="right"/>
    </xf>
    <xf numFmtId="0" fontId="5" fillId="2" borderId="33" xfId="2" applyFont="1" applyFill="1" applyBorder="1" applyAlignment="1">
      <alignment horizontal="right"/>
    </xf>
    <xf numFmtId="0" fontId="3" fillId="0" borderId="85" xfId="2" applyFont="1" applyFill="1" applyBorder="1"/>
    <xf numFmtId="179" fontId="3" fillId="0" borderId="86" xfId="203" applyNumberFormat="1" applyFont="1" applyFill="1" applyBorder="1"/>
    <xf numFmtId="43" fontId="3" fillId="0" borderId="86" xfId="203" applyNumberFormat="1" applyFont="1" applyFill="1" applyBorder="1"/>
    <xf numFmtId="179" fontId="3" fillId="0" borderId="87" xfId="203" applyNumberFormat="1" applyFont="1" applyFill="1" applyBorder="1"/>
    <xf numFmtId="179" fontId="3" fillId="0" borderId="87" xfId="203" applyNumberFormat="1" applyFont="1" applyFill="1" applyBorder="1" applyAlignment="1"/>
    <xf numFmtId="43" fontId="3" fillId="0" borderId="88" xfId="203" applyNumberFormat="1" applyFont="1" applyFill="1" applyBorder="1"/>
    <xf numFmtId="179" fontId="3" fillId="0" borderId="86" xfId="4" applyNumberFormat="1" applyFont="1" applyFill="1" applyBorder="1"/>
    <xf numFmtId="43" fontId="3" fillId="0" borderId="86" xfId="2" applyNumberFormat="1" applyFont="1" applyFill="1" applyBorder="1"/>
    <xf numFmtId="179" fontId="3" fillId="0" borderId="87" xfId="4" applyNumberFormat="1" applyFont="1" applyFill="1" applyBorder="1"/>
    <xf numFmtId="43" fontId="3" fillId="0" borderId="89" xfId="2" applyNumberFormat="1" applyFont="1" applyFill="1" applyBorder="1"/>
    <xf numFmtId="0" fontId="3" fillId="0" borderId="10" xfId="2" applyFont="1" applyFill="1" applyBorder="1"/>
    <xf numFmtId="179" fontId="3" fillId="0" borderId="3" xfId="203" applyNumberFormat="1" applyFont="1" applyFill="1" applyBorder="1"/>
    <xf numFmtId="43" fontId="3" fillId="0" borderId="3" xfId="203" applyNumberFormat="1" applyFont="1" applyFill="1" applyBorder="1"/>
    <xf numFmtId="179" fontId="3" fillId="0" borderId="1" xfId="203" applyNumberFormat="1" applyFont="1" applyFill="1" applyBorder="1"/>
    <xf numFmtId="179" fontId="3" fillId="0" borderId="1" xfId="203" applyNumberFormat="1" applyFont="1" applyFill="1" applyBorder="1" applyAlignment="1"/>
    <xf numFmtId="43" fontId="3" fillId="0" borderId="42" xfId="203" applyNumberFormat="1" applyFont="1" applyFill="1" applyBorder="1"/>
    <xf numFmtId="43" fontId="3" fillId="0" borderId="3" xfId="2" applyNumberFormat="1" applyFont="1" applyFill="1" applyBorder="1"/>
    <xf numFmtId="43" fontId="3" fillId="0" borderId="12" xfId="2" applyNumberFormat="1" applyFont="1" applyFill="1" applyBorder="1"/>
    <xf numFmtId="179" fontId="3" fillId="0" borderId="3" xfId="98" applyNumberFormat="1" applyFont="1" applyFill="1" applyBorder="1"/>
    <xf numFmtId="179" fontId="3" fillId="0" borderId="1" xfId="98" applyNumberFormat="1" applyFont="1" applyFill="1" applyBorder="1" applyAlignment="1"/>
    <xf numFmtId="179" fontId="3" fillId="0" borderId="1" xfId="98" applyNumberFormat="1" applyFont="1" applyFill="1" applyBorder="1"/>
    <xf numFmtId="179" fontId="3" fillId="0" borderId="3" xfId="2" applyNumberFormat="1" applyFont="1" applyFill="1" applyBorder="1"/>
    <xf numFmtId="179" fontId="3" fillId="0" borderId="1" xfId="2" applyNumberFormat="1" applyFont="1" applyFill="1" applyBorder="1"/>
    <xf numFmtId="43" fontId="3" fillId="0" borderId="0" xfId="203" applyNumberFormat="1" applyFont="1" applyFill="1" applyBorder="1"/>
    <xf numFmtId="0" fontId="3" fillId="0" borderId="90" xfId="2" applyFont="1" applyFill="1" applyBorder="1"/>
    <xf numFmtId="179" fontId="3" fillId="0" borderId="91" xfId="203" applyNumberFormat="1" applyFont="1" applyFill="1" applyBorder="1"/>
    <xf numFmtId="43" fontId="3" fillId="0" borderId="91" xfId="203" applyNumberFormat="1" applyFont="1" applyFill="1" applyBorder="1"/>
    <xf numFmtId="179" fontId="3" fillId="0" borderId="92" xfId="203" applyNumberFormat="1" applyFont="1" applyFill="1" applyBorder="1"/>
    <xf numFmtId="43" fontId="3" fillId="0" borderId="93" xfId="203" applyNumberFormat="1" applyFont="1" applyFill="1" applyBorder="1"/>
    <xf numFmtId="179" fontId="3" fillId="0" borderId="91" xfId="2" applyNumberFormat="1" applyFont="1" applyFill="1" applyBorder="1"/>
    <xf numFmtId="43" fontId="3" fillId="0" borderId="91" xfId="2" applyNumberFormat="1" applyFont="1" applyFill="1" applyBorder="1"/>
    <xf numFmtId="179" fontId="3" fillId="0" borderId="92" xfId="2" applyNumberFormat="1" applyFont="1" applyFill="1" applyBorder="1"/>
    <xf numFmtId="43" fontId="3" fillId="0" borderId="94" xfId="2" applyNumberFormat="1" applyFont="1" applyFill="1" applyBorder="1"/>
    <xf numFmtId="0" fontId="5" fillId="0" borderId="30" xfId="2" applyFont="1" applyFill="1" applyBorder="1" applyAlignment="1" applyProtection="1">
      <alignment horizontal="left" vertical="center"/>
    </xf>
    <xf numFmtId="179" fontId="5" fillId="0" borderId="26" xfId="203" applyNumberFormat="1" applyFont="1" applyFill="1" applyBorder="1"/>
    <xf numFmtId="175" fontId="5" fillId="0" borderId="26" xfId="4" applyNumberFormat="1" applyFont="1" applyFill="1" applyBorder="1"/>
    <xf numFmtId="165" fontId="5" fillId="0" borderId="26" xfId="4" quotePrefix="1" applyFont="1" applyFill="1" applyBorder="1" applyAlignment="1">
      <alignment horizontal="center"/>
    </xf>
    <xf numFmtId="175" fontId="5" fillId="0" borderId="81" xfId="4" applyNumberFormat="1" applyFont="1" applyFill="1" applyBorder="1"/>
    <xf numFmtId="179" fontId="5" fillId="0" borderId="81" xfId="203" applyNumberFormat="1" applyFont="1" applyFill="1" applyBorder="1"/>
    <xf numFmtId="2" fontId="5" fillId="0" borderId="20" xfId="203" applyNumberFormat="1" applyFont="1" applyFill="1" applyBorder="1"/>
    <xf numFmtId="165" fontId="5" fillId="0" borderId="27" xfId="4" quotePrefix="1" applyFont="1" applyFill="1" applyBorder="1" applyAlignment="1">
      <alignment horizontal="center"/>
    </xf>
    <xf numFmtId="0" fontId="3" fillId="0" borderId="0" xfId="2" applyFont="1" applyFill="1" applyBorder="1"/>
    <xf numFmtId="165" fontId="3" fillId="0" borderId="0" xfId="2" applyNumberFormat="1" applyFont="1" applyFill="1"/>
    <xf numFmtId="179" fontId="3" fillId="0" borderId="0" xfId="2" applyNumberFormat="1" applyFont="1" applyFill="1"/>
    <xf numFmtId="0" fontId="45" fillId="0" borderId="0" xfId="2" applyFont="1" applyAlignment="1">
      <alignment horizontal="center" vertical="center"/>
    </xf>
    <xf numFmtId="0" fontId="3" fillId="0" borderId="0" xfId="2" applyFont="1" applyAlignment="1">
      <alignment horizontal="center" vertical="center"/>
    </xf>
    <xf numFmtId="0" fontId="5" fillId="0" borderId="0" xfId="2" applyFont="1" applyAlignment="1">
      <alignment horizontal="center" vertical="center"/>
    </xf>
    <xf numFmtId="0" fontId="3" fillId="0" borderId="0" xfId="2" applyFont="1" applyAlignment="1" applyProtection="1">
      <alignment horizontal="center" vertical="center"/>
    </xf>
    <xf numFmtId="0" fontId="31" fillId="0" borderId="20" xfId="2" applyFont="1" applyBorder="1" applyAlignment="1">
      <alignment horizontal="right" vertical="center"/>
    </xf>
    <xf numFmtId="0" fontId="5" fillId="6" borderId="5" xfId="289" applyFont="1" applyFill="1" applyBorder="1" applyAlignment="1" applyProtection="1">
      <alignment horizontal="center" vertical="center"/>
    </xf>
    <xf numFmtId="0" fontId="5" fillId="6" borderId="7" xfId="289" applyFont="1" applyFill="1" applyBorder="1" applyAlignment="1" applyProtection="1">
      <alignment horizontal="center" vertical="center"/>
    </xf>
    <xf numFmtId="0" fontId="5" fillId="6" borderId="6" xfId="289" applyFont="1" applyFill="1" applyBorder="1" applyAlignment="1" applyProtection="1">
      <alignment horizontal="center" vertical="center"/>
    </xf>
    <xf numFmtId="0" fontId="5" fillId="6" borderId="78" xfId="289" quotePrefix="1" applyFont="1" applyFill="1" applyBorder="1" applyAlignment="1">
      <alignment horizontal="center" vertical="center"/>
    </xf>
    <xf numFmtId="0" fontId="3" fillId="0" borderId="22" xfId="2" applyFont="1" applyBorder="1" applyAlignment="1" applyProtection="1">
      <alignment horizontal="left" vertical="center"/>
    </xf>
    <xf numFmtId="0" fontId="3" fillId="0" borderId="10" xfId="2" applyFont="1" applyBorder="1" applyAlignment="1" applyProtection="1">
      <alignment horizontal="left" vertical="center"/>
    </xf>
    <xf numFmtId="0" fontId="5" fillId="0" borderId="0" xfId="2" applyFont="1" applyFill="1" applyAlignment="1">
      <alignment horizontal="center" vertical="center"/>
    </xf>
    <xf numFmtId="0" fontId="3" fillId="0" borderId="10" xfId="2" applyFont="1" applyFill="1" applyBorder="1" applyAlignment="1" applyProtection="1">
      <alignment horizontal="left" vertical="center"/>
    </xf>
    <xf numFmtId="0" fontId="3" fillId="0" borderId="0" xfId="2" applyFont="1" applyFill="1" applyAlignment="1">
      <alignment horizontal="center" vertical="center"/>
    </xf>
    <xf numFmtId="0" fontId="3" fillId="0" borderId="18" xfId="2" applyFont="1" applyBorder="1" applyAlignment="1" applyProtection="1">
      <alignment horizontal="left" vertical="center"/>
    </xf>
    <xf numFmtId="0" fontId="5" fillId="0" borderId="30" xfId="2" applyFont="1" applyFill="1" applyBorder="1" applyAlignment="1">
      <alignment horizontal="center" vertical="center"/>
    </xf>
    <xf numFmtId="0" fontId="3" fillId="0" borderId="0" xfId="2" quotePrefix="1" applyFont="1" applyBorder="1" applyAlignment="1" applyProtection="1">
      <alignment horizontal="center" vertical="center"/>
    </xf>
    <xf numFmtId="2" fontId="5" fillId="0" borderId="0" xfId="2" applyNumberFormat="1" applyFont="1" applyFill="1" applyBorder="1"/>
    <xf numFmtId="0" fontId="3" fillId="0" borderId="0" xfId="2" applyFont="1" applyBorder="1" applyAlignment="1" applyProtection="1">
      <alignment horizontal="center" vertical="center"/>
    </xf>
    <xf numFmtId="2" fontId="3" fillId="0" borderId="0" xfId="2" applyNumberFormat="1" applyFont="1" applyFill="1" applyBorder="1"/>
    <xf numFmtId="2" fontId="3" fillId="0" borderId="0" xfId="2" applyNumberFormat="1" applyFont="1" applyBorder="1" applyAlignment="1">
      <alignment horizontal="right" vertical="center"/>
    </xf>
    <xf numFmtId="0" fontId="3" fillId="0" borderId="0" xfId="2" applyFont="1" applyBorder="1"/>
    <xf numFmtId="2" fontId="3" fillId="0" borderId="0" xfId="2" applyNumberFormat="1" applyFont="1" applyBorder="1"/>
    <xf numFmtId="0" fontId="35" fillId="0" borderId="0" xfId="0" applyFont="1" applyAlignment="1">
      <alignment wrapText="1"/>
    </xf>
    <xf numFmtId="2" fontId="5" fillId="0" borderId="0" xfId="2" applyNumberFormat="1" applyFont="1" applyBorder="1" applyAlignment="1">
      <alignment horizontal="center" vertical="center"/>
    </xf>
    <xf numFmtId="2" fontId="3" fillId="0" borderId="0" xfId="2" applyNumberFormat="1" applyFont="1" applyAlignment="1">
      <alignment horizontal="center" vertical="center"/>
    </xf>
    <xf numFmtId="0" fontId="3" fillId="0" borderId="0" xfId="349" applyFont="1"/>
    <xf numFmtId="0" fontId="3" fillId="0" borderId="0" xfId="349" applyFont="1" applyFill="1" applyBorder="1"/>
    <xf numFmtId="0" fontId="5" fillId="0" borderId="0" xfId="349" applyFont="1" applyFill="1" applyBorder="1" applyAlignment="1">
      <alignment horizontal="center"/>
    </xf>
    <xf numFmtId="177" fontId="3" fillId="0" borderId="14" xfId="349" applyNumberFormat="1" applyFont="1" applyFill="1" applyBorder="1" applyAlignment="1" applyProtection="1">
      <alignment horizontal="left"/>
    </xf>
    <xf numFmtId="166" fontId="3" fillId="0" borderId="40" xfId="349" applyNumberFormat="1" applyFont="1" applyFill="1" applyBorder="1" applyProtection="1"/>
    <xf numFmtId="166" fontId="3" fillId="0" borderId="6" xfId="349" applyNumberFormat="1" applyFont="1" applyFill="1" applyBorder="1" applyProtection="1"/>
    <xf numFmtId="166" fontId="3" fillId="0" borderId="7" xfId="349" applyNumberFormat="1" applyFont="1" applyFill="1" applyBorder="1" applyProtection="1"/>
    <xf numFmtId="176" fontId="44" fillId="0" borderId="6" xfId="349" applyNumberFormat="1" applyFont="1" applyFill="1" applyBorder="1" applyAlignment="1" applyProtection="1">
      <alignment horizontal="left"/>
    </xf>
    <xf numFmtId="176" fontId="44" fillId="0" borderId="6" xfId="349" quotePrefix="1" applyNumberFormat="1" applyFont="1" applyFill="1" applyBorder="1" applyAlignment="1" applyProtection="1"/>
    <xf numFmtId="167" fontId="3" fillId="0" borderId="0" xfId="349" applyNumberFormat="1" applyFont="1"/>
    <xf numFmtId="177" fontId="3" fillId="0" borderId="10" xfId="349" quotePrefix="1" applyNumberFormat="1" applyFont="1" applyFill="1" applyBorder="1" applyAlignment="1" applyProtection="1">
      <alignment horizontal="left"/>
    </xf>
    <xf numFmtId="166" fontId="3" fillId="0" borderId="0" xfId="349" applyNumberFormat="1" applyFont="1" applyFill="1" applyBorder="1" applyProtection="1"/>
    <xf numFmtId="166" fontId="3" fillId="0" borderId="1" xfId="349" applyNumberFormat="1" applyFont="1" applyFill="1" applyBorder="1" applyProtection="1"/>
    <xf numFmtId="166" fontId="3" fillId="0" borderId="42" xfId="349" applyNumberFormat="1" applyFont="1" applyFill="1" applyBorder="1" applyProtection="1"/>
    <xf numFmtId="176" fontId="3" fillId="0" borderId="1" xfId="349" applyNumberFormat="1" applyFont="1" applyFill="1" applyBorder="1" applyProtection="1"/>
    <xf numFmtId="177" fontId="3" fillId="0" borderId="10" xfId="349" applyNumberFormat="1" applyFont="1" applyFill="1" applyBorder="1" applyAlignment="1" applyProtection="1">
      <alignment horizontal="left"/>
    </xf>
    <xf numFmtId="0" fontId="3" fillId="0" borderId="0" xfId="349" applyFont="1" applyBorder="1"/>
    <xf numFmtId="176" fontId="44" fillId="0" borderId="6" xfId="349" quotePrefix="1" applyNumberFormat="1" applyFont="1" applyFill="1" applyBorder="1" applyAlignment="1" applyProtection="1">
      <alignment horizontal="left"/>
    </xf>
    <xf numFmtId="166" fontId="46" fillId="0" borderId="0" xfId="349" applyNumberFormat="1" applyFont="1" applyFill="1" applyBorder="1" applyProtection="1"/>
    <xf numFmtId="166" fontId="46" fillId="0" borderId="1" xfId="349" applyNumberFormat="1" applyFont="1" applyFill="1" applyBorder="1" applyProtection="1"/>
    <xf numFmtId="0" fontId="3" fillId="0" borderId="1" xfId="349" applyFont="1" applyFill="1" applyBorder="1"/>
    <xf numFmtId="176" fontId="47" fillId="0" borderId="1" xfId="349" quotePrefix="1" applyNumberFormat="1" applyFont="1" applyFill="1" applyBorder="1" applyAlignment="1" applyProtection="1">
      <alignment horizontal="left"/>
    </xf>
    <xf numFmtId="176" fontId="44" fillId="0" borderId="1" xfId="349" applyNumberFormat="1" applyFont="1" applyFill="1" applyBorder="1" applyAlignment="1" applyProtection="1">
      <alignment horizontal="left"/>
    </xf>
    <xf numFmtId="176" fontId="44" fillId="0" borderId="1" xfId="349" quotePrefix="1" applyNumberFormat="1" applyFont="1" applyFill="1" applyBorder="1" applyAlignment="1" applyProtection="1">
      <alignment horizontal="left"/>
    </xf>
    <xf numFmtId="176" fontId="3" fillId="0" borderId="6" xfId="349" applyNumberFormat="1" applyFont="1" applyFill="1" applyBorder="1" applyProtection="1"/>
    <xf numFmtId="177" fontId="3" fillId="0" borderId="18" xfId="349" quotePrefix="1" applyNumberFormat="1" applyFont="1" applyFill="1" applyBorder="1" applyAlignment="1" applyProtection="1">
      <alignment horizontal="left"/>
    </xf>
    <xf numFmtId="166" fontId="3" fillId="0" borderId="80" xfId="349" applyNumberFormat="1" applyFont="1" applyFill="1" applyBorder="1" applyProtection="1"/>
    <xf numFmtId="166" fontId="3" fillId="0" borderId="34" xfId="349" applyNumberFormat="1" applyFont="1" applyFill="1" applyBorder="1" applyProtection="1"/>
    <xf numFmtId="166" fontId="3" fillId="0" borderId="43" xfId="349" applyNumberFormat="1" applyFont="1" applyFill="1" applyBorder="1" applyProtection="1"/>
    <xf numFmtId="177" fontId="3" fillId="0" borderId="30" xfId="349" applyNumberFormat="1" applyFont="1" applyFill="1" applyBorder="1" applyAlignment="1" applyProtection="1">
      <alignment horizontal="left"/>
    </xf>
    <xf numFmtId="166" fontId="3" fillId="0" borderId="20" xfId="349" applyNumberFormat="1" applyFont="1" applyFill="1" applyBorder="1" applyProtection="1"/>
    <xf numFmtId="166" fontId="3" fillId="0" borderId="81" xfId="349" applyNumberFormat="1" applyFont="1" applyFill="1" applyBorder="1" applyProtection="1"/>
    <xf numFmtId="166" fontId="3" fillId="0" borderId="56" xfId="349" applyNumberFormat="1" applyFont="1" applyFill="1" applyBorder="1" applyProtection="1"/>
    <xf numFmtId="0" fontId="3" fillId="0" borderId="0" xfId="349" quotePrefix="1" applyFont="1" applyFill="1" applyBorder="1" applyAlignment="1">
      <alignment horizontal="left"/>
    </xf>
    <xf numFmtId="166" fontId="3" fillId="0" borderId="0" xfId="349" applyNumberFormat="1" applyFont="1" applyFill="1" applyBorder="1" applyAlignment="1">
      <alignment horizontal="right"/>
    </xf>
    <xf numFmtId="166" fontId="48" fillId="0" borderId="0" xfId="349" applyNumberFormat="1" applyFont="1" applyFill="1" applyBorder="1" applyProtection="1"/>
    <xf numFmtId="176" fontId="48" fillId="0" borderId="0" xfId="349" applyNumberFormat="1" applyFont="1" applyFill="1" applyBorder="1" applyAlignment="1" applyProtection="1">
      <alignment horizontal="left"/>
    </xf>
    <xf numFmtId="0" fontId="48" fillId="0" borderId="0" xfId="349" applyFont="1" applyFill="1" applyBorder="1" applyAlignment="1" applyProtection="1">
      <alignment horizontal="left"/>
    </xf>
    <xf numFmtId="0" fontId="45" fillId="0" borderId="0" xfId="349" applyFont="1" applyFill="1" applyBorder="1" applyAlignment="1" applyProtection="1">
      <alignment horizontal="left"/>
    </xf>
    <xf numFmtId="177" fontId="3" fillId="0" borderId="0" xfId="349" applyNumberFormat="1" applyFont="1" applyFill="1" applyBorder="1" applyAlignment="1" applyProtection="1">
      <alignment horizontal="left"/>
    </xf>
    <xf numFmtId="177" fontId="24" fillId="0" borderId="0" xfId="349" quotePrefix="1" applyNumberFormat="1" applyFont="1" applyFill="1" applyBorder="1" applyAlignment="1" applyProtection="1">
      <alignment horizontal="left"/>
    </xf>
    <xf numFmtId="0" fontId="31" fillId="0" borderId="0" xfId="349" applyFont="1" applyFill="1" applyBorder="1"/>
    <xf numFmtId="178" fontId="31" fillId="0" borderId="0" xfId="349" applyNumberFormat="1" applyFont="1" applyFill="1" applyBorder="1" applyAlignment="1" applyProtection="1">
      <alignment horizontal="right"/>
    </xf>
    <xf numFmtId="178" fontId="31" fillId="0" borderId="0" xfId="349" applyNumberFormat="1" applyFont="1" applyFill="1" applyBorder="1" applyProtection="1"/>
    <xf numFmtId="166" fontId="31" fillId="0" borderId="0" xfId="349" applyNumberFormat="1" applyFont="1" applyFill="1" applyBorder="1" applyProtection="1"/>
    <xf numFmtId="176" fontId="31" fillId="0" borderId="0" xfId="349" applyNumberFormat="1" applyFont="1" applyFill="1" applyBorder="1" applyProtection="1"/>
    <xf numFmtId="178" fontId="31" fillId="0" borderId="0" xfId="349" applyNumberFormat="1" applyFont="1" applyFill="1" applyBorder="1" applyAlignment="1">
      <alignment horizontal="right"/>
    </xf>
    <xf numFmtId="178" fontId="31" fillId="0" borderId="0" xfId="349" applyNumberFormat="1" applyFont="1" applyFill="1" applyBorder="1"/>
    <xf numFmtId="177" fontId="31" fillId="0" borderId="0" xfId="349" applyNumberFormat="1" applyFont="1" applyFill="1" applyBorder="1" applyAlignment="1" applyProtection="1">
      <alignment horizontal="left"/>
    </xf>
    <xf numFmtId="166" fontId="3" fillId="0" borderId="5" xfId="349" applyNumberFormat="1" applyFont="1" applyFill="1" applyBorder="1" applyProtection="1"/>
    <xf numFmtId="166" fontId="3" fillId="0" borderId="3" xfId="349" applyNumberFormat="1" applyFont="1" applyFill="1" applyBorder="1" applyProtection="1"/>
    <xf numFmtId="166" fontId="3" fillId="0" borderId="4" xfId="349" applyNumberFormat="1" applyFont="1" applyFill="1" applyBorder="1" applyProtection="1"/>
    <xf numFmtId="166" fontId="3" fillId="0" borderId="26" xfId="349" applyNumberFormat="1" applyFont="1" applyFill="1" applyBorder="1" applyProtection="1"/>
    <xf numFmtId="0" fontId="5" fillId="2" borderId="28" xfId="349" applyFont="1" applyFill="1" applyBorder="1" applyAlignment="1" applyProtection="1">
      <alignment horizontal="center"/>
    </xf>
    <xf numFmtId="176" fontId="5" fillId="2" borderId="28" xfId="349" applyNumberFormat="1" applyFont="1" applyFill="1" applyBorder="1" applyAlignment="1">
      <alignment horizontal="center"/>
    </xf>
    <xf numFmtId="176" fontId="5" fillId="2" borderId="3" xfId="349" applyNumberFormat="1" applyFont="1" applyFill="1" applyBorder="1" applyAlignment="1">
      <alignment horizontal="center"/>
    </xf>
    <xf numFmtId="0" fontId="5" fillId="2" borderId="4" xfId="349" applyFont="1" applyFill="1" applyBorder="1" applyAlignment="1" applyProtection="1">
      <alignment horizontal="center"/>
    </xf>
    <xf numFmtId="0" fontId="5" fillId="2" borderId="4" xfId="349" quotePrefix="1" applyFont="1" applyFill="1" applyBorder="1" applyAlignment="1" applyProtection="1">
      <alignment horizontal="center"/>
    </xf>
    <xf numFmtId="0" fontId="5" fillId="2" borderId="80" xfId="349" applyFont="1" applyFill="1" applyBorder="1" applyAlignment="1" applyProtection="1">
      <alignment horizontal="center"/>
    </xf>
    <xf numFmtId="176" fontId="5" fillId="2" borderId="6" xfId="349" applyNumberFormat="1" applyFont="1" applyFill="1" applyBorder="1" applyAlignment="1" applyProtection="1">
      <alignment horizontal="right"/>
    </xf>
    <xf numFmtId="176" fontId="5" fillId="2" borderId="34" xfId="349" applyNumberFormat="1" applyFont="1" applyFill="1" applyBorder="1" applyAlignment="1" applyProtection="1">
      <alignment horizontal="center"/>
    </xf>
    <xf numFmtId="176" fontId="5" fillId="2" borderId="29" xfId="349" applyNumberFormat="1" applyFont="1" applyFill="1" applyBorder="1" applyAlignment="1" applyProtection="1">
      <alignment horizontal="center"/>
    </xf>
    <xf numFmtId="0" fontId="5" fillId="0" borderId="0" xfId="349" applyFont="1" applyFill="1" applyAlignment="1">
      <alignment vertical="center"/>
    </xf>
    <xf numFmtId="14" fontId="5" fillId="0" borderId="0" xfId="349" applyNumberFormat="1" applyFont="1" applyFill="1" applyBorder="1" applyAlignment="1"/>
    <xf numFmtId="0" fontId="5" fillId="2" borderId="3" xfId="349" applyFont="1" applyFill="1" applyBorder="1" applyAlignment="1" applyProtection="1">
      <alignment horizontal="center"/>
    </xf>
    <xf numFmtId="177" fontId="3" fillId="0" borderId="14" xfId="349" applyNumberFormat="1" applyFont="1" applyBorder="1" applyAlignment="1" applyProtection="1">
      <alignment horizontal="left"/>
    </xf>
    <xf numFmtId="166" fontId="3" fillId="0" borderId="5" xfId="349" applyNumberFormat="1" applyFont="1" applyBorder="1" applyProtection="1"/>
    <xf numFmtId="177" fontId="3" fillId="0" borderId="10" xfId="349" quotePrefix="1" applyNumberFormat="1" applyFont="1" applyBorder="1" applyAlignment="1" applyProtection="1">
      <alignment horizontal="left"/>
    </xf>
    <xf numFmtId="166" fontId="3" fillId="0" borderId="3" xfId="349" applyNumberFormat="1" applyFont="1" applyBorder="1" applyProtection="1"/>
    <xf numFmtId="166" fontId="3" fillId="0" borderId="0" xfId="349" applyNumberFormat="1" applyFont="1" applyBorder="1" applyProtection="1"/>
    <xf numFmtId="177" fontId="3" fillId="0" borderId="10" xfId="349" applyNumberFormat="1" applyFont="1" applyBorder="1" applyAlignment="1" applyProtection="1">
      <alignment horizontal="left"/>
    </xf>
    <xf numFmtId="177" fontId="3" fillId="0" borderId="18" xfId="349" quotePrefix="1" applyNumberFormat="1" applyFont="1" applyBorder="1" applyAlignment="1" applyProtection="1">
      <alignment horizontal="left"/>
    </xf>
    <xf numFmtId="177" fontId="3" fillId="0" borderId="30" xfId="349" applyNumberFormat="1" applyFont="1" applyBorder="1" applyAlignment="1" applyProtection="1">
      <alignment horizontal="left"/>
    </xf>
    <xf numFmtId="166" fontId="3" fillId="0" borderId="26" xfId="349" applyNumberFormat="1" applyFont="1" applyBorder="1" applyProtection="1"/>
    <xf numFmtId="177" fontId="3" fillId="0" borderId="0" xfId="349" quotePrefix="1" applyNumberFormat="1" applyFont="1" applyBorder="1" applyAlignment="1" applyProtection="1">
      <alignment horizontal="left"/>
    </xf>
    <xf numFmtId="0" fontId="3" fillId="0" borderId="0" xfId="349" applyFont="1" applyBorder="1" applyAlignment="1" applyProtection="1">
      <alignment horizontal="left"/>
    </xf>
    <xf numFmtId="177" fontId="24" fillId="0" borderId="0" xfId="349" quotePrefix="1" applyNumberFormat="1" applyFont="1" applyBorder="1" applyAlignment="1" applyProtection="1">
      <alignment horizontal="left"/>
    </xf>
    <xf numFmtId="0" fontId="31" fillId="0" borderId="0" xfId="349" applyFont="1" applyBorder="1" applyAlignment="1" applyProtection="1">
      <alignment horizontal="left"/>
    </xf>
    <xf numFmtId="0" fontId="31" fillId="0" borderId="0" xfId="349" applyFont="1" applyBorder="1"/>
    <xf numFmtId="166" fontId="31" fillId="0" borderId="0" xfId="349" applyNumberFormat="1" applyFont="1" applyBorder="1" applyProtection="1"/>
    <xf numFmtId="178" fontId="31" fillId="0" borderId="0" xfId="349" applyNumberFormat="1" applyFont="1" applyBorder="1"/>
    <xf numFmtId="166" fontId="3" fillId="0" borderId="4" xfId="349" applyNumberFormat="1" applyFont="1" applyBorder="1" applyProtection="1"/>
    <xf numFmtId="175" fontId="3" fillId="0" borderId="3" xfId="4" applyNumberFormat="1" applyFont="1" applyBorder="1" applyProtection="1"/>
    <xf numFmtId="0" fontId="5" fillId="2" borderId="5" xfId="349" applyFont="1" applyFill="1" applyBorder="1" applyAlignment="1" applyProtection="1">
      <alignment horizontal="center"/>
    </xf>
    <xf numFmtId="176" fontId="5" fillId="2" borderId="1" xfId="349" applyNumberFormat="1" applyFont="1" applyFill="1" applyBorder="1" applyAlignment="1" applyProtection="1">
      <alignment horizontal="center"/>
    </xf>
    <xf numFmtId="176" fontId="5" fillId="2" borderId="33" xfId="349" applyNumberFormat="1" applyFont="1" applyFill="1" applyBorder="1" applyAlignment="1" applyProtection="1">
      <alignment horizontal="center"/>
    </xf>
    <xf numFmtId="167" fontId="3" fillId="0" borderId="0" xfId="349" applyNumberFormat="1" applyFont="1" applyFill="1"/>
    <xf numFmtId="177" fontId="3" fillId="0" borderId="14" xfId="349" quotePrefix="1" applyNumberFormat="1" applyFont="1" applyFill="1" applyBorder="1" applyAlignment="1" applyProtection="1">
      <alignment horizontal="left"/>
    </xf>
    <xf numFmtId="177" fontId="5" fillId="0" borderId="10" xfId="349" applyNumberFormat="1" applyFont="1" applyFill="1" applyBorder="1" applyAlignment="1" applyProtection="1">
      <alignment horizontal="left"/>
    </xf>
    <xf numFmtId="166" fontId="5" fillId="0" borderId="3" xfId="349" applyNumberFormat="1" applyFont="1" applyFill="1" applyBorder="1" applyProtection="1"/>
    <xf numFmtId="177" fontId="24" fillId="0" borderId="0" xfId="349" applyNumberFormat="1" applyFont="1" applyFill="1" applyBorder="1" applyAlignment="1" applyProtection="1">
      <alignment horizontal="left"/>
    </xf>
    <xf numFmtId="166" fontId="3" fillId="0" borderId="0" xfId="349" applyNumberFormat="1" applyFont="1"/>
    <xf numFmtId="166" fontId="31" fillId="0" borderId="0" xfId="349" applyNumberFormat="1" applyFont="1" applyFill="1" applyBorder="1" applyAlignment="1">
      <alignment horizontal="right"/>
    </xf>
    <xf numFmtId="166" fontId="31" fillId="0" borderId="0" xfId="349" applyNumberFormat="1" applyFont="1" applyFill="1" applyBorder="1"/>
    <xf numFmtId="0" fontId="31" fillId="0" borderId="0" xfId="349" quotePrefix="1" applyFont="1" applyFill="1" applyBorder="1" applyAlignment="1">
      <alignment horizontal="left"/>
    </xf>
    <xf numFmtId="176" fontId="5" fillId="2" borderId="28" xfId="349" applyNumberFormat="1" applyFont="1" applyFill="1" applyBorder="1" applyAlignment="1" applyProtection="1">
      <alignment horizontal="center"/>
    </xf>
    <xf numFmtId="176" fontId="5" fillId="2" borderId="3" xfId="349" quotePrefix="1" applyNumberFormat="1" applyFont="1" applyFill="1" applyBorder="1" applyAlignment="1" applyProtection="1">
      <alignment horizontal="center"/>
    </xf>
    <xf numFmtId="0" fontId="5" fillId="2" borderId="3" xfId="349" quotePrefix="1" applyFont="1" applyFill="1" applyBorder="1" applyAlignment="1" applyProtection="1">
      <alignment horizontal="center"/>
    </xf>
    <xf numFmtId="176" fontId="5" fillId="2" borderId="3" xfId="349" applyNumberFormat="1" applyFont="1" applyFill="1" applyBorder="1" applyAlignment="1" applyProtection="1">
      <alignment horizontal="center"/>
    </xf>
    <xf numFmtId="176" fontId="5" fillId="2" borderId="12" xfId="349" applyNumberFormat="1" applyFont="1" applyFill="1" applyBorder="1" applyAlignment="1" applyProtection="1">
      <alignment horizontal="center"/>
    </xf>
    <xf numFmtId="0" fontId="31" fillId="0" borderId="0" xfId="349" applyFont="1" applyFill="1" applyBorder="1" applyAlignment="1">
      <alignment horizontal="right"/>
    </xf>
    <xf numFmtId="177" fontId="5" fillId="0" borderId="0" xfId="349" applyNumberFormat="1" applyFont="1" applyFill="1" applyBorder="1" applyAlignment="1" applyProtection="1"/>
    <xf numFmtId="177" fontId="24" fillId="0" borderId="0" xfId="349" applyNumberFormat="1" applyFont="1" applyBorder="1" applyAlignment="1" applyProtection="1">
      <alignment horizontal="left"/>
    </xf>
    <xf numFmtId="0" fontId="5" fillId="2" borderId="12" xfId="349" applyFont="1" applyFill="1" applyBorder="1" applyAlignment="1" applyProtection="1">
      <alignment horizontal="center"/>
    </xf>
    <xf numFmtId="177" fontId="3" fillId="0" borderId="35" xfId="349" applyNumberFormat="1" applyFont="1" applyFill="1" applyBorder="1" applyAlignment="1" applyProtection="1">
      <alignment horizontal="left"/>
    </xf>
    <xf numFmtId="166" fontId="3" fillId="0" borderId="36" xfId="349" applyNumberFormat="1" applyFont="1" applyFill="1" applyBorder="1" applyProtection="1"/>
    <xf numFmtId="166" fontId="3" fillId="0" borderId="14" xfId="349" quotePrefix="1" applyNumberFormat="1" applyFont="1" applyFill="1" applyBorder="1" applyAlignment="1" applyProtection="1">
      <alignment horizontal="left"/>
    </xf>
    <xf numFmtId="166" fontId="3" fillId="0" borderId="10" xfId="349" applyNumberFormat="1" applyFont="1" applyFill="1" applyBorder="1" applyAlignment="1" applyProtection="1">
      <alignment horizontal="left"/>
    </xf>
    <xf numFmtId="166" fontId="5" fillId="0" borderId="14" xfId="349" quotePrefix="1" applyNumberFormat="1" applyFont="1" applyFill="1" applyBorder="1" applyAlignment="1" applyProtection="1">
      <alignment horizontal="left"/>
    </xf>
    <xf numFmtId="166" fontId="5" fillId="0" borderId="5" xfId="349" applyNumberFormat="1" applyFont="1" applyFill="1" applyBorder="1" applyProtection="1"/>
    <xf numFmtId="177" fontId="3" fillId="0" borderId="10" xfId="349" applyNumberFormat="1" applyFont="1" applyFill="1" applyBorder="1" applyAlignment="1" applyProtection="1">
      <alignment horizontal="left" indent="3"/>
    </xf>
    <xf numFmtId="166" fontId="3" fillId="0" borderId="14" xfId="349" applyNumberFormat="1" applyFont="1" applyFill="1" applyBorder="1" applyAlignment="1" applyProtection="1">
      <alignment horizontal="left"/>
    </xf>
    <xf numFmtId="166" fontId="3" fillId="0" borderId="30" xfId="349" applyNumberFormat="1" applyFont="1" applyFill="1" applyBorder="1" applyAlignment="1" applyProtection="1">
      <alignment horizontal="left"/>
    </xf>
    <xf numFmtId="166" fontId="3" fillId="0" borderId="0" xfId="349" applyNumberFormat="1" applyFont="1" applyFill="1" applyBorder="1" applyAlignment="1">
      <alignment horizontal="center"/>
    </xf>
    <xf numFmtId="176" fontId="5" fillId="2" borderId="3" xfId="349" applyNumberFormat="1" applyFont="1" applyFill="1" applyBorder="1" applyAlignment="1">
      <alignment horizontal="centerContinuous"/>
    </xf>
    <xf numFmtId="166" fontId="3" fillId="0" borderId="14" xfId="349" quotePrefix="1" applyNumberFormat="1" applyFont="1" applyBorder="1" applyAlignment="1" applyProtection="1">
      <alignment horizontal="left"/>
    </xf>
    <xf numFmtId="166" fontId="3" fillId="0" borderId="10" xfId="349" applyNumberFormat="1" applyFont="1" applyBorder="1" applyAlignment="1" applyProtection="1">
      <alignment horizontal="left"/>
    </xf>
    <xf numFmtId="166" fontId="5" fillId="0" borderId="14" xfId="349" quotePrefix="1" applyNumberFormat="1" applyFont="1" applyBorder="1" applyAlignment="1" applyProtection="1">
      <alignment horizontal="left"/>
    </xf>
    <xf numFmtId="166" fontId="5" fillId="0" borderId="5" xfId="349" applyNumberFormat="1" applyFont="1" applyBorder="1" applyProtection="1"/>
    <xf numFmtId="177" fontId="3" fillId="0" borderId="14" xfId="349" quotePrefix="1" applyNumberFormat="1" applyFont="1" applyBorder="1" applyAlignment="1" applyProtection="1">
      <alignment horizontal="left"/>
    </xf>
    <xf numFmtId="177" fontId="3" fillId="0" borderId="10" xfId="349" applyNumberFormat="1" applyFont="1" applyBorder="1" applyAlignment="1" applyProtection="1">
      <alignment horizontal="left" indent="3"/>
    </xf>
    <xf numFmtId="166" fontId="3" fillId="0" borderId="30" xfId="349" applyNumberFormat="1" applyFont="1" applyBorder="1" applyAlignment="1" applyProtection="1">
      <alignment horizontal="left"/>
    </xf>
    <xf numFmtId="166" fontId="3" fillId="0" borderId="36" xfId="349" applyNumberFormat="1" applyFont="1" applyBorder="1" applyProtection="1"/>
    <xf numFmtId="0" fontId="5" fillId="2" borderId="2" xfId="349" applyFont="1" applyFill="1" applyBorder="1" applyAlignment="1" applyProtection="1">
      <alignment horizontal="center"/>
    </xf>
    <xf numFmtId="176" fontId="5" fillId="2" borderId="2" xfId="349" applyNumberFormat="1" applyFont="1" applyFill="1" applyBorder="1" applyAlignment="1" applyProtection="1">
      <alignment horizontal="center"/>
    </xf>
    <xf numFmtId="0" fontId="3" fillId="0" borderId="0" xfId="207" applyFont="1" applyAlignment="1">
      <alignment horizontal="center"/>
    </xf>
    <xf numFmtId="2" fontId="3" fillId="0" borderId="0" xfId="349" applyNumberFormat="1" applyFont="1" applyFill="1"/>
    <xf numFmtId="167" fontId="5" fillId="0" borderId="0" xfId="349" applyNumberFormat="1" applyFont="1" applyFill="1" applyAlignment="1">
      <alignment horizontal="center"/>
    </xf>
    <xf numFmtId="167" fontId="5" fillId="0" borderId="0" xfId="349" applyNumberFormat="1" applyFont="1" applyFill="1" applyBorder="1" applyAlignment="1">
      <alignment horizontal="center"/>
    </xf>
    <xf numFmtId="167" fontId="3" fillId="0" borderId="14" xfId="349" applyNumberFormat="1" applyFont="1" applyFill="1" applyBorder="1" applyAlignment="1" applyProtection="1">
      <alignment horizontal="left"/>
    </xf>
    <xf numFmtId="167" fontId="3" fillId="0" borderId="4" xfId="4" applyNumberFormat="1" applyFont="1" applyFill="1" applyBorder="1"/>
    <xf numFmtId="167" fontId="3" fillId="0" borderId="0" xfId="349" applyNumberFormat="1" applyFont="1" applyFill="1" applyBorder="1" applyAlignment="1" applyProtection="1">
      <alignment horizontal="left" vertical="center"/>
    </xf>
    <xf numFmtId="167" fontId="3" fillId="0" borderId="0" xfId="349" applyNumberFormat="1" applyFont="1" applyFill="1" applyBorder="1"/>
    <xf numFmtId="167" fontId="3" fillId="0" borderId="18" xfId="349" applyNumberFormat="1" applyFont="1" applyFill="1" applyBorder="1" applyAlignment="1" applyProtection="1">
      <alignment horizontal="left"/>
    </xf>
    <xf numFmtId="167" fontId="3" fillId="0" borderId="5" xfId="4" applyNumberFormat="1" applyFont="1" applyFill="1" applyBorder="1"/>
    <xf numFmtId="167" fontId="3" fillId="0" borderId="10" xfId="349" applyNumberFormat="1" applyFont="1" applyFill="1" applyBorder="1" applyAlignment="1" applyProtection="1">
      <alignment horizontal="left"/>
    </xf>
    <xf numFmtId="167" fontId="3" fillId="0" borderId="3" xfId="4" applyNumberFormat="1" applyFont="1" applyFill="1" applyBorder="1"/>
    <xf numFmtId="167" fontId="5" fillId="0" borderId="35" xfId="349" applyNumberFormat="1" applyFont="1" applyFill="1" applyBorder="1" applyAlignment="1" applyProtection="1">
      <alignment horizontal="left"/>
    </xf>
    <xf numFmtId="167" fontId="5" fillId="0" borderId="36" xfId="4" applyNumberFormat="1" applyFont="1" applyFill="1" applyBorder="1"/>
    <xf numFmtId="2" fontId="3" fillId="0" borderId="0" xfId="4" applyNumberFormat="1" applyFont="1" applyFill="1" applyBorder="1"/>
    <xf numFmtId="167" fontId="5" fillId="0" borderId="0" xfId="349" applyNumberFormat="1" applyFont="1" applyFill="1" applyBorder="1" applyAlignment="1" applyProtection="1">
      <alignment horizontal="left"/>
    </xf>
    <xf numFmtId="167" fontId="5" fillId="0" borderId="0" xfId="349" applyNumberFormat="1" applyFont="1" applyFill="1"/>
    <xf numFmtId="167" fontId="31" fillId="0" borderId="0" xfId="349" applyNumberFormat="1" applyFont="1" applyFill="1"/>
    <xf numFmtId="2" fontId="3" fillId="0" borderId="0" xfId="349" applyNumberFormat="1" applyFont="1" applyFill="1" applyBorder="1"/>
    <xf numFmtId="176" fontId="5" fillId="2" borderId="55" xfId="349" applyNumberFormat="1" applyFont="1" applyFill="1" applyBorder="1" applyAlignment="1">
      <alignment horizontal="center"/>
    </xf>
    <xf numFmtId="176" fontId="5" fillId="2" borderId="1" xfId="349" applyNumberFormat="1" applyFont="1" applyFill="1" applyBorder="1" applyAlignment="1">
      <alignment horizontal="center"/>
    </xf>
    <xf numFmtId="167" fontId="5" fillId="2" borderId="4" xfId="4" quotePrefix="1" applyNumberFormat="1" applyFont="1" applyFill="1" applyBorder="1" applyAlignment="1">
      <alignment horizontal="center"/>
    </xf>
    <xf numFmtId="167" fontId="5" fillId="2" borderId="34" xfId="4" quotePrefix="1" applyNumberFormat="1" applyFont="1" applyFill="1" applyBorder="1" applyAlignment="1">
      <alignment horizontal="center"/>
    </xf>
    <xf numFmtId="167" fontId="5" fillId="2" borderId="4" xfId="4" applyNumberFormat="1" applyFont="1" applyFill="1" applyBorder="1" applyAlignment="1">
      <alignment horizontal="center"/>
    </xf>
    <xf numFmtId="2" fontId="5" fillId="2" borderId="4" xfId="4" applyNumberFormat="1" applyFont="1" applyFill="1" applyBorder="1" applyAlignment="1">
      <alignment horizontal="center"/>
    </xf>
    <xf numFmtId="2" fontId="5" fillId="2" borderId="19" xfId="4" applyNumberFormat="1" applyFont="1" applyFill="1" applyBorder="1" applyAlignment="1">
      <alignment horizontal="center"/>
    </xf>
    <xf numFmtId="0" fontId="5" fillId="0" borderId="0" xfId="349" applyFont="1" applyFill="1"/>
    <xf numFmtId="0" fontId="5" fillId="0" borderId="14" xfId="349" applyFont="1" applyFill="1" applyBorder="1"/>
    <xf numFmtId="167" fontId="5" fillId="0" borderId="5" xfId="192" applyNumberFormat="1" applyFont="1" applyFill="1" applyBorder="1"/>
    <xf numFmtId="0" fontId="3" fillId="0" borderId="10" xfId="349" applyFont="1" applyFill="1" applyBorder="1"/>
    <xf numFmtId="167" fontId="3" fillId="0" borderId="3" xfId="192" applyNumberFormat="1" applyFont="1" applyFill="1" applyBorder="1"/>
    <xf numFmtId="167" fontId="5" fillId="0" borderId="5" xfId="192" applyNumberFormat="1" applyFont="1" applyFill="1" applyBorder="1" applyAlignment="1">
      <alignment vertical="center"/>
    </xf>
    <xf numFmtId="167" fontId="5" fillId="0" borderId="5" xfId="192" quotePrefix="1" applyNumberFormat="1" applyFont="1" applyFill="1" applyBorder="1" applyAlignment="1">
      <alignment horizontal="right"/>
    </xf>
    <xf numFmtId="0" fontId="5" fillId="0" borderId="30" xfId="349" applyFont="1" applyFill="1" applyBorder="1" applyAlignment="1">
      <alignment horizontal="left"/>
    </xf>
    <xf numFmtId="167" fontId="5" fillId="0" borderId="26" xfId="192" applyNumberFormat="1" applyFont="1" applyFill="1" applyBorder="1"/>
    <xf numFmtId="0" fontId="5" fillId="2" borderId="3" xfId="349" applyFont="1" applyFill="1" applyBorder="1" applyAlignment="1">
      <alignment horizontal="center"/>
    </xf>
    <xf numFmtId="0" fontId="5" fillId="2" borderId="12" xfId="349" applyFont="1" applyFill="1" applyBorder="1" applyAlignment="1">
      <alignment horizontal="center"/>
    </xf>
    <xf numFmtId="0" fontId="31" fillId="0" borderId="20" xfId="349" applyFont="1" applyFill="1" applyBorder="1" applyAlignment="1"/>
    <xf numFmtId="0" fontId="31" fillId="0" borderId="0" xfId="349" applyFont="1" applyFill="1" applyBorder="1" applyAlignment="1"/>
    <xf numFmtId="0" fontId="49" fillId="0" borderId="77" xfId="206" applyNumberFormat="1" applyFont="1" applyFill="1" applyBorder="1" applyAlignment="1" applyProtection="1">
      <alignment vertical="center"/>
      <protection hidden="1"/>
    </xf>
    <xf numFmtId="167" fontId="5" fillId="0" borderId="5" xfId="349" applyNumberFormat="1" applyFont="1" applyFill="1" applyBorder="1"/>
    <xf numFmtId="0" fontId="3" fillId="0" borderId="24" xfId="206" applyNumberFormat="1" applyFont="1" applyFill="1" applyBorder="1" applyAlignment="1" applyProtection="1">
      <alignment horizontal="left" vertical="center" indent="2"/>
      <protection hidden="1"/>
    </xf>
    <xf numFmtId="167" fontId="3" fillId="0" borderId="3" xfId="349" applyNumberFormat="1" applyFont="1" applyFill="1" applyBorder="1"/>
    <xf numFmtId="0" fontId="49" fillId="0" borderId="82" xfId="206" applyNumberFormat="1" applyFont="1" applyFill="1" applyBorder="1" applyAlignment="1" applyProtection="1">
      <alignment vertical="center"/>
      <protection hidden="1"/>
    </xf>
    <xf numFmtId="0" fontId="5" fillId="0" borderId="0" xfId="349" applyFont="1" applyFill="1" applyBorder="1"/>
    <xf numFmtId="0" fontId="5" fillId="0" borderId="0" xfId="349" applyFont="1"/>
    <xf numFmtId="0" fontId="3" fillId="0" borderId="82" xfId="206" applyNumberFormat="1" applyFont="1" applyFill="1" applyBorder="1" applyAlignment="1" applyProtection="1">
      <alignment horizontal="left" vertical="center" indent="2"/>
      <protection hidden="1"/>
    </xf>
    <xf numFmtId="0" fontId="5" fillId="0" borderId="82" xfId="206" applyFont="1" applyFill="1" applyBorder="1" applyAlignment="1" applyProtection="1">
      <alignment vertical="center"/>
      <protection hidden="1"/>
    </xf>
    <xf numFmtId="0" fontId="3" fillId="0" borderId="82" xfId="206" applyFont="1" applyFill="1" applyBorder="1" applyAlignment="1" applyProtection="1">
      <alignment horizontal="left" vertical="center" indent="2"/>
      <protection hidden="1"/>
    </xf>
    <xf numFmtId="0" fontId="3" fillId="0" borderId="24" xfId="206" applyFont="1" applyFill="1" applyBorder="1" applyAlignment="1" applyProtection="1">
      <alignment horizontal="left" vertical="center" indent="2"/>
      <protection hidden="1"/>
    </xf>
    <xf numFmtId="0" fontId="3" fillId="0" borderId="82" xfId="206" applyNumberFormat="1" applyFont="1" applyFill="1" applyBorder="1" applyAlignment="1" applyProtection="1">
      <alignment horizontal="left" vertical="center" wrapText="1" indent="2"/>
      <protection hidden="1"/>
    </xf>
    <xf numFmtId="0" fontId="3" fillId="0" borderId="24" xfId="206" applyNumberFormat="1" applyFont="1" applyFill="1" applyBorder="1" applyAlignment="1" applyProtection="1">
      <alignment horizontal="left" vertical="center" wrapText="1" indent="2"/>
      <protection hidden="1"/>
    </xf>
    <xf numFmtId="0" fontId="3" fillId="0" borderId="24" xfId="206" applyNumberFormat="1" applyFont="1" applyFill="1" applyBorder="1" applyAlignment="1" applyProtection="1">
      <alignment horizontal="left" vertical="center" indent="3"/>
      <protection hidden="1"/>
    </xf>
    <xf numFmtId="0" fontId="3" fillId="0" borderId="24" xfId="206" applyNumberFormat="1" applyFont="1" applyFill="1" applyBorder="1" applyAlignment="1" applyProtection="1">
      <alignment horizontal="left" vertical="center" wrapText="1" indent="3"/>
      <protection hidden="1"/>
    </xf>
    <xf numFmtId="0" fontId="5" fillId="0" borderId="82" xfId="206" applyNumberFormat="1" applyFont="1" applyFill="1" applyBorder="1" applyAlignment="1" applyProtection="1">
      <alignment vertical="center"/>
      <protection hidden="1"/>
    </xf>
    <xf numFmtId="0" fontId="46" fillId="0" borderId="82" xfId="206" applyNumberFormat="1" applyFont="1" applyFill="1" applyBorder="1" applyAlignment="1" applyProtection="1">
      <alignment horizontal="left" vertical="center" indent="2"/>
      <protection hidden="1"/>
    </xf>
    <xf numFmtId="0" fontId="3" fillId="0" borderId="24" xfId="206" applyFont="1" applyFill="1" applyBorder="1" applyAlignment="1" applyProtection="1">
      <alignment horizontal="left" vertical="center" indent="2"/>
      <protection locked="0"/>
    </xf>
    <xf numFmtId="0" fontId="5" fillId="0" borderId="83" xfId="349" applyFont="1" applyFill="1" applyBorder="1"/>
    <xf numFmtId="167" fontId="5" fillId="0" borderId="36" xfId="349" applyNumberFormat="1" applyFont="1" applyFill="1" applyBorder="1"/>
    <xf numFmtId="167" fontId="48" fillId="0" borderId="0" xfId="349" applyNumberFormat="1" applyFont="1" applyFill="1"/>
    <xf numFmtId="1" fontId="5" fillId="2" borderId="28" xfId="349" applyNumberFormat="1" applyFont="1" applyFill="1" applyBorder="1" applyAlignment="1">
      <alignment horizontal="center"/>
    </xf>
    <xf numFmtId="1" fontId="5" fillId="2" borderId="15" xfId="349" applyNumberFormat="1" applyFont="1" applyFill="1" applyBorder="1" applyAlignment="1">
      <alignment horizontal="center"/>
    </xf>
    <xf numFmtId="1" fontId="5" fillId="2" borderId="3" xfId="349" applyNumberFormat="1" applyFont="1" applyFill="1" applyBorder="1" applyAlignment="1">
      <alignment horizontal="center"/>
    </xf>
    <xf numFmtId="1" fontId="5" fillId="2" borderId="0" xfId="349" applyNumberFormat="1" applyFont="1" applyFill="1" applyBorder="1" applyAlignment="1">
      <alignment horizontal="center"/>
    </xf>
    <xf numFmtId="0" fontId="5" fillId="2" borderId="1" xfId="349" applyFont="1" applyFill="1" applyBorder="1" applyAlignment="1">
      <alignment horizontal="center"/>
    </xf>
    <xf numFmtId="0" fontId="5" fillId="2" borderId="2" xfId="349" applyFont="1" applyFill="1" applyBorder="1" applyAlignment="1">
      <alignment horizontal="center"/>
    </xf>
    <xf numFmtId="0" fontId="5" fillId="2" borderId="32" xfId="349" applyFont="1" applyFill="1" applyBorder="1" applyAlignment="1">
      <alignment horizontal="center"/>
    </xf>
    <xf numFmtId="0" fontId="5" fillId="2" borderId="79" xfId="349" applyFont="1" applyFill="1" applyBorder="1" applyAlignment="1">
      <alignment horizontal="center"/>
    </xf>
    <xf numFmtId="167" fontId="3" fillId="0" borderId="0" xfId="4" applyNumberFormat="1" applyFont="1" applyFill="1" applyBorder="1"/>
    <xf numFmtId="167" fontId="5" fillId="0" borderId="0" xfId="349" applyNumberFormat="1" applyFont="1" applyFill="1" applyBorder="1"/>
    <xf numFmtId="1" fontId="5" fillId="2" borderId="4" xfId="349" applyNumberFormat="1" applyFont="1" applyFill="1" applyBorder="1" applyAlignment="1">
      <alignment horizontal="center" vertical="center"/>
    </xf>
    <xf numFmtId="1" fontId="5" fillId="2" borderId="1" xfId="349" applyNumberFormat="1" applyFont="1" applyFill="1" applyBorder="1" applyAlignment="1">
      <alignment horizontal="center" vertical="center"/>
    </xf>
    <xf numFmtId="167" fontId="5" fillId="2" borderId="3" xfId="349" applyNumberFormat="1" applyFont="1" applyFill="1" applyBorder="1" applyAlignment="1">
      <alignment horizontal="center"/>
    </xf>
    <xf numFmtId="167" fontId="5" fillId="2" borderId="12" xfId="349" applyNumberFormat="1" applyFont="1" applyFill="1" applyBorder="1" applyAlignment="1">
      <alignment horizontal="center"/>
    </xf>
    <xf numFmtId="167" fontId="5" fillId="0" borderId="14" xfId="349" applyNumberFormat="1" applyFont="1" applyFill="1" applyBorder="1"/>
    <xf numFmtId="167" fontId="5" fillId="0" borderId="5" xfId="194" applyNumberFormat="1" applyFont="1" applyFill="1" applyBorder="1"/>
    <xf numFmtId="167" fontId="3" fillId="0" borderId="10" xfId="349" applyNumberFormat="1" applyFont="1" applyFill="1" applyBorder="1"/>
    <xf numFmtId="167" fontId="3" fillId="0" borderId="3" xfId="194" applyNumberFormat="1" applyFont="1" applyFill="1" applyBorder="1"/>
    <xf numFmtId="167" fontId="3" fillId="0" borderId="30" xfId="349" applyNumberFormat="1" applyFont="1" applyFill="1" applyBorder="1"/>
    <xf numFmtId="167" fontId="3" fillId="0" borderId="26" xfId="194" applyNumberFormat="1" applyFont="1" applyFill="1" applyBorder="1"/>
    <xf numFmtId="0" fontId="31" fillId="0" borderId="0" xfId="0" applyFont="1" applyFill="1" applyBorder="1" applyAlignment="1">
      <alignment horizontal="right"/>
    </xf>
    <xf numFmtId="0" fontId="3" fillId="2" borderId="8" xfId="289" applyFont="1" applyFill="1" applyBorder="1"/>
    <xf numFmtId="0" fontId="5" fillId="2" borderId="5" xfId="289" applyFont="1" applyFill="1" applyBorder="1" applyAlignment="1">
      <alignment horizontal="center" vertical="center" wrapText="1"/>
    </xf>
    <xf numFmtId="0" fontId="5" fillId="2" borderId="2" xfId="289" applyFont="1" applyFill="1" applyBorder="1" applyAlignment="1">
      <alignment horizontal="center" vertical="center" wrapText="1"/>
    </xf>
    <xf numFmtId="0" fontId="5" fillId="2" borderId="6" xfId="289" applyFont="1" applyFill="1" applyBorder="1" applyAlignment="1">
      <alignment horizontal="center" vertical="center"/>
    </xf>
    <xf numFmtId="0" fontId="5" fillId="2" borderId="6" xfId="289" applyFont="1" applyFill="1" applyBorder="1" applyAlignment="1">
      <alignment horizontal="center" vertical="center" wrapText="1"/>
    </xf>
    <xf numFmtId="0" fontId="5" fillId="2" borderId="11" xfId="289" applyFont="1" applyFill="1" applyBorder="1" applyAlignment="1">
      <alignment horizontal="center" vertical="center" wrapText="1"/>
    </xf>
    <xf numFmtId="179" fontId="3" fillId="0" borderId="2" xfId="195" applyNumberFormat="1" applyFont="1" applyFill="1" applyBorder="1" applyAlignment="1">
      <alignment horizontal="right" indent="1"/>
    </xf>
    <xf numFmtId="43" fontId="3" fillId="0" borderId="2" xfId="195" applyNumberFormat="1" applyFont="1" applyFill="1" applyBorder="1"/>
    <xf numFmtId="43" fontId="3" fillId="0" borderId="32" xfId="195" quotePrefix="1" applyNumberFormat="1" applyFont="1" applyFill="1" applyBorder="1"/>
    <xf numFmtId="179" fontId="3" fillId="0" borderId="1" xfId="199" applyNumberFormat="1" applyFont="1" applyFill="1" applyBorder="1"/>
    <xf numFmtId="43" fontId="3" fillId="0" borderId="1" xfId="199" applyNumberFormat="1" applyFont="1" applyFill="1" applyBorder="1"/>
    <xf numFmtId="43" fontId="3" fillId="0" borderId="33" xfId="195" quotePrefix="1" applyNumberFormat="1" applyFont="1" applyFill="1" applyBorder="1"/>
    <xf numFmtId="179" fontId="3" fillId="0" borderId="3" xfId="195" applyNumberFormat="1" applyFont="1" applyFill="1" applyBorder="1" applyAlignment="1">
      <alignment horizontal="right" indent="1"/>
    </xf>
    <xf numFmtId="43" fontId="3" fillId="0" borderId="3" xfId="195" applyNumberFormat="1" applyFont="1" applyFill="1" applyBorder="1"/>
    <xf numFmtId="43" fontId="3" fillId="0" borderId="0" xfId="199" applyNumberFormat="1" applyFont="1" applyFill="1" applyBorder="1"/>
    <xf numFmtId="43" fontId="3" fillId="0" borderId="42" xfId="195" applyNumberFormat="1" applyFont="1" applyFill="1" applyBorder="1"/>
    <xf numFmtId="43" fontId="3" fillId="0" borderId="3" xfId="195" quotePrefix="1" applyNumberFormat="1" applyFont="1" applyFill="1" applyBorder="1"/>
    <xf numFmtId="179" fontId="3" fillId="0" borderId="3" xfId="195" quotePrefix="1" applyNumberFormat="1" applyFont="1" applyFill="1" applyBorder="1"/>
    <xf numFmtId="43" fontId="3" fillId="0" borderId="1" xfId="195" quotePrefix="1" applyNumberFormat="1" applyFont="1" applyFill="1" applyBorder="1"/>
    <xf numFmtId="165" fontId="0" fillId="0" borderId="0" xfId="0" applyNumberFormat="1"/>
    <xf numFmtId="175" fontId="3" fillId="0" borderId="42" xfId="9" applyNumberFormat="1" applyFont="1" applyFill="1" applyBorder="1" applyAlignment="1">
      <alignment horizontal="left" indent="2"/>
    </xf>
    <xf numFmtId="43" fontId="0" fillId="0" borderId="0" xfId="0" applyNumberFormat="1"/>
    <xf numFmtId="179" fontId="3" fillId="0" borderId="4" xfId="195" quotePrefix="1" applyNumberFormat="1" applyFont="1" applyFill="1" applyBorder="1"/>
    <xf numFmtId="175" fontId="0" fillId="0" borderId="0" xfId="0" applyNumberFormat="1"/>
    <xf numFmtId="0" fontId="5" fillId="0" borderId="14" xfId="0" applyFont="1" applyFill="1" applyBorder="1" applyAlignment="1">
      <alignment horizontal="center" vertical="center"/>
    </xf>
    <xf numFmtId="175" fontId="5" fillId="0" borderId="5" xfId="9" applyNumberFormat="1" applyFont="1" applyFill="1" applyBorder="1" applyAlignment="1">
      <alignment horizontal="left" vertical="center" indent="2"/>
    </xf>
    <xf numFmtId="179" fontId="5" fillId="0" borderId="5" xfId="195" applyNumberFormat="1" applyFont="1" applyFill="1" applyBorder="1" applyAlignment="1">
      <alignment horizontal="right" vertical="center"/>
    </xf>
    <xf numFmtId="43" fontId="5" fillId="0" borderId="5" xfId="195" applyNumberFormat="1" applyFont="1" applyFill="1" applyBorder="1" applyAlignment="1">
      <alignment horizontal="right" vertical="center"/>
    </xf>
    <xf numFmtId="179" fontId="5" fillId="0" borderId="6" xfId="199" applyNumberFormat="1" applyFont="1" applyFill="1" applyBorder="1" applyAlignment="1">
      <alignment vertical="center"/>
    </xf>
    <xf numFmtId="43" fontId="5" fillId="0" borderId="6" xfId="199" applyNumberFormat="1" applyFont="1" applyFill="1" applyBorder="1" applyAlignment="1">
      <alignment horizontal="right" vertical="center"/>
    </xf>
    <xf numFmtId="43" fontId="5" fillId="0" borderId="11" xfId="195" applyNumberFormat="1" applyFont="1" applyFill="1" applyBorder="1" applyAlignment="1">
      <alignment horizontal="right" vertical="center"/>
    </xf>
    <xf numFmtId="168" fontId="0" fillId="0" borderId="0" xfId="0" applyNumberFormat="1"/>
    <xf numFmtId="0" fontId="5" fillId="2" borderId="10" xfId="0" applyFont="1" applyFill="1" applyBorder="1" applyAlignment="1">
      <alignment horizontal="center" vertical="center"/>
    </xf>
    <xf numFmtId="0" fontId="5" fillId="2" borderId="78" xfId="289" applyFont="1" applyFill="1" applyBorder="1" applyAlignment="1">
      <alignment horizontal="center" vertical="center" wrapText="1"/>
    </xf>
    <xf numFmtId="179" fontId="3" fillId="0" borderId="3" xfId="0" applyNumberFormat="1" applyFont="1" applyFill="1" applyBorder="1"/>
    <xf numFmtId="43" fontId="3" fillId="0" borderId="2" xfId="197" applyNumberFormat="1" applyFont="1" applyFill="1" applyBorder="1"/>
    <xf numFmtId="179" fontId="3" fillId="0" borderId="2" xfId="197" applyNumberFormat="1" applyFont="1" applyFill="1" applyBorder="1"/>
    <xf numFmtId="43" fontId="3" fillId="0" borderId="32" xfId="197" applyNumberFormat="1" applyFont="1" applyFill="1" applyBorder="1"/>
    <xf numFmtId="179" fontId="3" fillId="0" borderId="0" xfId="199" applyNumberFormat="1" applyFont="1" applyFill="1" applyBorder="1"/>
    <xf numFmtId="179" fontId="3" fillId="0" borderId="3" xfId="199" applyNumberFormat="1" applyFont="1" applyFill="1" applyBorder="1"/>
    <xf numFmtId="179" fontId="3" fillId="0" borderId="33" xfId="199" applyNumberFormat="1" applyFont="1" applyFill="1" applyBorder="1"/>
    <xf numFmtId="43" fontId="3" fillId="0" borderId="3" xfId="197" applyNumberFormat="1" applyFont="1" applyFill="1" applyBorder="1"/>
    <xf numFmtId="179" fontId="3" fillId="0" borderId="3" xfId="197" applyNumberFormat="1" applyFont="1" applyFill="1" applyBorder="1"/>
    <xf numFmtId="43" fontId="3" fillId="0" borderId="1" xfId="197" applyNumberFormat="1" applyFont="1" applyFill="1" applyBorder="1"/>
    <xf numFmtId="179" fontId="3" fillId="0" borderId="1" xfId="197" applyNumberFormat="1" applyFont="1" applyFill="1" applyBorder="1"/>
    <xf numFmtId="43" fontId="3" fillId="0" borderId="33" xfId="197" applyNumberFormat="1" applyFont="1" applyFill="1" applyBorder="1"/>
    <xf numFmtId="179" fontId="5" fillId="0" borderId="5" xfId="0" applyNumberFormat="1" applyFont="1" applyFill="1" applyBorder="1" applyAlignment="1">
      <alignment vertical="center"/>
    </xf>
    <xf numFmtId="43" fontId="5" fillId="0" borderId="5" xfId="197" applyNumberFormat="1" applyFont="1" applyFill="1" applyBorder="1" applyAlignment="1"/>
    <xf numFmtId="43" fontId="5" fillId="0" borderId="6" xfId="197" applyNumberFormat="1" applyFont="1" applyFill="1" applyBorder="1" applyAlignment="1"/>
    <xf numFmtId="43" fontId="3" fillId="0" borderId="5" xfId="197" applyNumberFormat="1" applyFont="1" applyFill="1" applyBorder="1"/>
    <xf numFmtId="43" fontId="3" fillId="0" borderId="11" xfId="197" applyNumberFormat="1" applyFont="1" applyFill="1" applyBorder="1"/>
    <xf numFmtId="0" fontId="5" fillId="2" borderId="5" xfId="290" applyFont="1" applyFill="1" applyBorder="1" applyAlignment="1">
      <alignment horizontal="center" vertical="center" wrapText="1"/>
    </xf>
    <xf numFmtId="0" fontId="5" fillId="2" borderId="6" xfId="290" applyFont="1" applyFill="1" applyBorder="1" applyAlignment="1">
      <alignment horizontal="center" vertical="center" wrapText="1"/>
    </xf>
    <xf numFmtId="0" fontId="5" fillId="2" borderId="78" xfId="290" applyFont="1" applyFill="1" applyBorder="1" applyAlignment="1">
      <alignment horizontal="center" vertical="center" wrapText="1"/>
    </xf>
    <xf numFmtId="0" fontId="3" fillId="0" borderId="22" xfId="0" applyFont="1" applyFill="1" applyBorder="1"/>
    <xf numFmtId="179" fontId="3" fillId="0" borderId="3" xfId="218" quotePrefix="1" applyNumberFormat="1" applyFont="1" applyFill="1" applyBorder="1" applyAlignment="1">
      <alignment horizontal="right"/>
    </xf>
    <xf numFmtId="2" fontId="3" fillId="0" borderId="42" xfId="218" applyNumberFormat="1" applyFont="1" applyFill="1" applyBorder="1" applyAlignment="1">
      <alignment horizontal="right"/>
    </xf>
    <xf numFmtId="43" fontId="3" fillId="0" borderId="2" xfId="218" quotePrefix="1" applyNumberFormat="1" applyFont="1" applyFill="1" applyBorder="1" applyAlignment="1">
      <alignment horizontal="right"/>
    </xf>
    <xf numFmtId="43" fontId="3" fillId="0" borderId="1" xfId="218" quotePrefix="1" applyNumberFormat="1" applyFont="1" applyFill="1" applyBorder="1" applyAlignment="1">
      <alignment horizontal="right"/>
    </xf>
    <xf numFmtId="43" fontId="3" fillId="0" borderId="3" xfId="218" quotePrefix="1" applyNumberFormat="1" applyFont="1" applyFill="1" applyBorder="1" applyAlignment="1">
      <alignment horizontal="right"/>
    </xf>
    <xf numFmtId="175" fontId="3" fillId="0" borderId="2" xfId="9" quotePrefix="1" applyNumberFormat="1" applyFont="1" applyFill="1" applyBorder="1" applyAlignment="1">
      <alignment horizontal="right"/>
    </xf>
    <xf numFmtId="43" fontId="3" fillId="0" borderId="23" xfId="218" quotePrefix="1" applyNumberFormat="1" applyFont="1" applyFill="1" applyBorder="1" applyAlignment="1">
      <alignment horizontal="right"/>
    </xf>
    <xf numFmtId="43" fontId="3" fillId="0" borderId="12" xfId="218" quotePrefix="1" applyNumberFormat="1" applyFont="1" applyFill="1" applyBorder="1" applyAlignment="1">
      <alignment horizontal="right"/>
    </xf>
    <xf numFmtId="179" fontId="3" fillId="0" borderId="3" xfId="218" applyNumberFormat="1" applyFont="1" applyFill="1" applyBorder="1" applyAlignment="1">
      <alignment horizontal="right"/>
    </xf>
    <xf numFmtId="43" fontId="3" fillId="0" borderId="4" xfId="218" quotePrefix="1" applyNumberFormat="1" applyFont="1" applyFill="1" applyBorder="1" applyAlignment="1">
      <alignment horizontal="right"/>
    </xf>
    <xf numFmtId="179" fontId="3" fillId="0" borderId="4" xfId="218" quotePrefix="1" applyNumberFormat="1" applyFont="1" applyFill="1" applyBorder="1" applyAlignment="1">
      <alignment horizontal="right"/>
    </xf>
    <xf numFmtId="43" fontId="3" fillId="0" borderId="19" xfId="218" quotePrefix="1" applyNumberFormat="1" applyFont="1" applyFill="1" applyBorder="1" applyAlignment="1">
      <alignment horizontal="right"/>
    </xf>
    <xf numFmtId="179" fontId="5" fillId="0" borderId="14" xfId="218" applyNumberFormat="1" applyFont="1" applyFill="1" applyBorder="1" applyAlignment="1">
      <alignment vertical="center"/>
    </xf>
    <xf numFmtId="168" fontId="5" fillId="0" borderId="5" xfId="218" applyNumberFormat="1" applyFont="1" applyFill="1" applyBorder="1" applyAlignment="1">
      <alignment horizontal="right"/>
    </xf>
    <xf numFmtId="2" fontId="5" fillId="0" borderId="5" xfId="218" applyNumberFormat="1" applyFont="1" applyFill="1" applyBorder="1" applyAlignment="1">
      <alignment horizontal="right"/>
    </xf>
    <xf numFmtId="179" fontId="5" fillId="0" borderId="4" xfId="218" quotePrefix="1" applyNumberFormat="1" applyFont="1" applyFill="1" applyBorder="1" applyAlignment="1">
      <alignment horizontal="right"/>
    </xf>
    <xf numFmtId="43" fontId="5" fillId="0" borderId="4" xfId="218" quotePrefix="1" applyNumberFormat="1" applyFont="1" applyFill="1" applyBorder="1" applyAlignment="1">
      <alignment horizontal="right"/>
    </xf>
    <xf numFmtId="2" fontId="5" fillId="0" borderId="11" xfId="218" applyNumberFormat="1" applyFont="1" applyFill="1" applyBorder="1" applyAlignment="1">
      <alignment horizontal="right"/>
    </xf>
    <xf numFmtId="168" fontId="3" fillId="0" borderId="3" xfId="218" applyNumberFormat="1" applyFont="1" applyFill="1" applyBorder="1" applyAlignment="1">
      <alignment horizontal="right"/>
    </xf>
    <xf numFmtId="179" fontId="3" fillId="0" borderId="23" xfId="218" quotePrefix="1" applyNumberFormat="1" applyFont="1" applyFill="1" applyBorder="1" applyAlignment="1">
      <alignment horizontal="right"/>
    </xf>
    <xf numFmtId="43" fontId="3" fillId="0" borderId="33" xfId="218" quotePrefix="1" applyNumberFormat="1" applyFont="1" applyFill="1" applyBorder="1" applyAlignment="1">
      <alignment horizontal="right"/>
    </xf>
    <xf numFmtId="43" fontId="3" fillId="0" borderId="1" xfId="218" applyNumberFormat="1" applyFont="1" applyFill="1" applyBorder="1" applyAlignment="1">
      <alignment horizontal="right"/>
    </xf>
    <xf numFmtId="43" fontId="3" fillId="0" borderId="3" xfId="218" applyNumberFormat="1" applyFont="1" applyFill="1" applyBorder="1" applyAlignment="1">
      <alignment horizontal="right"/>
    </xf>
    <xf numFmtId="168" fontId="3" fillId="0" borderId="1" xfId="218" applyNumberFormat="1" applyFont="1" applyFill="1" applyBorder="1" applyAlignment="1">
      <alignment horizontal="right"/>
    </xf>
    <xf numFmtId="43" fontId="3" fillId="0" borderId="33" xfId="218" applyNumberFormat="1" applyFont="1" applyFill="1" applyBorder="1" applyAlignment="1">
      <alignment horizontal="right"/>
    </xf>
    <xf numFmtId="179" fontId="5" fillId="0" borderId="5" xfId="218" quotePrefix="1" applyNumberFormat="1" applyFont="1" applyFill="1" applyBorder="1" applyAlignment="1">
      <alignment horizontal="right"/>
    </xf>
    <xf numFmtId="179" fontId="5" fillId="0" borderId="11" xfId="218" quotePrefix="1" applyNumberFormat="1" applyFont="1" applyFill="1" applyBorder="1" applyAlignment="1">
      <alignment horizontal="right"/>
    </xf>
    <xf numFmtId="0" fontId="5" fillId="2" borderId="2" xfId="290" applyFont="1" applyFill="1" applyBorder="1" applyAlignment="1">
      <alignment horizontal="center" vertical="center" wrapText="1"/>
    </xf>
    <xf numFmtId="0" fontId="5" fillId="2" borderId="5" xfId="290" applyFont="1" applyFill="1" applyBorder="1" applyAlignment="1">
      <alignment horizontal="center" vertical="center"/>
    </xf>
    <xf numFmtId="0" fontId="5" fillId="2" borderId="6" xfId="290" applyFont="1" applyFill="1" applyBorder="1" applyAlignment="1">
      <alignment horizontal="center" vertical="center"/>
    </xf>
    <xf numFmtId="0" fontId="5" fillId="2" borderId="11" xfId="290" applyFont="1" applyFill="1" applyBorder="1" applyAlignment="1">
      <alignment horizontal="center" vertical="center" wrapText="1"/>
    </xf>
    <xf numFmtId="179" fontId="3" fillId="0" borderId="2" xfId="218" quotePrefix="1" applyNumberFormat="1" applyFont="1" applyFill="1" applyBorder="1" applyAlignment="1">
      <alignment horizontal="right" vertical="center"/>
    </xf>
    <xf numFmtId="43" fontId="3" fillId="0" borderId="1" xfId="218" quotePrefix="1" applyNumberFormat="1" applyFont="1" applyFill="1" applyBorder="1" applyAlignment="1">
      <alignment horizontal="right" vertical="center"/>
    </xf>
    <xf numFmtId="179" fontId="3" fillId="0" borderId="42" xfId="218" applyNumberFormat="1" applyFont="1" applyFill="1" applyBorder="1" applyAlignment="1">
      <alignment horizontal="right" vertical="center"/>
    </xf>
    <xf numFmtId="179" fontId="3" fillId="0" borderId="3" xfId="218" quotePrefix="1" applyNumberFormat="1" applyFont="1" applyFill="1" applyBorder="1" applyAlignment="1">
      <alignment horizontal="right" vertical="center"/>
    </xf>
    <xf numFmtId="179" fontId="3" fillId="0" borderId="1" xfId="218" quotePrefix="1" applyNumberFormat="1" applyFont="1" applyFill="1" applyBorder="1" applyAlignment="1">
      <alignment horizontal="right" vertical="center"/>
    </xf>
    <xf numFmtId="43" fontId="3" fillId="0" borderId="3" xfId="218" quotePrefix="1" applyNumberFormat="1" applyFont="1" applyFill="1" applyBorder="1" applyAlignment="1">
      <alignment horizontal="right" vertical="center"/>
    </xf>
    <xf numFmtId="179" fontId="3" fillId="0" borderId="1" xfId="218" quotePrefix="1" applyNumberFormat="1" applyFont="1" applyFill="1" applyBorder="1" applyAlignment="1">
      <alignment horizontal="right" vertical="center" indent="1"/>
    </xf>
    <xf numFmtId="179" fontId="3" fillId="0" borderId="1" xfId="218" applyNumberFormat="1" applyFont="1" applyFill="1" applyBorder="1" applyAlignment="1">
      <alignment horizontal="right" vertical="center"/>
    </xf>
    <xf numFmtId="179" fontId="3" fillId="0" borderId="3" xfId="218" applyNumberFormat="1" applyFont="1" applyFill="1" applyBorder="1" applyAlignment="1">
      <alignment horizontal="right" vertical="center"/>
    </xf>
    <xf numFmtId="179" fontId="3" fillId="0" borderId="3" xfId="218" applyNumberFormat="1" applyFont="1" applyFill="1" applyBorder="1" applyAlignment="1">
      <alignment horizontal="right" vertical="center" indent="1"/>
    </xf>
    <xf numFmtId="179" fontId="3" fillId="0" borderId="4" xfId="218" applyNumberFormat="1" applyFont="1" applyFill="1" applyBorder="1" applyAlignment="1">
      <alignment horizontal="right" vertical="center"/>
    </xf>
    <xf numFmtId="168" fontId="5" fillId="0" borderId="36" xfId="218" applyNumberFormat="1" applyFont="1" applyFill="1" applyBorder="1" applyAlignment="1">
      <alignment horizontal="right" vertical="center"/>
    </xf>
    <xf numFmtId="43" fontId="5" fillId="0" borderId="36" xfId="218" quotePrefix="1" applyNumberFormat="1" applyFont="1" applyFill="1" applyBorder="1" applyAlignment="1">
      <alignment horizontal="right" vertical="center"/>
    </xf>
    <xf numFmtId="168" fontId="5" fillId="0" borderId="0" xfId="218" applyNumberFormat="1" applyFont="1" applyFill="1" applyBorder="1" applyAlignment="1">
      <alignment horizontal="right" vertical="center"/>
    </xf>
    <xf numFmtId="2" fontId="5" fillId="0" borderId="0" xfId="218" applyNumberFormat="1" applyFont="1" applyFill="1" applyBorder="1" applyAlignment="1">
      <alignment horizontal="right" vertical="center"/>
    </xf>
    <xf numFmtId="0" fontId="5" fillId="2" borderId="6" xfId="289" applyNumberFormat="1" applyFont="1" applyFill="1" applyBorder="1" applyAlignment="1">
      <alignment horizontal="center"/>
    </xf>
    <xf numFmtId="0" fontId="5" fillId="2" borderId="11" xfId="289" quotePrefix="1" applyNumberFormat="1" applyFont="1" applyFill="1" applyBorder="1" applyAlignment="1">
      <alignment horizontal="center"/>
    </xf>
    <xf numFmtId="0" fontId="5" fillId="2" borderId="32" xfId="289" applyFont="1" applyFill="1" applyBorder="1" applyAlignment="1">
      <alignment horizontal="center" vertical="center"/>
    </xf>
    <xf numFmtId="0" fontId="5" fillId="2" borderId="23" xfId="289" applyFont="1" applyFill="1" applyBorder="1" applyAlignment="1">
      <alignment horizontal="center" vertical="center"/>
    </xf>
    <xf numFmtId="179" fontId="3" fillId="0" borderId="32" xfId="199" applyNumberFormat="1" applyFont="1" applyFill="1" applyBorder="1" applyAlignment="1">
      <alignment horizontal="right" vertical="center"/>
    </xf>
    <xf numFmtId="179" fontId="3" fillId="0" borderId="1" xfId="199" applyNumberFormat="1" applyFont="1" applyFill="1" applyBorder="1" applyAlignment="1">
      <alignment horizontal="right" vertical="center"/>
    </xf>
    <xf numFmtId="179" fontId="5" fillId="0" borderId="35" xfId="218" applyNumberFormat="1" applyFont="1" applyFill="1" applyBorder="1" applyAlignment="1">
      <alignment vertical="center"/>
    </xf>
    <xf numFmtId="179" fontId="5" fillId="0" borderId="36" xfId="199" applyNumberFormat="1" applyFont="1" applyFill="1" applyBorder="1" applyAlignment="1">
      <alignment horizontal="right" vertical="center"/>
    </xf>
    <xf numFmtId="0" fontId="3" fillId="0" borderId="0" xfId="0" applyFont="1" applyFill="1" applyAlignment="1"/>
    <xf numFmtId="2" fontId="3" fillId="0" borderId="0" xfId="0" applyNumberFormat="1" applyFont="1" applyFill="1"/>
    <xf numFmtId="179" fontId="3" fillId="0" borderId="79" xfId="199" applyNumberFormat="1" applyFont="1" applyFill="1" applyBorder="1" applyAlignment="1">
      <alignment horizontal="right" vertical="center"/>
    </xf>
    <xf numFmtId="179" fontId="3" fillId="0" borderId="33" xfId="199" applyNumberFormat="1" applyFont="1" applyFill="1" applyBorder="1" applyAlignment="1">
      <alignment horizontal="right" vertical="center"/>
    </xf>
    <xf numFmtId="179" fontId="5" fillId="0" borderId="39" xfId="199" applyNumberFormat="1" applyFont="1" applyFill="1" applyBorder="1" applyAlignment="1">
      <alignment horizontal="right" vertical="center"/>
    </xf>
    <xf numFmtId="43" fontId="3" fillId="0" borderId="33" xfId="218" quotePrefix="1" applyNumberFormat="1" applyFont="1" applyFill="1" applyBorder="1" applyAlignment="1">
      <alignment horizontal="right" vertical="center"/>
    </xf>
    <xf numFmtId="179" fontId="3" fillId="0" borderId="33" xfId="218" applyNumberFormat="1" applyFont="1" applyFill="1" applyBorder="1" applyAlignment="1">
      <alignment horizontal="right" vertical="center"/>
    </xf>
    <xf numFmtId="179" fontId="3" fillId="0" borderId="33" xfId="218" quotePrefix="1" applyNumberFormat="1" applyFont="1" applyFill="1" applyBorder="1" applyAlignment="1">
      <alignment horizontal="right" vertical="center"/>
    </xf>
    <xf numFmtId="179" fontId="5" fillId="0" borderId="36" xfId="218" applyNumberFormat="1" applyFont="1" applyFill="1" applyBorder="1" applyAlignment="1">
      <alignment horizontal="right" vertical="center"/>
    </xf>
    <xf numFmtId="43" fontId="5" fillId="0" borderId="39" xfId="218" quotePrefix="1" applyNumberFormat="1" applyFont="1" applyFill="1" applyBorder="1" applyAlignment="1">
      <alignment horizontal="right" vertical="center"/>
    </xf>
    <xf numFmtId="167" fontId="8" fillId="0" borderId="4" xfId="0" applyNumberFormat="1" applyFont="1" applyBorder="1" applyAlignment="1">
      <alignment horizontal="center"/>
    </xf>
    <xf numFmtId="167" fontId="8" fillId="0" borderId="19" xfId="0" applyNumberFormat="1" applyFont="1" applyBorder="1" applyAlignment="1">
      <alignment horizontal="center"/>
    </xf>
    <xf numFmtId="167" fontId="8" fillId="0" borderId="3" xfId="0" applyNumberFormat="1" applyFont="1" applyBorder="1" applyAlignment="1">
      <alignment horizontal="center"/>
    </xf>
    <xf numFmtId="167" fontId="8" fillId="0" borderId="12" xfId="0" applyNumberFormat="1" applyFont="1" applyBorder="1" applyAlignment="1">
      <alignment horizontal="center"/>
    </xf>
    <xf numFmtId="167" fontId="9" fillId="0" borderId="3" xfId="0" applyNumberFormat="1" applyFont="1" applyBorder="1" applyAlignment="1">
      <alignment horizontal="center"/>
    </xf>
    <xf numFmtId="167" fontId="9" fillId="0" borderId="12" xfId="0" applyNumberFormat="1" applyFont="1" applyBorder="1" applyAlignment="1">
      <alignment horizontal="center"/>
    </xf>
    <xf numFmtId="167" fontId="8" fillId="0" borderId="5" xfId="0" applyNumberFormat="1" applyFont="1" applyBorder="1" applyAlignment="1">
      <alignment horizontal="center"/>
    </xf>
    <xf numFmtId="167" fontId="8" fillId="0" borderId="11" xfId="0" applyNumberFormat="1" applyFont="1" applyBorder="1" applyAlignment="1">
      <alignment horizontal="center"/>
    </xf>
    <xf numFmtId="1" fontId="9" fillId="0" borderId="3" xfId="0" applyNumberFormat="1" applyFont="1" applyBorder="1" applyAlignment="1">
      <alignment horizontal="center"/>
    </xf>
    <xf numFmtId="1" fontId="9" fillId="0" borderId="12" xfId="0" applyNumberFormat="1" applyFont="1" applyBorder="1" applyAlignment="1">
      <alignment horizontal="center"/>
    </xf>
    <xf numFmtId="167" fontId="9" fillId="0" borderId="4" xfId="0" applyNumberFormat="1" applyFont="1" applyBorder="1" applyAlignment="1">
      <alignment horizontal="center"/>
    </xf>
    <xf numFmtId="167" fontId="9" fillId="0" borderId="19" xfId="0" applyNumberFormat="1" applyFont="1" applyBorder="1" applyAlignment="1">
      <alignment horizontal="center"/>
    </xf>
    <xf numFmtId="167" fontId="8" fillId="0" borderId="26" xfId="0" applyNumberFormat="1" applyFont="1" applyBorder="1" applyAlignment="1">
      <alignment horizontal="center"/>
    </xf>
    <xf numFmtId="167" fontId="8" fillId="0" borderId="27" xfId="0" applyNumberFormat="1" applyFont="1" applyBorder="1" applyAlignment="1">
      <alignment horizontal="center"/>
    </xf>
    <xf numFmtId="166" fontId="3" fillId="0" borderId="6" xfId="349" applyNumberFormat="1" applyFont="1" applyFill="1" applyBorder="1" applyAlignment="1" applyProtection="1">
      <alignment horizontal="center"/>
    </xf>
    <xf numFmtId="166" fontId="3" fillId="0" borderId="1" xfId="349" applyNumberFormat="1" applyFont="1" applyFill="1" applyBorder="1" applyAlignment="1" applyProtection="1">
      <alignment horizontal="center"/>
    </xf>
    <xf numFmtId="166" fontId="3" fillId="0" borderId="34" xfId="349" applyNumberFormat="1" applyFont="1" applyFill="1" applyBorder="1" applyAlignment="1" applyProtection="1">
      <alignment horizontal="center"/>
    </xf>
    <xf numFmtId="166" fontId="3" fillId="0" borderId="81" xfId="349" applyNumberFormat="1" applyFont="1" applyFill="1" applyBorder="1" applyAlignment="1" applyProtection="1">
      <alignment horizontal="center"/>
    </xf>
    <xf numFmtId="166" fontId="3" fillId="0" borderId="78" xfId="349" applyNumberFormat="1" applyFont="1" applyFill="1" applyBorder="1" applyAlignment="1" applyProtection="1">
      <alignment horizontal="center"/>
    </xf>
    <xf numFmtId="166" fontId="3" fillId="0" borderId="33" xfId="349" applyNumberFormat="1" applyFont="1" applyFill="1" applyBorder="1" applyAlignment="1" applyProtection="1">
      <alignment horizontal="center"/>
    </xf>
    <xf numFmtId="166" fontId="46" fillId="0" borderId="33" xfId="349" applyNumberFormat="1" applyFont="1" applyFill="1" applyBorder="1" applyAlignment="1" applyProtection="1">
      <alignment horizontal="center"/>
    </xf>
    <xf numFmtId="166" fontId="3" fillId="0" borderId="11" xfId="349" applyNumberFormat="1" applyFont="1" applyFill="1" applyBorder="1" applyAlignment="1" applyProtection="1">
      <alignment horizontal="center"/>
    </xf>
    <xf numFmtId="167" fontId="3" fillId="0" borderId="33" xfId="349" applyNumberFormat="1" applyFont="1" applyFill="1" applyBorder="1" applyAlignment="1" applyProtection="1">
      <alignment horizontal="center"/>
    </xf>
    <xf numFmtId="166" fontId="3" fillId="0" borderId="29" xfId="349" applyNumberFormat="1" applyFont="1" applyFill="1" applyBorder="1" applyAlignment="1" applyProtection="1">
      <alignment horizontal="center"/>
    </xf>
    <xf numFmtId="166" fontId="3" fillId="0" borderId="57" xfId="349" applyNumberFormat="1" applyFont="1" applyFill="1" applyBorder="1" applyAlignment="1" applyProtection="1">
      <alignment horizontal="center"/>
    </xf>
    <xf numFmtId="166" fontId="3" fillId="0" borderId="6" xfId="349" applyNumberFormat="1" applyFont="1" applyBorder="1" applyAlignment="1" applyProtection="1">
      <alignment horizontal="center"/>
    </xf>
    <xf numFmtId="166" fontId="3" fillId="0" borderId="1" xfId="349" applyNumberFormat="1" applyFont="1" applyBorder="1" applyAlignment="1" applyProtection="1">
      <alignment horizontal="center"/>
    </xf>
    <xf numFmtId="166" fontId="3" fillId="0" borderId="34" xfId="349" applyNumberFormat="1" applyFont="1" applyBorder="1" applyAlignment="1" applyProtection="1">
      <alignment horizontal="center"/>
    </xf>
    <xf numFmtId="166" fontId="3" fillId="0" borderId="81" xfId="349" applyNumberFormat="1" applyFont="1" applyBorder="1" applyAlignment="1" applyProtection="1">
      <alignment horizontal="center"/>
    </xf>
    <xf numFmtId="166" fontId="3" fillId="0" borderId="78" xfId="349" applyNumberFormat="1" applyFont="1" applyBorder="1" applyAlignment="1" applyProtection="1">
      <alignment horizontal="center"/>
    </xf>
    <xf numFmtId="166" fontId="3" fillId="0" borderId="33" xfId="349" applyNumberFormat="1" applyFont="1" applyBorder="1" applyAlignment="1" applyProtection="1">
      <alignment horizontal="center"/>
    </xf>
    <xf numFmtId="166" fontId="3" fillId="0" borderId="29" xfId="349" applyNumberFormat="1" applyFont="1" applyBorder="1" applyAlignment="1" applyProtection="1">
      <alignment horizontal="center"/>
    </xf>
    <xf numFmtId="166" fontId="3" fillId="0" borderId="57" xfId="349" applyNumberFormat="1" applyFont="1" applyBorder="1" applyAlignment="1" applyProtection="1">
      <alignment horizontal="center"/>
    </xf>
    <xf numFmtId="166" fontId="3" fillId="0" borderId="5" xfId="349" applyNumberFormat="1" applyFont="1" applyFill="1" applyBorder="1" applyAlignment="1" applyProtection="1">
      <alignment horizontal="center"/>
    </xf>
    <xf numFmtId="166" fontId="3" fillId="0" borderId="3" xfId="349" applyNumberFormat="1" applyFont="1" applyFill="1" applyBorder="1" applyAlignment="1" applyProtection="1">
      <alignment horizontal="center"/>
    </xf>
    <xf numFmtId="166" fontId="5" fillId="0" borderId="3" xfId="349" applyNumberFormat="1" applyFont="1" applyFill="1" applyBorder="1" applyAlignment="1" applyProtection="1">
      <alignment horizontal="center"/>
    </xf>
    <xf numFmtId="166" fontId="3" fillId="0" borderId="26" xfId="349" applyNumberFormat="1" applyFont="1" applyFill="1" applyBorder="1" applyAlignment="1" applyProtection="1">
      <alignment horizontal="center"/>
    </xf>
    <xf numFmtId="166" fontId="3" fillId="0" borderId="12" xfId="349" applyNumberFormat="1" applyFont="1" applyFill="1" applyBorder="1" applyAlignment="1" applyProtection="1">
      <alignment horizontal="center"/>
    </xf>
    <xf numFmtId="166" fontId="5" fillId="0" borderId="12" xfId="349" applyNumberFormat="1" applyFont="1" applyFill="1" applyBorder="1" applyAlignment="1" applyProtection="1">
      <alignment horizontal="center"/>
    </xf>
    <xf numFmtId="166" fontId="3" fillId="0" borderId="27" xfId="349" applyNumberFormat="1" applyFont="1" applyFill="1" applyBorder="1" applyAlignment="1" applyProtection="1">
      <alignment horizontal="center"/>
    </xf>
    <xf numFmtId="166" fontId="3" fillId="0" borderId="36" xfId="349" applyNumberFormat="1" applyFont="1" applyFill="1" applyBorder="1" applyAlignment="1" applyProtection="1">
      <alignment horizontal="center"/>
    </xf>
    <xf numFmtId="166" fontId="3" fillId="0" borderId="39" xfId="349" applyNumberFormat="1" applyFont="1" applyFill="1" applyBorder="1" applyAlignment="1" applyProtection="1">
      <alignment horizontal="center"/>
    </xf>
    <xf numFmtId="166" fontId="5" fillId="0" borderId="11" xfId="349" applyNumberFormat="1" applyFont="1" applyFill="1" applyBorder="1" applyAlignment="1" applyProtection="1">
      <alignment horizontal="center"/>
    </xf>
    <xf numFmtId="166" fontId="5" fillId="0" borderId="5" xfId="349" applyNumberFormat="1" applyFont="1" applyFill="1" applyBorder="1" applyAlignment="1" applyProtection="1">
      <alignment horizontal="center"/>
    </xf>
    <xf numFmtId="166" fontId="3" fillId="0" borderId="5" xfId="349" applyNumberFormat="1" applyFont="1" applyBorder="1" applyAlignment="1" applyProtection="1">
      <alignment horizontal="center"/>
    </xf>
    <xf numFmtId="166" fontId="3" fillId="0" borderId="3" xfId="349" applyNumberFormat="1" applyFont="1" applyBorder="1" applyAlignment="1" applyProtection="1">
      <alignment horizontal="center"/>
    </xf>
    <xf numFmtId="166" fontId="5" fillId="0" borderId="5" xfId="349" applyNumberFormat="1" applyFont="1" applyBorder="1" applyAlignment="1" applyProtection="1">
      <alignment horizontal="center"/>
    </xf>
    <xf numFmtId="166" fontId="3" fillId="0" borderId="4" xfId="349" applyNumberFormat="1" applyFont="1" applyBorder="1" applyAlignment="1" applyProtection="1">
      <alignment horizontal="center"/>
    </xf>
    <xf numFmtId="166" fontId="3" fillId="0" borderId="26" xfId="349" applyNumberFormat="1" applyFont="1" applyBorder="1" applyAlignment="1" applyProtection="1">
      <alignment horizontal="center"/>
    </xf>
    <xf numFmtId="166" fontId="5" fillId="0" borderId="78" xfId="349" applyNumberFormat="1" applyFont="1" applyBorder="1" applyAlignment="1" applyProtection="1">
      <alignment horizontal="center"/>
    </xf>
    <xf numFmtId="166" fontId="3" fillId="0" borderId="4" xfId="349" applyNumberFormat="1" applyFont="1" applyFill="1" applyBorder="1" applyAlignment="1" applyProtection="1">
      <alignment horizontal="center"/>
    </xf>
    <xf numFmtId="166" fontId="3" fillId="0" borderId="19" xfId="349" applyNumberFormat="1" applyFont="1" applyFill="1" applyBorder="1" applyAlignment="1" applyProtection="1">
      <alignment horizontal="center"/>
    </xf>
    <xf numFmtId="167" fontId="3" fillId="0" borderId="4" xfId="4" applyNumberFormat="1" applyFont="1" applyFill="1" applyBorder="1" applyAlignment="1">
      <alignment horizontal="center"/>
    </xf>
    <xf numFmtId="167" fontId="3" fillId="0" borderId="5" xfId="4" applyNumberFormat="1" applyFont="1" applyFill="1" applyBorder="1" applyAlignment="1">
      <alignment horizontal="center"/>
    </xf>
    <xf numFmtId="167" fontId="3" fillId="0" borderId="3" xfId="4" applyNumberFormat="1" applyFont="1" applyFill="1" applyBorder="1" applyAlignment="1">
      <alignment horizontal="center"/>
    </xf>
    <xf numFmtId="167" fontId="5" fillId="0" borderId="36" xfId="4" applyNumberFormat="1" applyFont="1" applyFill="1" applyBorder="1" applyAlignment="1">
      <alignment horizontal="center"/>
    </xf>
    <xf numFmtId="167" fontId="3" fillId="0" borderId="19" xfId="4" applyNumberFormat="1" applyFont="1" applyFill="1" applyBorder="1" applyAlignment="1">
      <alignment horizontal="center"/>
    </xf>
    <xf numFmtId="167" fontId="3" fillId="0" borderId="11" xfId="4" applyNumberFormat="1" applyFont="1" applyFill="1" applyBorder="1" applyAlignment="1">
      <alignment horizontal="center"/>
    </xf>
    <xf numFmtId="167" fontId="3" fillId="0" borderId="12" xfId="4" applyNumberFormat="1" applyFont="1" applyFill="1" applyBorder="1" applyAlignment="1">
      <alignment horizontal="center"/>
    </xf>
    <xf numFmtId="167" fontId="5" fillId="0" borderId="39" xfId="4" applyNumberFormat="1" applyFont="1" applyFill="1" applyBorder="1" applyAlignment="1">
      <alignment horizontal="center"/>
    </xf>
    <xf numFmtId="167" fontId="13" fillId="0" borderId="5" xfId="188" applyNumberFormat="1" applyFont="1" applyFill="1" applyBorder="1" applyAlignment="1">
      <alignment horizontal="center"/>
    </xf>
    <xf numFmtId="167" fontId="4" fillId="0" borderId="3" xfId="188" applyNumberFormat="1" applyFont="1" applyFill="1" applyBorder="1" applyAlignment="1">
      <alignment horizontal="center"/>
    </xf>
    <xf numFmtId="167" fontId="4" fillId="0" borderId="3" xfId="188" quotePrefix="1" applyNumberFormat="1" applyFont="1" applyFill="1" applyBorder="1" applyAlignment="1">
      <alignment horizontal="center"/>
    </xf>
    <xf numFmtId="167" fontId="4" fillId="0" borderId="26" xfId="188" applyNumberFormat="1" applyFont="1" applyFill="1" applyBorder="1" applyAlignment="1">
      <alignment horizontal="center"/>
    </xf>
    <xf numFmtId="167" fontId="13" fillId="0" borderId="11" xfId="188" applyNumberFormat="1" applyFont="1" applyFill="1" applyBorder="1" applyAlignment="1">
      <alignment horizontal="center" vertical="center"/>
    </xf>
    <xf numFmtId="167" fontId="43" fillId="0" borderId="12" xfId="188" applyNumberFormat="1" applyFont="1" applyFill="1" applyBorder="1" applyAlignment="1">
      <alignment horizontal="center" vertical="center"/>
    </xf>
    <xf numFmtId="167" fontId="4" fillId="0" borderId="12" xfId="188" applyNumberFormat="1" applyFont="1" applyFill="1" applyBorder="1" applyAlignment="1">
      <alignment horizontal="center" vertical="center"/>
    </xf>
    <xf numFmtId="167" fontId="4" fillId="0" borderId="12" xfId="188" quotePrefix="1" applyNumberFormat="1" applyFont="1" applyFill="1" applyBorder="1" applyAlignment="1">
      <alignment horizontal="center"/>
    </xf>
    <xf numFmtId="167" fontId="4" fillId="0" borderId="12" xfId="188" applyNumberFormat="1" applyFont="1" applyFill="1" applyBorder="1" applyAlignment="1">
      <alignment horizontal="center"/>
    </xf>
    <xf numFmtId="167" fontId="43" fillId="0" borderId="27" xfId="188" quotePrefix="1" applyNumberFormat="1" applyFont="1" applyFill="1" applyBorder="1" applyAlignment="1">
      <alignment horizontal="center" vertical="center"/>
    </xf>
    <xf numFmtId="167" fontId="13" fillId="0" borderId="5" xfId="190" applyNumberFormat="1" applyFont="1" applyFill="1" applyBorder="1" applyAlignment="1">
      <alignment horizontal="center"/>
    </xf>
    <xf numFmtId="167" fontId="4" fillId="0" borderId="3" xfId="190" applyNumberFormat="1" applyFont="1" applyFill="1" applyBorder="1" applyAlignment="1">
      <alignment horizontal="center"/>
    </xf>
    <xf numFmtId="167" fontId="4" fillId="0" borderId="3" xfId="190" quotePrefix="1" applyNumberFormat="1" applyFont="1" applyFill="1" applyBorder="1" applyAlignment="1">
      <alignment horizontal="center"/>
    </xf>
    <xf numFmtId="167" fontId="13" fillId="0" borderId="26" xfId="92" applyNumberFormat="1" applyFont="1" applyFill="1" applyBorder="1" applyAlignment="1">
      <alignment horizontal="center"/>
    </xf>
    <xf numFmtId="167" fontId="42" fillId="0" borderId="11" xfId="190" applyNumberFormat="1" applyFont="1" applyFill="1" applyBorder="1" applyAlignment="1">
      <alignment horizontal="center" vertical="center"/>
    </xf>
    <xf numFmtId="167" fontId="43" fillId="0" borderId="12" xfId="190" applyNumberFormat="1" applyFont="1" applyFill="1" applyBorder="1" applyAlignment="1">
      <alignment horizontal="center" vertical="center"/>
    </xf>
    <xf numFmtId="167" fontId="43" fillId="0" borderId="12" xfId="190" quotePrefix="1" applyNumberFormat="1" applyFont="1" applyFill="1" applyBorder="1" applyAlignment="1">
      <alignment horizontal="center" vertical="center"/>
    </xf>
    <xf numFmtId="167" fontId="13" fillId="0" borderId="27" xfId="92" applyNumberFormat="1" applyFont="1" applyFill="1" applyBorder="1" applyAlignment="1">
      <alignment horizontal="center"/>
    </xf>
    <xf numFmtId="0" fontId="13" fillId="2" borderId="28" xfId="349" applyFont="1" applyFill="1" applyBorder="1" applyAlignment="1" applyProtection="1">
      <alignment horizontal="center"/>
    </xf>
    <xf numFmtId="176" fontId="13" fillId="2" borderId="28" xfId="349" applyNumberFormat="1" applyFont="1" applyFill="1" applyBorder="1" applyAlignment="1">
      <alignment horizontal="center"/>
    </xf>
    <xf numFmtId="176" fontId="13" fillId="2" borderId="55" xfId="349" applyNumberFormat="1" applyFont="1" applyFill="1" applyBorder="1" applyAlignment="1">
      <alignment horizontal="center"/>
    </xf>
    <xf numFmtId="176" fontId="13" fillId="2" borderId="3" xfId="349" applyNumberFormat="1" applyFont="1" applyFill="1" applyBorder="1" applyAlignment="1">
      <alignment horizontal="center"/>
    </xf>
    <xf numFmtId="176" fontId="13" fillId="2" borderId="1" xfId="349" applyNumberFormat="1" applyFont="1" applyFill="1" applyBorder="1" applyAlignment="1">
      <alignment horizontal="center"/>
    </xf>
    <xf numFmtId="0" fontId="13" fillId="2" borderId="1" xfId="349" applyFont="1" applyFill="1" applyBorder="1" applyAlignment="1">
      <alignment horizontal="center"/>
    </xf>
    <xf numFmtId="0" fontId="13" fillId="2" borderId="3" xfId="349" applyFont="1" applyFill="1" applyBorder="1" applyAlignment="1">
      <alignment horizontal="center"/>
    </xf>
    <xf numFmtId="167" fontId="13" fillId="2" borderId="4" xfId="4" applyNumberFormat="1" applyFont="1" applyFill="1" applyBorder="1" applyAlignment="1">
      <alignment horizontal="right"/>
    </xf>
    <xf numFmtId="2" fontId="13" fillId="2" borderId="4" xfId="4" applyNumberFormat="1" applyFont="1" applyFill="1" applyBorder="1" applyAlignment="1">
      <alignment horizontal="right"/>
    </xf>
    <xf numFmtId="2" fontId="13" fillId="2" borderId="19" xfId="4" applyNumberFormat="1" applyFont="1" applyFill="1" applyBorder="1" applyAlignment="1">
      <alignment horizontal="right"/>
    </xf>
    <xf numFmtId="2" fontId="13" fillId="2" borderId="19" xfId="4" applyNumberFormat="1" applyFont="1" applyFill="1" applyBorder="1" applyAlignment="1">
      <alignment horizontal="center"/>
    </xf>
    <xf numFmtId="167" fontId="5" fillId="0" borderId="11" xfId="192" applyNumberFormat="1" applyFont="1" applyFill="1" applyBorder="1" applyAlignment="1">
      <alignment horizontal="center"/>
    </xf>
    <xf numFmtId="167" fontId="3" fillId="0" borderId="12" xfId="192" applyNumberFormat="1" applyFont="1" applyFill="1" applyBorder="1" applyAlignment="1">
      <alignment horizontal="center"/>
    </xf>
    <xf numFmtId="167" fontId="5" fillId="0" borderId="11" xfId="192" applyNumberFormat="1" applyFont="1" applyFill="1" applyBorder="1" applyAlignment="1">
      <alignment horizontal="center" vertical="center"/>
    </xf>
    <xf numFmtId="167" fontId="5" fillId="0" borderId="11" xfId="192" quotePrefix="1" applyNumberFormat="1" applyFont="1" applyFill="1" applyBorder="1" applyAlignment="1">
      <alignment horizontal="center"/>
    </xf>
    <xf numFmtId="167" fontId="5" fillId="0" borderId="27" xfId="192" applyNumberFormat="1" applyFont="1" applyFill="1" applyBorder="1" applyAlignment="1">
      <alignment horizontal="center"/>
    </xf>
    <xf numFmtId="167" fontId="5" fillId="0" borderId="5" xfId="192" applyNumberFormat="1" applyFont="1" applyFill="1" applyBorder="1" applyAlignment="1">
      <alignment horizontal="center"/>
    </xf>
    <xf numFmtId="167" fontId="3" fillId="0" borderId="3" xfId="192" applyNumberFormat="1" applyFont="1" applyFill="1" applyBorder="1" applyAlignment="1">
      <alignment horizontal="center"/>
    </xf>
    <xf numFmtId="167" fontId="5" fillId="0" borderId="5" xfId="192" applyNumberFormat="1" applyFont="1" applyFill="1" applyBorder="1" applyAlignment="1">
      <alignment horizontal="center" vertical="center"/>
    </xf>
    <xf numFmtId="167" fontId="5" fillId="0" borderId="5" xfId="192" quotePrefix="1" applyNumberFormat="1" applyFont="1" applyFill="1" applyBorder="1" applyAlignment="1">
      <alignment horizontal="center"/>
    </xf>
    <xf numFmtId="167" fontId="5" fillId="0" borderId="26" xfId="192" applyNumberFormat="1" applyFont="1" applyFill="1" applyBorder="1" applyAlignment="1">
      <alignment horizontal="center"/>
    </xf>
    <xf numFmtId="167" fontId="5" fillId="0" borderId="5" xfId="349" applyNumberFormat="1" applyFont="1" applyFill="1" applyBorder="1" applyAlignment="1">
      <alignment horizontal="center" vertical="center"/>
    </xf>
    <xf numFmtId="167" fontId="3" fillId="0" borderId="3" xfId="349" applyNumberFormat="1" applyFont="1" applyFill="1" applyBorder="1" applyAlignment="1">
      <alignment horizontal="center" vertical="center"/>
    </xf>
    <xf numFmtId="167" fontId="3" fillId="0" borderId="3" xfId="349" applyNumberFormat="1" applyFont="1" applyFill="1" applyBorder="1" applyAlignment="1">
      <alignment horizontal="center"/>
    </xf>
    <xf numFmtId="167" fontId="5" fillId="0" borderId="36" xfId="349" applyNumberFormat="1" applyFont="1" applyFill="1" applyBorder="1" applyAlignment="1">
      <alignment horizontal="center" vertical="center"/>
    </xf>
    <xf numFmtId="167" fontId="5" fillId="0" borderId="11" xfId="349" applyNumberFormat="1" applyFont="1" applyFill="1" applyBorder="1" applyAlignment="1">
      <alignment horizontal="center" vertical="center"/>
    </xf>
    <xf numFmtId="167" fontId="3" fillId="0" borderId="12" xfId="349" applyNumberFormat="1" applyFont="1" applyFill="1" applyBorder="1" applyAlignment="1">
      <alignment horizontal="center" vertical="center"/>
    </xf>
    <xf numFmtId="167" fontId="3" fillId="0" borderId="12" xfId="349" applyNumberFormat="1" applyFont="1" applyFill="1" applyBorder="1" applyAlignment="1">
      <alignment horizontal="center"/>
    </xf>
    <xf numFmtId="167" fontId="5" fillId="0" borderId="39" xfId="349" applyNumberFormat="1" applyFont="1" applyFill="1" applyBorder="1" applyAlignment="1">
      <alignment horizontal="center" vertical="center"/>
    </xf>
    <xf numFmtId="167" fontId="5" fillId="0" borderId="5" xfId="194" applyNumberFormat="1" applyFont="1" applyFill="1" applyBorder="1" applyAlignment="1">
      <alignment horizontal="center"/>
    </xf>
    <xf numFmtId="167" fontId="3" fillId="0" borderId="3" xfId="194" applyNumberFormat="1" applyFont="1" applyFill="1" applyBorder="1" applyAlignment="1">
      <alignment horizontal="center"/>
    </xf>
    <xf numFmtId="167" fontId="3" fillId="0" borderId="26" xfId="194" applyNumberFormat="1" applyFont="1" applyFill="1" applyBorder="1" applyAlignment="1">
      <alignment horizontal="center"/>
    </xf>
    <xf numFmtId="167" fontId="5" fillId="0" borderId="11" xfId="194" applyNumberFormat="1" applyFont="1" applyFill="1" applyBorder="1" applyAlignment="1">
      <alignment horizontal="center"/>
    </xf>
    <xf numFmtId="167" fontId="3" fillId="0" borderId="12" xfId="194" applyNumberFormat="1" applyFont="1" applyFill="1" applyBorder="1" applyAlignment="1">
      <alignment horizontal="center"/>
    </xf>
    <xf numFmtId="167" fontId="3" fillId="0" borderId="27" xfId="194" applyNumberFormat="1" applyFont="1" applyFill="1" applyBorder="1" applyAlignment="1">
      <alignment horizontal="center"/>
    </xf>
    <xf numFmtId="43" fontId="3" fillId="0" borderId="41" xfId="195" applyNumberFormat="1" applyFont="1" applyFill="1" applyBorder="1" applyAlignment="1">
      <alignment horizontal="center"/>
    </xf>
    <xf numFmtId="43" fontId="3" fillId="0" borderId="3" xfId="195" applyNumberFormat="1" applyFont="1" applyFill="1" applyBorder="1" applyAlignment="1">
      <alignment horizontal="center"/>
    </xf>
    <xf numFmtId="43" fontId="3" fillId="0" borderId="3" xfId="195" quotePrefix="1" applyNumberFormat="1" applyFont="1" applyFill="1" applyBorder="1" applyAlignment="1">
      <alignment horizontal="center"/>
    </xf>
    <xf numFmtId="43" fontId="3" fillId="0" borderId="5" xfId="195" quotePrefix="1" applyNumberFormat="1" applyFont="1" applyFill="1" applyBorder="1" applyAlignment="1">
      <alignment horizontal="center"/>
    </xf>
    <xf numFmtId="43" fontId="3" fillId="0" borderId="86" xfId="203" applyNumberFormat="1" applyFont="1" applyFill="1" applyBorder="1" applyAlignment="1">
      <alignment horizontal="center"/>
    </xf>
    <xf numFmtId="43" fontId="3" fillId="0" borderId="3" xfId="203" applyNumberFormat="1" applyFont="1" applyFill="1" applyBorder="1" applyAlignment="1">
      <alignment horizontal="center"/>
    </xf>
    <xf numFmtId="43" fontId="3" fillId="0" borderId="91" xfId="203" applyNumberFormat="1" applyFont="1" applyFill="1" applyBorder="1" applyAlignment="1">
      <alignment horizontal="center"/>
    </xf>
    <xf numFmtId="43" fontId="5" fillId="0" borderId="81" xfId="203" applyNumberFormat="1" applyFont="1" applyFill="1" applyBorder="1" applyAlignment="1">
      <alignment horizontal="center"/>
    </xf>
    <xf numFmtId="2" fontId="3" fillId="0" borderId="2" xfId="201" applyNumberFormat="1" applyFont="1" applyFill="1" applyBorder="1" applyAlignment="1" applyProtection="1">
      <alignment horizontal="center" vertical="center"/>
    </xf>
    <xf numFmtId="2" fontId="3" fillId="0" borderId="2" xfId="201" quotePrefix="1" applyNumberFormat="1" applyFont="1" applyFill="1" applyBorder="1" applyAlignment="1" applyProtection="1">
      <alignment horizontal="center" vertical="center"/>
    </xf>
    <xf numFmtId="2" fontId="3" fillId="0" borderId="84" xfId="201" quotePrefix="1" applyNumberFormat="1" applyFont="1" applyFill="1" applyBorder="1" applyAlignment="1" applyProtection="1">
      <alignment horizontal="center" vertical="center"/>
    </xf>
    <xf numFmtId="0" fontId="3" fillId="0" borderId="32" xfId="201" quotePrefix="1" applyFont="1" applyFill="1" applyBorder="1" applyAlignment="1" applyProtection="1">
      <alignment horizontal="center" vertical="center"/>
    </xf>
    <xf numFmtId="0" fontId="3" fillId="0" borderId="2" xfId="201" quotePrefix="1" applyFont="1" applyFill="1" applyBorder="1" applyAlignment="1" applyProtection="1">
      <alignment horizontal="center" vertical="center"/>
    </xf>
    <xf numFmtId="0" fontId="3" fillId="0" borderId="3" xfId="201" quotePrefix="1" applyFont="1" applyFill="1" applyBorder="1" applyAlignment="1" applyProtection="1">
      <alignment horizontal="center" vertical="center"/>
    </xf>
    <xf numFmtId="2" fontId="3" fillId="0" borderId="1" xfId="201" quotePrefix="1" applyNumberFormat="1" applyFont="1" applyFill="1" applyBorder="1" applyAlignment="1" applyProtection="1">
      <alignment horizontal="center" vertical="center"/>
    </xf>
    <xf numFmtId="2" fontId="3" fillId="0" borderId="33" xfId="2" applyNumberFormat="1" applyFont="1" applyFill="1" applyBorder="1" applyAlignment="1">
      <alignment horizontal="center" vertical="center"/>
    </xf>
    <xf numFmtId="2" fontId="3" fillId="0" borderId="3" xfId="201" applyNumberFormat="1" applyFont="1" applyFill="1" applyBorder="1" applyAlignment="1" applyProtection="1">
      <alignment horizontal="center" vertical="center"/>
    </xf>
    <xf numFmtId="2" fontId="3" fillId="0" borderId="0" xfId="201" applyNumberFormat="1" applyFont="1" applyFill="1" applyBorder="1" applyAlignment="1" applyProtection="1">
      <alignment horizontal="center" vertical="center"/>
    </xf>
    <xf numFmtId="2" fontId="3" fillId="0" borderId="1" xfId="201" applyNumberFormat="1" applyFont="1" applyFill="1" applyBorder="1" applyAlignment="1" applyProtection="1">
      <alignment horizontal="center" vertical="center"/>
    </xf>
    <xf numFmtId="2" fontId="3" fillId="0" borderId="42" xfId="201" applyNumberFormat="1" applyFont="1" applyFill="1" applyBorder="1" applyAlignment="1" applyProtection="1">
      <alignment horizontal="center" vertical="center"/>
    </xf>
    <xf numFmtId="0" fontId="3" fillId="0" borderId="1" xfId="201" applyFont="1" applyFill="1" applyBorder="1" applyAlignment="1" applyProtection="1">
      <alignment horizontal="center" vertical="center"/>
    </xf>
    <xf numFmtId="0" fontId="3" fillId="0" borderId="42" xfId="201" applyFont="1" applyFill="1" applyBorder="1" applyAlignment="1" applyProtection="1">
      <alignment horizontal="center" vertical="center"/>
    </xf>
    <xf numFmtId="0" fontId="3" fillId="0" borderId="3" xfId="201" applyFont="1" applyFill="1" applyBorder="1" applyAlignment="1" applyProtection="1">
      <alignment horizontal="center" vertical="center"/>
    </xf>
    <xf numFmtId="2" fontId="3" fillId="0" borderId="3" xfId="201" quotePrefix="1" applyNumberFormat="1" applyFont="1" applyFill="1" applyBorder="1" applyAlignment="1" applyProtection="1">
      <alignment horizontal="center" vertical="center"/>
    </xf>
    <xf numFmtId="2" fontId="3" fillId="0" borderId="0" xfId="201" quotePrefix="1" applyNumberFormat="1" applyFont="1" applyFill="1" applyBorder="1" applyAlignment="1" applyProtection="1">
      <alignment horizontal="center" vertical="center"/>
    </xf>
    <xf numFmtId="2" fontId="3" fillId="0" borderId="42" xfId="201" quotePrefix="1" applyNumberFormat="1" applyFont="1" applyFill="1" applyBorder="1" applyAlignment="1" applyProtection="1">
      <alignment horizontal="center" vertical="center"/>
    </xf>
    <xf numFmtId="2" fontId="3" fillId="0" borderId="4" xfId="201" applyNumberFormat="1" applyFont="1" applyFill="1" applyBorder="1" applyAlignment="1" applyProtection="1">
      <alignment horizontal="center" vertical="center"/>
    </xf>
    <xf numFmtId="2" fontId="3" fillId="0" borderId="43" xfId="201" applyNumberFormat="1" applyFont="1" applyFill="1" applyBorder="1" applyAlignment="1" applyProtection="1">
      <alignment horizontal="center" vertical="center"/>
    </xf>
    <xf numFmtId="2" fontId="3" fillId="0" borderId="80" xfId="201" applyNumberFormat="1" applyFont="1" applyFill="1" applyBorder="1" applyAlignment="1" applyProtection="1">
      <alignment horizontal="center" vertical="center"/>
    </xf>
    <xf numFmtId="0" fontId="3" fillId="0" borderId="34" xfId="201" applyFont="1" applyFill="1" applyBorder="1" applyAlignment="1" applyProtection="1">
      <alignment horizontal="center" vertical="center"/>
    </xf>
    <xf numFmtId="2" fontId="5" fillId="0" borderId="36" xfId="201" applyNumberFormat="1" applyFont="1" applyFill="1" applyBorder="1" applyAlignment="1">
      <alignment horizontal="center" vertical="center"/>
    </xf>
    <xf numFmtId="2" fontId="5" fillId="0" borderId="37" xfId="201" applyNumberFormat="1" applyFont="1" applyFill="1" applyBorder="1" applyAlignment="1">
      <alignment horizontal="center" vertical="center"/>
    </xf>
    <xf numFmtId="2" fontId="5" fillId="0" borderId="96" xfId="289" applyNumberFormat="1" applyFont="1" applyFill="1" applyBorder="1" applyAlignment="1" applyProtection="1">
      <alignment horizontal="center" vertical="center"/>
    </xf>
    <xf numFmtId="2" fontId="5" fillId="0" borderId="36" xfId="289" quotePrefix="1" applyNumberFormat="1" applyFont="1" applyFill="1" applyBorder="1" applyAlignment="1">
      <alignment horizontal="center" vertical="center"/>
    </xf>
    <xf numFmtId="2" fontId="5" fillId="0" borderId="38" xfId="201" applyNumberFormat="1" applyFont="1" applyFill="1" applyBorder="1" applyAlignment="1">
      <alignment horizontal="center" vertical="center"/>
    </xf>
    <xf numFmtId="2" fontId="5" fillId="0" borderId="97" xfId="201" applyNumberFormat="1" applyFont="1" applyFill="1" applyBorder="1" applyAlignment="1">
      <alignment horizontal="center" vertical="center"/>
    </xf>
    <xf numFmtId="0" fontId="5" fillId="0" borderId="0" xfId="2" applyFont="1" applyAlignment="1">
      <alignment horizontal="center"/>
    </xf>
    <xf numFmtId="0" fontId="5" fillId="0" borderId="0" xfId="2" applyFont="1" applyAlignment="1">
      <alignment horizontal="center" vertical="center"/>
    </xf>
    <xf numFmtId="0" fontId="3" fillId="0" borderId="0" xfId="2" applyNumberFormat="1" applyFont="1" applyFill="1" applyAlignment="1">
      <alignment vertical="center"/>
    </xf>
    <xf numFmtId="0" fontId="3" fillId="0" borderId="0" xfId="350" applyFont="1" applyFill="1" applyAlignment="1">
      <alignment vertical="center"/>
    </xf>
    <xf numFmtId="167" fontId="3" fillId="0" borderId="0" xfId="350" applyNumberFormat="1" applyFont="1" applyFill="1" applyAlignment="1">
      <alignment vertical="center"/>
    </xf>
    <xf numFmtId="0" fontId="5" fillId="4" borderId="9" xfId="350" quotePrefix="1" applyFont="1" applyFill="1" applyBorder="1" applyAlignment="1" applyProtection="1">
      <alignment horizontal="center" vertical="center"/>
    </xf>
    <xf numFmtId="0" fontId="5" fillId="4" borderId="5" xfId="350" applyFont="1" applyFill="1" applyBorder="1" applyAlignment="1" applyProtection="1">
      <alignment horizontal="center" vertical="center"/>
    </xf>
    <xf numFmtId="4" fontId="5" fillId="4" borderId="5" xfId="350" applyNumberFormat="1" applyFont="1" applyFill="1" applyBorder="1" applyAlignment="1" applyProtection="1">
      <alignment horizontal="center" vertical="center"/>
    </xf>
    <xf numFmtId="0" fontId="5" fillId="4" borderId="4" xfId="350" quotePrefix="1" applyFont="1" applyFill="1" applyBorder="1" applyAlignment="1" applyProtection="1">
      <alignment horizontal="center" vertical="center"/>
    </xf>
    <xf numFmtId="0" fontId="5" fillId="4" borderId="19" xfId="350" quotePrefix="1" applyFont="1" applyFill="1" applyBorder="1" applyAlignment="1" applyProtection="1">
      <alignment horizontal="center" vertical="center"/>
    </xf>
    <xf numFmtId="0" fontId="3" fillId="0" borderId="10" xfId="350" applyFont="1" applyFill="1" applyBorder="1" applyAlignment="1">
      <alignment vertical="center"/>
    </xf>
    <xf numFmtId="0" fontId="3" fillId="0" borderId="3" xfId="350" applyFont="1" applyFill="1" applyBorder="1" applyAlignment="1">
      <alignment horizontal="center" vertical="center"/>
    </xf>
    <xf numFmtId="0" fontId="3" fillId="0" borderId="2" xfId="350" applyFont="1" applyFill="1" applyBorder="1" applyAlignment="1">
      <alignment horizontal="center" vertical="center"/>
    </xf>
    <xf numFmtId="0" fontId="3" fillId="0" borderId="23" xfId="350" applyFont="1" applyFill="1" applyBorder="1" applyAlignment="1">
      <alignment horizontal="center" vertical="center"/>
    </xf>
    <xf numFmtId="0" fontId="5" fillId="0" borderId="10" xfId="350" applyFont="1" applyFill="1" applyBorder="1" applyAlignment="1" applyProtection="1">
      <alignment horizontal="left" vertical="center"/>
    </xf>
    <xf numFmtId="167" fontId="5" fillId="0" borderId="3" xfId="352" applyNumberFormat="1" applyFont="1" applyFill="1" applyBorder="1" applyAlignment="1">
      <alignment vertical="center"/>
    </xf>
    <xf numFmtId="167" fontId="5" fillId="0" borderId="3" xfId="350" applyNumberFormat="1" applyFont="1" applyBorder="1" applyAlignment="1">
      <alignment horizontal="center" vertical="center"/>
    </xf>
    <xf numFmtId="167" fontId="5" fillId="0" borderId="12" xfId="350" applyNumberFormat="1" applyFont="1" applyBorder="1" applyAlignment="1">
      <alignment horizontal="center" vertical="center"/>
    </xf>
    <xf numFmtId="180" fontId="3" fillId="0" borderId="0" xfId="2" applyNumberFormat="1" applyFont="1" applyFill="1" applyAlignment="1">
      <alignment vertical="center"/>
    </xf>
    <xf numFmtId="167" fontId="3" fillId="0" borderId="0" xfId="2" applyNumberFormat="1" applyFont="1" applyFill="1" applyAlignment="1">
      <alignment vertical="center"/>
    </xf>
    <xf numFmtId="0" fontId="3" fillId="0" borderId="10" xfId="350" applyFont="1" applyFill="1" applyBorder="1" applyAlignment="1" applyProtection="1">
      <alignment horizontal="left" vertical="center"/>
    </xf>
    <xf numFmtId="167" fontId="13" fillId="0" borderId="3" xfId="350" applyNumberFormat="1" applyFont="1" applyBorder="1" applyAlignment="1">
      <alignment vertical="center"/>
    </xf>
    <xf numFmtId="167" fontId="5" fillId="0" borderId="3" xfId="350" applyNumberFormat="1" applyFont="1" applyBorder="1" applyAlignment="1">
      <alignment vertical="center"/>
    </xf>
    <xf numFmtId="167" fontId="3" fillId="0" borderId="3" xfId="352" applyNumberFormat="1" applyFont="1" applyFill="1" applyBorder="1" applyAlignment="1">
      <alignment vertical="center"/>
    </xf>
    <xf numFmtId="167" fontId="3" fillId="0" borderId="3" xfId="350" applyNumberFormat="1" applyFont="1" applyBorder="1" applyAlignment="1">
      <alignment vertical="center"/>
    </xf>
    <xf numFmtId="167" fontId="3" fillId="0" borderId="3" xfId="350" applyNumberFormat="1" applyFont="1" applyBorder="1" applyAlignment="1">
      <alignment horizontal="center" vertical="center"/>
    </xf>
    <xf numFmtId="167" fontId="3" fillId="0" borderId="12" xfId="350" applyNumberFormat="1" applyFont="1" applyBorder="1" applyAlignment="1">
      <alignment horizontal="center" vertical="center"/>
    </xf>
    <xf numFmtId="0" fontId="3" fillId="0" borderId="18" xfId="350" applyFont="1" applyFill="1" applyBorder="1" applyAlignment="1" applyProtection="1">
      <alignment horizontal="left" vertical="center"/>
    </xf>
    <xf numFmtId="167" fontId="3" fillId="0" borderId="4" xfId="350" applyNumberFormat="1" applyFont="1" applyBorder="1" applyAlignment="1">
      <alignment vertical="center"/>
    </xf>
    <xf numFmtId="167" fontId="3" fillId="0" borderId="4" xfId="350" applyNumberFormat="1" applyFont="1" applyBorder="1" applyAlignment="1">
      <alignment horizontal="center" vertical="center"/>
    </xf>
    <xf numFmtId="167" fontId="3" fillId="0" borderId="19" xfId="350" applyNumberFormat="1" applyFont="1" applyBorder="1" applyAlignment="1">
      <alignment horizontal="center" vertical="center"/>
    </xf>
    <xf numFmtId="167" fontId="3" fillId="0" borderId="3" xfId="350" applyNumberFormat="1" applyFont="1" applyFill="1" applyBorder="1" applyAlignment="1">
      <alignment vertical="center"/>
    </xf>
    <xf numFmtId="167" fontId="3" fillId="0" borderId="3" xfId="350" applyNumberFormat="1" applyFont="1" applyFill="1" applyBorder="1" applyAlignment="1">
      <alignment horizontal="center" vertical="center"/>
    </xf>
    <xf numFmtId="167" fontId="13" fillId="0" borderId="3" xfId="352" applyNumberFormat="1" applyFont="1" applyFill="1" applyBorder="1" applyAlignment="1">
      <alignment vertical="center"/>
    </xf>
    <xf numFmtId="167" fontId="13" fillId="0" borderId="3" xfId="352" applyNumberFormat="1" applyFont="1" applyFill="1" applyBorder="1" applyAlignment="1">
      <alignment horizontal="center" vertical="center"/>
    </xf>
    <xf numFmtId="167" fontId="4" fillId="0" borderId="3" xfId="352" applyNumberFormat="1" applyFont="1" applyFill="1" applyBorder="1" applyAlignment="1">
      <alignment vertical="center"/>
    </xf>
    <xf numFmtId="167" fontId="3" fillId="0" borderId="3" xfId="352" applyNumberFormat="1" applyFont="1" applyFill="1" applyBorder="1" applyAlignment="1">
      <alignment horizontal="center" vertical="center"/>
    </xf>
    <xf numFmtId="167" fontId="3" fillId="0" borderId="4" xfId="352" applyNumberFormat="1" applyFont="1" applyFill="1" applyBorder="1" applyAlignment="1">
      <alignment vertical="center"/>
    </xf>
    <xf numFmtId="167" fontId="3" fillId="0" borderId="4" xfId="352" applyNumberFormat="1" applyFont="1" applyFill="1" applyBorder="1" applyAlignment="1">
      <alignment horizontal="center" vertical="center"/>
    </xf>
    <xf numFmtId="167" fontId="5" fillId="0" borderId="3" xfId="352" applyNumberFormat="1" applyFont="1" applyFill="1" applyBorder="1" applyAlignment="1">
      <alignment horizontal="center" vertical="center"/>
    </xf>
    <xf numFmtId="0" fontId="3" fillId="0" borderId="30" xfId="350" applyFont="1" applyFill="1" applyBorder="1" applyAlignment="1" applyProtection="1">
      <alignment horizontal="left" vertical="center"/>
    </xf>
    <xf numFmtId="167" fontId="3" fillId="0" borderId="26" xfId="352" applyNumberFormat="1" applyFont="1" applyFill="1" applyBorder="1" applyAlignment="1">
      <alignment vertical="center"/>
    </xf>
    <xf numFmtId="167" fontId="3" fillId="0" borderId="26" xfId="350" applyNumberFormat="1" applyFont="1" applyBorder="1" applyAlignment="1">
      <alignment horizontal="center" vertical="center"/>
    </xf>
    <xf numFmtId="167" fontId="3" fillId="0" borderId="27" xfId="350" applyNumberFormat="1" applyFont="1" applyBorder="1" applyAlignment="1">
      <alignment horizontal="center" vertical="center"/>
    </xf>
    <xf numFmtId="0" fontId="3" fillId="0" borderId="0" xfId="350" applyFont="1" applyFill="1" applyAlignment="1">
      <alignment horizontal="right" vertical="center"/>
    </xf>
    <xf numFmtId="167" fontId="3" fillId="0" borderId="0" xfId="350" applyNumberFormat="1" applyFont="1" applyFill="1" applyAlignment="1">
      <alignment horizontal="right" vertical="center"/>
    </xf>
    <xf numFmtId="0" fontId="5" fillId="0" borderId="0" xfId="2" applyNumberFormat="1" applyFont="1" applyFill="1" applyAlignment="1">
      <alignment vertical="center"/>
    </xf>
    <xf numFmtId="166" fontId="5" fillId="0" borderId="41" xfId="350" quotePrefix="1" applyNumberFormat="1" applyFont="1" applyFill="1" applyBorder="1" applyAlignment="1" applyProtection="1">
      <alignment horizontal="left" vertical="center"/>
    </xf>
    <xf numFmtId="167" fontId="5" fillId="0" borderId="2" xfId="350" applyNumberFormat="1" applyFont="1" applyBorder="1" applyAlignment="1">
      <alignment horizontal="center" vertical="center"/>
    </xf>
    <xf numFmtId="166" fontId="3" fillId="0" borderId="41" xfId="350" quotePrefix="1" applyNumberFormat="1" applyFont="1" applyFill="1" applyBorder="1" applyAlignment="1" applyProtection="1">
      <alignment horizontal="left" vertical="center"/>
    </xf>
    <xf numFmtId="167" fontId="3" fillId="0" borderId="2" xfId="350" applyNumberFormat="1" applyFont="1" applyBorder="1" applyAlignment="1">
      <alignment horizontal="center" vertical="center"/>
    </xf>
    <xf numFmtId="166" fontId="3" fillId="0" borderId="42" xfId="350" applyNumberFormat="1" applyFont="1" applyFill="1" applyBorder="1" applyAlignment="1" applyProtection="1">
      <alignment horizontal="left" vertical="center"/>
    </xf>
    <xf numFmtId="166" fontId="3" fillId="0" borderId="43" xfId="350" applyNumberFormat="1" applyFont="1" applyFill="1" applyBorder="1" applyAlignment="1" applyProtection="1">
      <alignment horizontal="left" vertical="center"/>
    </xf>
    <xf numFmtId="166" fontId="5" fillId="0" borderId="7" xfId="350" quotePrefix="1" applyNumberFormat="1" applyFont="1" applyFill="1" applyBorder="1" applyAlignment="1" applyProtection="1">
      <alignment vertical="center"/>
    </xf>
    <xf numFmtId="166" fontId="5" fillId="0" borderId="40" xfId="350" quotePrefix="1" applyNumberFormat="1" applyFont="1" applyFill="1" applyBorder="1" applyAlignment="1" applyProtection="1">
      <alignment vertical="center"/>
    </xf>
    <xf numFmtId="166" fontId="5" fillId="0" borderId="6" xfId="350" quotePrefix="1" applyNumberFormat="1" applyFont="1" applyFill="1" applyBorder="1" applyAlignment="1" applyProtection="1">
      <alignment vertical="center"/>
    </xf>
    <xf numFmtId="166" fontId="3" fillId="0" borderId="2" xfId="350" quotePrefix="1" applyNumberFormat="1" applyFont="1" applyFill="1" applyBorder="1" applyAlignment="1" applyProtection="1">
      <alignment horizontal="left" vertical="center"/>
    </xf>
    <xf numFmtId="166" fontId="3" fillId="0" borderId="4" xfId="350" applyNumberFormat="1" applyFont="1" applyFill="1" applyBorder="1" applyAlignment="1" applyProtection="1">
      <alignment horizontal="left" vertical="center"/>
    </xf>
    <xf numFmtId="166" fontId="3" fillId="0" borderId="32" xfId="350" quotePrefix="1" applyNumberFormat="1" applyFont="1" applyFill="1" applyBorder="1" applyAlignment="1" applyProtection="1">
      <alignment horizontal="center" vertical="center"/>
    </xf>
    <xf numFmtId="166" fontId="3" fillId="0" borderId="3" xfId="350" applyNumberFormat="1" applyFont="1" applyFill="1" applyBorder="1" applyAlignment="1" applyProtection="1">
      <alignment horizontal="left" vertical="center"/>
    </xf>
    <xf numFmtId="166" fontId="3" fillId="0" borderId="1" xfId="350" applyNumberFormat="1" applyFont="1" applyFill="1" applyBorder="1" applyAlignment="1" applyProtection="1">
      <alignment horizontal="center" vertical="center"/>
    </xf>
    <xf numFmtId="166" fontId="3" fillId="0" borderId="34" xfId="350" applyNumberFormat="1" applyFont="1" applyFill="1" applyBorder="1" applyAlignment="1" applyProtection="1">
      <alignment horizontal="center" vertical="center"/>
    </xf>
    <xf numFmtId="166" fontId="3" fillId="0" borderId="42" xfId="350" applyNumberFormat="1" applyFont="1" applyFill="1" applyBorder="1" applyAlignment="1" applyProtection="1">
      <alignment horizontal="center" vertical="center"/>
    </xf>
    <xf numFmtId="166" fontId="3" fillId="0" borderId="3" xfId="350" applyNumberFormat="1" applyFont="1" applyFill="1" applyBorder="1" applyAlignment="1" applyProtection="1">
      <alignment horizontal="center" vertical="center"/>
    </xf>
    <xf numFmtId="166" fontId="3" fillId="0" borderId="43" xfId="350" applyNumberFormat="1" applyFont="1" applyFill="1" applyBorder="1" applyAlignment="1" applyProtection="1">
      <alignment horizontal="center" vertical="center"/>
    </xf>
    <xf numFmtId="166" fontId="3" fillId="0" borderId="4" xfId="350" applyNumberFormat="1" applyFont="1" applyFill="1" applyBorder="1" applyAlignment="1" applyProtection="1">
      <alignment horizontal="center" vertical="center"/>
    </xf>
    <xf numFmtId="49" fontId="5" fillId="4" borderId="9" xfId="353" applyNumberFormat="1" applyFont="1" applyFill="1" applyBorder="1" applyAlignment="1">
      <alignment horizontal="center" vertical="center"/>
    </xf>
    <xf numFmtId="166" fontId="5" fillId="4" borderId="5" xfId="353" applyNumberFormat="1" applyFont="1" applyFill="1" applyBorder="1" applyAlignment="1">
      <alignment horizontal="center" vertical="center"/>
    </xf>
    <xf numFmtId="166" fontId="5" fillId="4" borderId="5" xfId="354" applyNumberFormat="1" applyFont="1" applyFill="1" applyBorder="1" applyAlignment="1" applyProtection="1">
      <alignment horizontal="center" vertical="center" wrapText="1"/>
      <protection hidden="1"/>
    </xf>
    <xf numFmtId="49" fontId="5" fillId="4" borderId="5" xfId="353" applyNumberFormat="1" applyFont="1" applyFill="1" applyBorder="1" applyAlignment="1">
      <alignment horizontal="center" vertical="center"/>
    </xf>
    <xf numFmtId="49" fontId="5" fillId="4" borderId="11" xfId="353" applyNumberFormat="1" applyFont="1" applyFill="1" applyBorder="1" applyAlignment="1">
      <alignment horizontal="center" vertical="center"/>
    </xf>
    <xf numFmtId="166" fontId="3" fillId="0" borderId="24" xfId="235" applyFont="1" applyBorder="1" applyAlignment="1">
      <alignment horizontal="center" vertical="center"/>
    </xf>
    <xf numFmtId="166" fontId="5" fillId="0" borderId="10" xfId="235" applyFont="1" applyBorder="1" applyAlignment="1">
      <alignment vertical="center"/>
    </xf>
    <xf numFmtId="166" fontId="5" fillId="0" borderId="3" xfId="235" applyFont="1" applyBorder="1" applyAlignment="1">
      <alignment vertical="center"/>
    </xf>
    <xf numFmtId="166" fontId="5" fillId="0" borderId="3" xfId="235" applyFont="1" applyBorder="1" applyAlignment="1">
      <alignment horizontal="center" vertical="center"/>
    </xf>
    <xf numFmtId="166" fontId="5" fillId="0" borderId="23" xfId="235" applyFont="1" applyBorder="1" applyAlignment="1">
      <alignment horizontal="center" vertical="center"/>
    </xf>
    <xf numFmtId="166" fontId="3" fillId="0" borderId="0" xfId="2" applyNumberFormat="1" applyFont="1" applyAlignment="1">
      <alignment vertical="center"/>
    </xf>
    <xf numFmtId="176" fontId="3" fillId="0" borderId="24" xfId="235" applyNumberFormat="1" applyFont="1" applyBorder="1" applyAlignment="1">
      <alignment horizontal="center" vertical="center"/>
    </xf>
    <xf numFmtId="166" fontId="3" fillId="0" borderId="10" xfId="235" applyFont="1" applyBorder="1" applyAlignment="1">
      <alignment vertical="center"/>
    </xf>
    <xf numFmtId="166" fontId="3" fillId="0" borderId="3" xfId="235" applyFont="1" applyBorder="1" applyAlignment="1">
      <alignment vertical="center"/>
    </xf>
    <xf numFmtId="166" fontId="3" fillId="0" borderId="3" xfId="235" applyFont="1" applyBorder="1" applyAlignment="1">
      <alignment horizontal="right" vertical="center"/>
    </xf>
    <xf numFmtId="166" fontId="3" fillId="0" borderId="3" xfId="235" applyFont="1" applyBorder="1" applyAlignment="1">
      <alignment horizontal="center" vertical="center"/>
    </xf>
    <xf numFmtId="166" fontId="3" fillId="0" borderId="12" xfId="235" applyFont="1" applyBorder="1" applyAlignment="1">
      <alignment horizontal="center" vertical="center"/>
    </xf>
    <xf numFmtId="176" fontId="5" fillId="0" borderId="24" xfId="235" applyNumberFormat="1" applyFont="1" applyBorder="1" applyAlignment="1">
      <alignment horizontal="left" vertical="center"/>
    </xf>
    <xf numFmtId="166" fontId="5" fillId="0" borderId="12" xfId="235" applyFont="1" applyBorder="1" applyAlignment="1">
      <alignment horizontal="center" vertical="center"/>
    </xf>
    <xf numFmtId="166" fontId="3" fillId="0" borderId="83" xfId="235" applyFont="1" applyBorder="1" applyAlignment="1">
      <alignment vertical="center"/>
    </xf>
    <xf numFmtId="166" fontId="5" fillId="0" borderId="35" xfId="235" applyFont="1" applyBorder="1" applyAlignment="1">
      <alignment vertical="center"/>
    </xf>
    <xf numFmtId="166" fontId="5" fillId="0" borderId="38" xfId="235" applyFont="1" applyBorder="1" applyAlignment="1">
      <alignment vertical="center"/>
    </xf>
    <xf numFmtId="166" fontId="5" fillId="0" borderId="36" xfId="235" applyFont="1" applyBorder="1" applyAlignment="1">
      <alignment horizontal="right" vertical="center"/>
    </xf>
    <xf numFmtId="166" fontId="5" fillId="0" borderId="36" xfId="235" applyFont="1" applyBorder="1" applyAlignment="1">
      <alignment horizontal="center" vertical="center"/>
    </xf>
    <xf numFmtId="166" fontId="5" fillId="0" borderId="39" xfId="235" applyFont="1" applyBorder="1" applyAlignment="1">
      <alignment horizontal="center" vertical="center"/>
    </xf>
    <xf numFmtId="166" fontId="3" fillId="0" borderId="0" xfId="353" applyNumberFormat="1" applyFont="1" applyBorder="1" applyAlignment="1">
      <alignment vertical="center"/>
    </xf>
    <xf numFmtId="49" fontId="5" fillId="4" borderId="9" xfId="356" applyNumberFormat="1" applyFont="1" applyFill="1" applyBorder="1" applyAlignment="1">
      <alignment horizontal="center" vertical="center"/>
    </xf>
    <xf numFmtId="166" fontId="5" fillId="4" borderId="5" xfId="356" applyNumberFormat="1" applyFont="1" applyFill="1" applyBorder="1" applyAlignment="1">
      <alignment horizontal="center" vertical="center"/>
    </xf>
    <xf numFmtId="49" fontId="5" fillId="4" borderId="5" xfId="356" applyNumberFormat="1" applyFont="1" applyFill="1" applyBorder="1" applyAlignment="1">
      <alignment horizontal="center" vertical="center"/>
    </xf>
    <xf numFmtId="49" fontId="5" fillId="4" borderId="11" xfId="356" applyNumberFormat="1" applyFont="1" applyFill="1" applyBorder="1" applyAlignment="1">
      <alignment horizontal="center" vertical="center"/>
    </xf>
    <xf numFmtId="166" fontId="3" fillId="0" borderId="10" xfId="235" applyFont="1" applyBorder="1" applyAlignment="1">
      <alignment horizontal="center" vertical="center"/>
    </xf>
    <xf numFmtId="166" fontId="36" fillId="0" borderId="0" xfId="2" applyNumberFormat="1" applyFont="1" applyAlignment="1">
      <alignment vertical="center"/>
    </xf>
    <xf numFmtId="176" fontId="3" fillId="0" borderId="10" xfId="235" applyNumberFormat="1" applyFont="1" applyBorder="1" applyAlignment="1">
      <alignment horizontal="center" vertical="center"/>
    </xf>
    <xf numFmtId="176" fontId="5" fillId="0" borderId="10" xfId="235" applyNumberFormat="1" applyFont="1" applyBorder="1" applyAlignment="1">
      <alignment horizontal="center" vertical="center"/>
    </xf>
    <xf numFmtId="166" fontId="5" fillId="0" borderId="3" xfId="235" applyFont="1" applyBorder="1" applyAlignment="1">
      <alignment horizontal="right" vertical="center"/>
    </xf>
    <xf numFmtId="176" fontId="5" fillId="0" borderId="35" xfId="235" applyNumberFormat="1" applyFont="1" applyBorder="1" applyAlignment="1">
      <alignment horizontal="center" vertical="center"/>
    </xf>
    <xf numFmtId="166" fontId="5" fillId="0" borderId="36" xfId="235" applyFont="1" applyBorder="1" applyAlignment="1">
      <alignment vertical="center"/>
    </xf>
    <xf numFmtId="166" fontId="3" fillId="0" borderId="15" xfId="355" applyNumberFormat="1" applyFont="1" applyBorder="1" applyAlignment="1">
      <alignment vertical="center"/>
    </xf>
    <xf numFmtId="167" fontId="3" fillId="0" borderId="0" xfId="2" applyNumberFormat="1" applyFont="1" applyAlignment="1">
      <alignment vertical="center"/>
    </xf>
    <xf numFmtId="49" fontId="5" fillId="4" borderId="9" xfId="359" applyNumberFormat="1" applyFont="1" applyFill="1" applyBorder="1" applyAlignment="1">
      <alignment horizontal="center" vertical="center"/>
    </xf>
    <xf numFmtId="166" fontId="5" fillId="4" borderId="5" xfId="359" applyNumberFormat="1" applyFont="1" applyFill="1" applyBorder="1" applyAlignment="1">
      <alignment horizontal="center" vertical="center"/>
    </xf>
    <xf numFmtId="166" fontId="5" fillId="4" borderId="5" xfId="360" applyNumberFormat="1" applyFont="1" applyFill="1" applyBorder="1" applyAlignment="1" applyProtection="1">
      <alignment horizontal="center" vertical="center"/>
      <protection hidden="1"/>
    </xf>
    <xf numFmtId="49" fontId="5" fillId="4" borderId="5" xfId="359" applyNumberFormat="1" applyFont="1" applyFill="1" applyBorder="1" applyAlignment="1">
      <alignment horizontal="center" vertical="center"/>
    </xf>
    <xf numFmtId="49" fontId="5" fillId="4" borderId="11" xfId="359" applyNumberFormat="1" applyFont="1" applyFill="1" applyBorder="1" applyAlignment="1">
      <alignment horizontal="center" vertical="center"/>
    </xf>
    <xf numFmtId="166" fontId="3" fillId="0" borderId="10" xfId="264" applyFont="1" applyBorder="1" applyAlignment="1">
      <alignment vertical="center"/>
    </xf>
    <xf numFmtId="166" fontId="5" fillId="0" borderId="3" xfId="264" applyFont="1" applyBorder="1" applyAlignment="1">
      <alignment vertical="center"/>
    </xf>
    <xf numFmtId="166" fontId="5" fillId="0" borderId="3" xfId="264" quotePrefix="1" applyFont="1" applyBorder="1" applyAlignment="1">
      <alignment horizontal="right" vertical="center"/>
    </xf>
    <xf numFmtId="166" fontId="5" fillId="0" borderId="3" xfId="264" quotePrefix="1" applyFont="1" applyBorder="1" applyAlignment="1">
      <alignment horizontal="center" vertical="center"/>
    </xf>
    <xf numFmtId="166" fontId="5" fillId="0" borderId="23" xfId="264" quotePrefix="1" applyFont="1" applyBorder="1" applyAlignment="1">
      <alignment horizontal="center" vertical="center"/>
    </xf>
    <xf numFmtId="176" fontId="3" fillId="0" borderId="10" xfId="264" applyNumberFormat="1" applyFont="1" applyBorder="1" applyAlignment="1">
      <alignment horizontal="center" vertical="center"/>
    </xf>
    <xf numFmtId="166" fontId="3" fillId="0" borderId="3" xfId="264" applyFont="1" applyBorder="1" applyAlignment="1">
      <alignment vertical="center"/>
    </xf>
    <xf numFmtId="166" fontId="3" fillId="0" borderId="3" xfId="264" applyFont="1" applyBorder="1" applyAlignment="1">
      <alignment horizontal="right" vertical="center"/>
    </xf>
    <xf numFmtId="166" fontId="3" fillId="0" borderId="3" xfId="264" applyFont="1" applyBorder="1" applyAlignment="1">
      <alignment horizontal="center" vertical="center"/>
    </xf>
    <xf numFmtId="166" fontId="3" fillId="0" borderId="12" xfId="264" applyFont="1" applyBorder="1" applyAlignment="1">
      <alignment horizontal="center" vertical="center"/>
    </xf>
    <xf numFmtId="166" fontId="5" fillId="0" borderId="3" xfId="264" applyFont="1" applyBorder="1" applyAlignment="1">
      <alignment horizontal="right" vertical="center"/>
    </xf>
    <xf numFmtId="166" fontId="5" fillId="0" borderId="3" xfId="264" applyFont="1" applyBorder="1" applyAlignment="1">
      <alignment horizontal="center" vertical="center"/>
    </xf>
    <xf numFmtId="166" fontId="5" fillId="0" borderId="12" xfId="264" applyFont="1" applyBorder="1" applyAlignment="1">
      <alignment horizontal="center" vertical="center"/>
    </xf>
    <xf numFmtId="166" fontId="3" fillId="0" borderId="35" xfId="264" applyFont="1" applyBorder="1" applyAlignment="1">
      <alignment vertical="center"/>
    </xf>
    <xf numFmtId="166" fontId="5" fillId="0" borderId="36" xfId="264" applyFont="1" applyBorder="1" applyAlignment="1">
      <alignment vertical="center"/>
    </xf>
    <xf numFmtId="166" fontId="5" fillId="0" borderId="36" xfId="264" applyFont="1" applyBorder="1" applyAlignment="1">
      <alignment horizontal="center" vertical="center"/>
    </xf>
    <xf numFmtId="166" fontId="5" fillId="0" borderId="39" xfId="264" applyFont="1" applyBorder="1" applyAlignment="1">
      <alignment horizontal="center" vertical="center"/>
    </xf>
    <xf numFmtId="181" fontId="3" fillId="0" borderId="0" xfId="2" applyNumberFormat="1" applyFont="1" applyAlignment="1">
      <alignment vertical="center"/>
    </xf>
    <xf numFmtId="166" fontId="5" fillId="0" borderId="0" xfId="361" applyNumberFormat="1" applyFont="1" applyAlignment="1" applyProtection="1">
      <alignment horizontal="center" vertical="center"/>
    </xf>
    <xf numFmtId="166" fontId="31" fillId="0" borderId="0" xfId="361" applyNumberFormat="1" applyFont="1" applyAlignment="1" applyProtection="1">
      <alignment horizontal="right" vertical="center"/>
    </xf>
    <xf numFmtId="49" fontId="5" fillId="4" borderId="9" xfId="362" applyNumberFormat="1" applyFont="1" applyFill="1" applyBorder="1" applyAlignment="1">
      <alignment horizontal="center" vertical="center"/>
    </xf>
    <xf numFmtId="166" fontId="5" fillId="0" borderId="0" xfId="361" applyNumberFormat="1" applyFont="1" applyFill="1" applyBorder="1" applyAlignment="1">
      <alignment horizontal="center" vertical="center"/>
    </xf>
    <xf numFmtId="166" fontId="5" fillId="4" borderId="5" xfId="362" applyNumberFormat="1" applyFont="1" applyFill="1" applyBorder="1" applyAlignment="1">
      <alignment horizontal="center" vertical="center"/>
    </xf>
    <xf numFmtId="166" fontId="5" fillId="4" borderId="5" xfId="363" applyNumberFormat="1" applyFont="1" applyFill="1" applyBorder="1" applyAlignment="1" applyProtection="1">
      <alignment horizontal="center" vertical="center" wrapText="1"/>
      <protection hidden="1"/>
    </xf>
    <xf numFmtId="49" fontId="5" fillId="4" borderId="5" xfId="362" applyNumberFormat="1" applyFont="1" applyFill="1" applyBorder="1" applyAlignment="1">
      <alignment horizontal="center" vertical="center"/>
    </xf>
    <xf numFmtId="49" fontId="5" fillId="4" borderId="11" xfId="362" applyNumberFormat="1" applyFont="1" applyFill="1" applyBorder="1" applyAlignment="1">
      <alignment horizontal="center" vertical="center"/>
    </xf>
    <xf numFmtId="166" fontId="5" fillId="0" borderId="0" xfId="167" quotePrefix="1" applyNumberFormat="1" applyFont="1" applyFill="1" applyBorder="1" applyAlignment="1">
      <alignment horizontal="center" vertical="center"/>
    </xf>
    <xf numFmtId="166" fontId="3" fillId="0" borderId="10" xfId="265" applyFont="1" applyBorder="1" applyAlignment="1">
      <alignment horizontal="left" vertical="center"/>
    </xf>
    <xf numFmtId="166" fontId="5" fillId="0" borderId="3" xfId="265" applyFont="1" applyBorder="1" applyAlignment="1">
      <alignment vertical="center"/>
    </xf>
    <xf numFmtId="166" fontId="5" fillId="0" borderId="3" xfId="265" applyFont="1" applyBorder="1" applyAlignment="1">
      <alignment horizontal="right" vertical="center"/>
    </xf>
    <xf numFmtId="166" fontId="5" fillId="0" borderId="3" xfId="265" quotePrefix="1" applyFont="1" applyBorder="1" applyAlignment="1">
      <alignment vertical="center"/>
    </xf>
    <xf numFmtId="166" fontId="5" fillId="0" borderId="3" xfId="265" quotePrefix="1" applyFont="1" applyBorder="1" applyAlignment="1">
      <alignment horizontal="center" vertical="center"/>
    </xf>
    <xf numFmtId="166" fontId="5" fillId="0" borderId="23" xfId="265" quotePrefix="1" applyFont="1" applyBorder="1" applyAlignment="1">
      <alignment horizontal="center" vertical="center"/>
    </xf>
    <xf numFmtId="166" fontId="5" fillId="0" borderId="0" xfId="265" quotePrefix="1" applyFont="1" applyBorder="1" applyAlignment="1">
      <alignment horizontal="right" vertical="center"/>
    </xf>
    <xf numFmtId="176" fontId="3" fillId="0" borderId="10" xfId="265" applyNumberFormat="1" applyFont="1" applyBorder="1" applyAlignment="1">
      <alignment horizontal="center" vertical="center"/>
    </xf>
    <xf numFmtId="176" fontId="3" fillId="0" borderId="3" xfId="265" applyNumberFormat="1" applyFont="1" applyBorder="1" applyAlignment="1">
      <alignment horizontal="left" vertical="center"/>
    </xf>
    <xf numFmtId="166" fontId="3" fillId="0" borderId="3" xfId="265" applyNumberFormat="1" applyFont="1" applyBorder="1" applyAlignment="1">
      <alignment horizontal="right" vertical="center"/>
    </xf>
    <xf numFmtId="166" fontId="3" fillId="0" borderId="3" xfId="265" applyFont="1" applyBorder="1" applyAlignment="1">
      <alignment vertical="center"/>
    </xf>
    <xf numFmtId="166" fontId="3" fillId="0" borderId="3" xfId="265" applyFont="1" applyBorder="1" applyAlignment="1">
      <alignment horizontal="center" vertical="center"/>
    </xf>
    <xf numFmtId="166" fontId="3" fillId="0" borderId="12" xfId="265" applyFont="1" applyBorder="1" applyAlignment="1">
      <alignment horizontal="center" vertical="center"/>
    </xf>
    <xf numFmtId="166" fontId="3" fillId="0" borderId="0" xfId="265" applyFont="1" applyBorder="1" applyAlignment="1">
      <alignment horizontal="right" vertical="center"/>
    </xf>
    <xf numFmtId="176" fontId="3" fillId="0" borderId="10" xfId="265" applyNumberFormat="1" applyFont="1" applyBorder="1" applyAlignment="1">
      <alignment horizontal="left" vertical="center"/>
    </xf>
    <xf numFmtId="176" fontId="5" fillId="0" borderId="3" xfId="265" applyNumberFormat="1" applyFont="1" applyBorder="1" applyAlignment="1">
      <alignment horizontal="left" vertical="center"/>
    </xf>
    <xf numFmtId="166" fontId="5" fillId="0" borderId="3" xfId="265" applyNumberFormat="1" applyFont="1" applyBorder="1" applyAlignment="1">
      <alignment horizontal="right" vertical="center"/>
    </xf>
    <xf numFmtId="166" fontId="5" fillId="0" borderId="3" xfId="265" applyFont="1" applyBorder="1" applyAlignment="1">
      <alignment horizontal="center" vertical="center"/>
    </xf>
    <xf numFmtId="166" fontId="5" fillId="0" borderId="12" xfId="265" applyFont="1" applyBorder="1" applyAlignment="1">
      <alignment horizontal="center" vertical="center"/>
    </xf>
    <xf numFmtId="176" fontId="3" fillId="0" borderId="35" xfId="265" applyNumberFormat="1" applyFont="1" applyBorder="1" applyAlignment="1">
      <alignment horizontal="left" vertical="center"/>
    </xf>
    <xf numFmtId="176" fontId="5" fillId="0" borderId="36" xfId="265" applyNumberFormat="1" applyFont="1" applyBorder="1" applyAlignment="1">
      <alignment horizontal="left" vertical="center"/>
    </xf>
    <xf numFmtId="166" fontId="5" fillId="0" borderId="36" xfId="265" applyNumberFormat="1" applyFont="1" applyBorder="1" applyAlignment="1">
      <alignment horizontal="right" vertical="center"/>
    </xf>
    <xf numFmtId="166" fontId="5" fillId="0" borderId="36" xfId="265" applyFont="1" applyBorder="1" applyAlignment="1">
      <alignment vertical="center"/>
    </xf>
    <xf numFmtId="166" fontId="5" fillId="0" borderId="36" xfId="265" applyFont="1" applyBorder="1" applyAlignment="1">
      <alignment horizontal="center" vertical="center"/>
    </xf>
    <xf numFmtId="166" fontId="5" fillId="0" borderId="39" xfId="265" applyFont="1" applyBorder="1" applyAlignment="1">
      <alignment horizontal="center" vertical="center"/>
    </xf>
    <xf numFmtId="49" fontId="5" fillId="4" borderId="9" xfId="365" applyNumberFormat="1" applyFont="1" applyFill="1" applyBorder="1" applyAlignment="1">
      <alignment horizontal="center" vertical="center"/>
    </xf>
    <xf numFmtId="166" fontId="5" fillId="4" borderId="5" xfId="365" applyNumberFormat="1" applyFont="1" applyFill="1" applyBorder="1" applyAlignment="1">
      <alignment horizontal="center" vertical="center"/>
    </xf>
    <xf numFmtId="166" fontId="5" fillId="4" borderId="5" xfId="364" applyNumberFormat="1" applyFont="1" applyFill="1" applyBorder="1" applyAlignment="1" applyProtection="1">
      <alignment horizontal="center" vertical="center" wrapText="1"/>
      <protection hidden="1"/>
    </xf>
    <xf numFmtId="49" fontId="5" fillId="4" borderId="5" xfId="365" applyNumberFormat="1" applyFont="1" applyFill="1" applyBorder="1" applyAlignment="1">
      <alignment horizontal="center" vertical="center"/>
    </xf>
    <xf numFmtId="49" fontId="5" fillId="4" borderId="11" xfId="365" applyNumberFormat="1" applyFont="1" applyFill="1" applyBorder="1" applyAlignment="1">
      <alignment horizontal="center" vertical="center"/>
    </xf>
    <xf numFmtId="176" fontId="3" fillId="0" borderId="35" xfId="265" applyNumberFormat="1" applyFont="1" applyBorder="1" applyAlignment="1">
      <alignment horizontal="center" vertical="center"/>
    </xf>
    <xf numFmtId="176" fontId="3" fillId="0" borderId="0" xfId="265" applyNumberFormat="1" applyFont="1" applyBorder="1" applyAlignment="1">
      <alignment horizontal="center" vertical="center"/>
    </xf>
    <xf numFmtId="176" fontId="3" fillId="0" borderId="0" xfId="265" applyNumberFormat="1" applyFont="1" applyBorder="1" applyAlignment="1">
      <alignment horizontal="left" vertical="center"/>
    </xf>
    <xf numFmtId="166" fontId="3" fillId="0" borderId="0" xfId="265" applyFont="1" applyBorder="1" applyAlignment="1">
      <alignment vertical="center"/>
    </xf>
    <xf numFmtId="166" fontId="3" fillId="0" borderId="0" xfId="265" applyNumberFormat="1" applyFont="1" applyBorder="1" applyAlignment="1">
      <alignment horizontal="left" vertical="center"/>
    </xf>
    <xf numFmtId="166" fontId="3" fillId="0" borderId="0" xfId="265" applyNumberFormat="1" applyFont="1" applyBorder="1" applyAlignment="1">
      <alignment vertical="center"/>
    </xf>
    <xf numFmtId="166" fontId="3" fillId="0" borderId="0" xfId="265" applyNumberFormat="1" applyFont="1" applyBorder="1" applyAlignment="1">
      <alignment horizontal="right" vertical="center"/>
    </xf>
    <xf numFmtId="176" fontId="5" fillId="0" borderId="0" xfId="265" applyNumberFormat="1" applyFont="1" applyBorder="1" applyAlignment="1">
      <alignment horizontal="left" vertical="center"/>
    </xf>
    <xf numFmtId="166" fontId="5" fillId="0" borderId="0" xfId="265" applyFont="1" applyBorder="1" applyAlignment="1">
      <alignment vertical="center"/>
    </xf>
    <xf numFmtId="49" fontId="5" fillId="4" borderId="9" xfId="367" applyNumberFormat="1" applyFont="1" applyFill="1" applyBorder="1" applyAlignment="1">
      <alignment horizontal="center" vertical="center"/>
    </xf>
    <xf numFmtId="166" fontId="5" fillId="4" borderId="5" xfId="367" applyNumberFormat="1" applyFont="1" applyFill="1" applyBorder="1" applyAlignment="1">
      <alignment horizontal="center" vertical="center"/>
    </xf>
    <xf numFmtId="166" fontId="5" fillId="4" borderId="5" xfId="368" applyNumberFormat="1" applyFont="1" applyFill="1" applyBorder="1" applyAlignment="1" applyProtection="1">
      <alignment horizontal="center" vertical="center" wrapText="1"/>
      <protection hidden="1"/>
    </xf>
    <xf numFmtId="49" fontId="5" fillId="4" borderId="5" xfId="367" applyNumberFormat="1" applyFont="1" applyFill="1" applyBorder="1" applyAlignment="1">
      <alignment horizontal="center" vertical="center"/>
    </xf>
    <xf numFmtId="49" fontId="5" fillId="4" borderId="11" xfId="367" applyNumberFormat="1" applyFont="1" applyFill="1" applyBorder="1" applyAlignment="1">
      <alignment horizontal="center" vertical="center"/>
    </xf>
    <xf numFmtId="166" fontId="3" fillId="0" borderId="10" xfId="266" applyFont="1" applyBorder="1" applyAlignment="1">
      <alignment horizontal="left" vertical="center"/>
    </xf>
    <xf numFmtId="166" fontId="5" fillId="0" borderId="3" xfId="266" applyFont="1" applyBorder="1" applyAlignment="1">
      <alignment vertical="center"/>
    </xf>
    <xf numFmtId="166" fontId="5" fillId="0" borderId="3" xfId="266" applyNumberFormat="1" applyFont="1" applyBorder="1" applyAlignment="1">
      <alignment horizontal="right" vertical="center"/>
    </xf>
    <xf numFmtId="166" fontId="5" fillId="0" borderId="2" xfId="266" quotePrefix="1" applyFont="1" applyBorder="1" applyAlignment="1">
      <alignment horizontal="right" vertical="center"/>
    </xf>
    <xf numFmtId="166" fontId="5" fillId="0" borderId="2" xfId="266" quotePrefix="1" applyFont="1" applyBorder="1" applyAlignment="1">
      <alignment horizontal="center" vertical="center"/>
    </xf>
    <xf numFmtId="166" fontId="5" fillId="0" borderId="23" xfId="266" quotePrefix="1" applyFont="1" applyBorder="1" applyAlignment="1">
      <alignment horizontal="center" vertical="center"/>
    </xf>
    <xf numFmtId="176" fontId="3" fillId="0" borderId="10" xfId="266" applyNumberFormat="1" applyFont="1" applyBorder="1" applyAlignment="1">
      <alignment horizontal="center" vertical="center"/>
    </xf>
    <xf numFmtId="176" fontId="3" fillId="0" borderId="3" xfId="266" applyNumberFormat="1" applyFont="1" applyBorder="1" applyAlignment="1">
      <alignment horizontal="left" vertical="center"/>
    </xf>
    <xf numFmtId="166" fontId="3" fillId="0" borderId="3" xfId="266" applyNumberFormat="1" applyFont="1" applyBorder="1" applyAlignment="1">
      <alignment horizontal="right" vertical="center"/>
    </xf>
    <xf numFmtId="166" fontId="3" fillId="0" borderId="3" xfId="266" applyFont="1" applyBorder="1" applyAlignment="1">
      <alignment horizontal="right" vertical="center"/>
    </xf>
    <xf numFmtId="166" fontId="3" fillId="0" borderId="3" xfId="266" applyFont="1" applyBorder="1" applyAlignment="1">
      <alignment horizontal="center" vertical="center"/>
    </xf>
    <xf numFmtId="166" fontId="3" fillId="0" borderId="12" xfId="266" applyFont="1" applyBorder="1" applyAlignment="1">
      <alignment horizontal="center" vertical="center"/>
    </xf>
    <xf numFmtId="176" fontId="3" fillId="0" borderId="10" xfId="266" applyNumberFormat="1" applyFont="1" applyBorder="1" applyAlignment="1">
      <alignment horizontal="left" vertical="center"/>
    </xf>
    <xf numFmtId="176" fontId="5" fillId="0" borderId="3" xfId="266" applyNumberFormat="1" applyFont="1" applyBorder="1" applyAlignment="1">
      <alignment horizontal="left" vertical="center"/>
    </xf>
    <xf numFmtId="166" fontId="5" fillId="0" borderId="3" xfId="266" applyFont="1" applyBorder="1" applyAlignment="1">
      <alignment horizontal="right" vertical="center"/>
    </xf>
    <xf numFmtId="166" fontId="5" fillId="0" borderId="3" xfId="266" applyFont="1" applyBorder="1" applyAlignment="1">
      <alignment horizontal="center" vertical="center"/>
    </xf>
    <xf numFmtId="166" fontId="5" fillId="0" borderId="12" xfId="266" applyFont="1" applyBorder="1" applyAlignment="1">
      <alignment horizontal="center" vertical="center"/>
    </xf>
    <xf numFmtId="176" fontId="3" fillId="0" borderId="35" xfId="266" applyNumberFormat="1" applyFont="1" applyBorder="1" applyAlignment="1">
      <alignment horizontal="left" vertical="center"/>
    </xf>
    <xf numFmtId="176" fontId="5" fillId="0" borderId="36" xfId="266" applyNumberFormat="1" applyFont="1" applyBorder="1" applyAlignment="1">
      <alignment horizontal="left" vertical="center"/>
    </xf>
    <xf numFmtId="166" fontId="5" fillId="0" borderId="36" xfId="266" applyNumberFormat="1" applyFont="1" applyBorder="1" applyAlignment="1">
      <alignment horizontal="right" vertical="center"/>
    </xf>
    <xf numFmtId="166" fontId="5" fillId="0" borderId="36" xfId="266" applyFont="1" applyBorder="1" applyAlignment="1">
      <alignment horizontal="right" vertical="center"/>
    </xf>
    <xf numFmtId="166" fontId="5" fillId="0" borderId="36" xfId="266" applyFont="1" applyBorder="1" applyAlignment="1">
      <alignment horizontal="center" vertical="center"/>
    </xf>
    <xf numFmtId="166" fontId="5" fillId="0" borderId="39" xfId="266" applyFont="1" applyBorder="1" applyAlignment="1">
      <alignment horizontal="center" vertical="center"/>
    </xf>
    <xf numFmtId="0" fontId="9"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49" fontId="5" fillId="4" borderId="4" xfId="353" applyNumberFormat="1" applyFont="1" applyFill="1" applyBorder="1" applyAlignment="1">
      <alignment horizontal="center" vertical="center"/>
    </xf>
    <xf numFmtId="0" fontId="5" fillId="4" borderId="5" xfId="0" applyFont="1" applyFill="1" applyBorder="1" applyAlignment="1">
      <alignment horizontal="center" vertical="center"/>
    </xf>
    <xf numFmtId="0" fontId="5" fillId="4" borderId="78" xfId="0" applyFont="1" applyFill="1" applyBorder="1" applyAlignment="1">
      <alignment horizontal="center" vertical="center"/>
    </xf>
    <xf numFmtId="1" fontId="3" fillId="0" borderId="24" xfId="0" applyNumberFormat="1" applyFont="1" applyFill="1" applyBorder="1" applyAlignment="1">
      <alignment horizontal="center" vertical="center"/>
    </xf>
    <xf numFmtId="167" fontId="3" fillId="0" borderId="2" xfId="0" applyNumberFormat="1" applyFont="1" applyFill="1" applyBorder="1" applyAlignment="1">
      <alignment vertical="center"/>
    </xf>
    <xf numFmtId="167" fontId="3" fillId="0" borderId="3" xfId="0" applyNumberFormat="1" applyFont="1" applyFill="1" applyBorder="1" applyAlignment="1">
      <alignment horizontal="center" vertical="center"/>
    </xf>
    <xf numFmtId="167" fontId="3" fillId="0" borderId="12" xfId="0" applyNumberFormat="1" applyFont="1" applyFill="1" applyBorder="1" applyAlignment="1">
      <alignment horizontal="center" vertical="center"/>
    </xf>
    <xf numFmtId="167" fontId="3" fillId="0" borderId="3" xfId="0" applyNumberFormat="1" applyFont="1" applyFill="1" applyBorder="1" applyAlignment="1">
      <alignment vertical="center"/>
    </xf>
    <xf numFmtId="167" fontId="9" fillId="0" borderId="3" xfId="0" applyNumberFormat="1" applyFont="1" applyFill="1" applyBorder="1" applyAlignment="1">
      <alignment horizontal="center" vertical="center"/>
    </xf>
    <xf numFmtId="0" fontId="9" fillId="0" borderId="24" xfId="0" applyFont="1" applyFill="1" applyBorder="1" applyAlignment="1">
      <alignment horizontal="center" vertical="center"/>
    </xf>
    <xf numFmtId="0" fontId="5" fillId="0" borderId="35" xfId="0" applyFont="1" applyFill="1" applyBorder="1" applyAlignment="1">
      <alignment horizontal="center" vertical="center"/>
    </xf>
    <xf numFmtId="167" fontId="5" fillId="0" borderId="38" xfId="0" applyNumberFormat="1" applyFont="1" applyFill="1" applyBorder="1" applyAlignment="1">
      <alignment vertical="center"/>
    </xf>
    <xf numFmtId="167" fontId="5" fillId="0" borderId="36" xfId="0" applyNumberFormat="1" applyFont="1" applyFill="1" applyBorder="1" applyAlignment="1">
      <alignment horizontal="center" vertical="center"/>
    </xf>
    <xf numFmtId="167" fontId="5" fillId="0" borderId="39" xfId="0" applyNumberFormat="1" applyFont="1" applyFill="1" applyBorder="1" applyAlignment="1">
      <alignment horizontal="center" vertical="center"/>
    </xf>
    <xf numFmtId="167" fontId="9" fillId="0" borderId="0" xfId="0" applyNumberFormat="1" applyFont="1" applyAlignment="1">
      <alignment vertical="center"/>
    </xf>
    <xf numFmtId="0" fontId="3" fillId="0" borderId="0" xfId="276" applyFont="1" applyAlignment="1">
      <alignment vertical="center"/>
    </xf>
    <xf numFmtId="0" fontId="5" fillId="0" borderId="0" xfId="276" applyFont="1" applyAlignment="1">
      <alignment horizontal="center" vertical="center"/>
    </xf>
    <xf numFmtId="166" fontId="5" fillId="4" borderId="58" xfId="179" applyNumberFormat="1" applyFont="1" applyFill="1" applyBorder="1" applyAlignment="1">
      <alignment horizontal="center" vertical="center"/>
    </xf>
    <xf numFmtId="166" fontId="5" fillId="4" borderId="28" xfId="179" applyNumberFormat="1" applyFont="1" applyFill="1" applyBorder="1" applyAlignment="1">
      <alignment horizontal="center" vertical="center"/>
    </xf>
    <xf numFmtId="166" fontId="5" fillId="4" borderId="28" xfId="179" quotePrefix="1" applyNumberFormat="1" applyFont="1" applyFill="1" applyBorder="1" applyAlignment="1">
      <alignment horizontal="center" vertical="center"/>
    </xf>
    <xf numFmtId="166" fontId="5" fillId="4" borderId="54" xfId="179" quotePrefix="1" applyNumberFormat="1" applyFont="1" applyFill="1" applyBorder="1" applyAlignment="1">
      <alignment horizontal="center" vertical="center"/>
    </xf>
    <xf numFmtId="0" fontId="5" fillId="4" borderId="28" xfId="276" quotePrefix="1" applyFont="1" applyFill="1" applyBorder="1" applyAlignment="1">
      <alignment horizontal="center" vertical="center"/>
    </xf>
    <xf numFmtId="0" fontId="5" fillId="4" borderId="95" xfId="276" quotePrefix="1" applyFont="1" applyFill="1" applyBorder="1" applyAlignment="1">
      <alignment horizontal="center" vertical="center"/>
    </xf>
    <xf numFmtId="166" fontId="3" fillId="0" borderId="77" xfId="179" applyNumberFormat="1" applyFont="1" applyBorder="1" applyAlignment="1">
      <alignment horizontal="left" vertical="center"/>
    </xf>
    <xf numFmtId="2" fontId="3" fillId="0" borderId="5" xfId="267" applyNumberFormat="1" applyFont="1" applyBorder="1" applyAlignment="1">
      <alignment vertical="center"/>
    </xf>
    <xf numFmtId="2" fontId="3" fillId="0" borderId="7" xfId="267" applyNumberFormat="1" applyFont="1" applyBorder="1" applyAlignment="1">
      <alignment vertical="center"/>
    </xf>
    <xf numFmtId="2" fontId="3" fillId="0" borderId="78" xfId="267" applyNumberFormat="1" applyFont="1" applyBorder="1" applyAlignment="1">
      <alignment vertical="center"/>
    </xf>
    <xf numFmtId="2" fontId="3" fillId="0" borderId="0" xfId="276" applyNumberFormat="1" applyFont="1" applyAlignment="1">
      <alignment vertical="center"/>
    </xf>
    <xf numFmtId="2" fontId="3" fillId="0" borderId="7" xfId="267" quotePrefix="1" applyNumberFormat="1" applyFont="1" applyBorder="1" applyAlignment="1">
      <alignment horizontal="right" vertical="center"/>
    </xf>
    <xf numFmtId="2" fontId="3" fillId="0" borderId="5" xfId="267" quotePrefix="1" applyNumberFormat="1" applyFont="1" applyBorder="1" applyAlignment="1">
      <alignment horizontal="right" vertical="center"/>
    </xf>
    <xf numFmtId="2" fontId="3" fillId="0" borderId="78" xfId="267" quotePrefix="1" applyNumberFormat="1" applyFont="1" applyBorder="1" applyAlignment="1">
      <alignment horizontal="right" vertical="center"/>
    </xf>
    <xf numFmtId="2" fontId="3" fillId="0" borderId="5" xfId="267" applyNumberFormat="1" applyFont="1" applyFill="1" applyBorder="1" applyAlignment="1">
      <alignment vertical="center"/>
    </xf>
    <xf numFmtId="166" fontId="5" fillId="0" borderId="83" xfId="179" applyNumberFormat="1" applyFont="1" applyBorder="1" applyAlignment="1">
      <alignment horizontal="center" vertical="center"/>
    </xf>
    <xf numFmtId="2" fontId="5" fillId="0" borderId="36" xfId="267" applyNumberFormat="1" applyFont="1" applyBorder="1" applyAlignment="1">
      <alignment vertical="center"/>
    </xf>
    <xf numFmtId="2" fontId="5" fillId="0" borderId="37" xfId="267" applyNumberFormat="1" applyFont="1" applyBorder="1" applyAlignment="1">
      <alignment vertical="center"/>
    </xf>
    <xf numFmtId="2" fontId="5" fillId="0" borderId="97" xfId="267" applyNumberFormat="1" applyFont="1" applyBorder="1" applyAlignment="1">
      <alignment vertical="center"/>
    </xf>
    <xf numFmtId="0" fontId="3" fillId="0" borderId="0" xfId="289" applyFont="1" applyFill="1"/>
    <xf numFmtId="0" fontId="5" fillId="2" borderId="43" xfId="289" applyFont="1" applyFill="1" applyBorder="1" applyAlignment="1">
      <alignment horizontal="right" vertical="center"/>
    </xf>
    <xf numFmtId="0" fontId="5" fillId="2" borderId="29" xfId="289" applyFont="1" applyFill="1" applyBorder="1" applyAlignment="1">
      <alignment horizontal="left" vertical="center"/>
    </xf>
    <xf numFmtId="0" fontId="5" fillId="2" borderId="5" xfId="181" applyFont="1" applyFill="1" applyBorder="1" applyAlignment="1">
      <alignment horizontal="center" vertical="center"/>
    </xf>
    <xf numFmtId="0" fontId="5" fillId="2" borderId="11" xfId="181" applyFont="1" applyFill="1" applyBorder="1" applyAlignment="1">
      <alignment horizontal="center" vertical="center"/>
    </xf>
    <xf numFmtId="0" fontId="3" fillId="0" borderId="77" xfId="289" applyFont="1" applyFill="1" applyBorder="1"/>
    <xf numFmtId="0" fontId="3" fillId="0" borderId="40" xfId="289" applyFont="1" applyFill="1" applyBorder="1"/>
    <xf numFmtId="167" fontId="3" fillId="0" borderId="5" xfId="181" applyNumberFormat="1" applyFont="1" applyBorder="1"/>
    <xf numFmtId="167" fontId="3" fillId="0" borderId="5" xfId="181" applyNumberFormat="1" applyFont="1" applyBorder="1" applyAlignment="1">
      <alignment horizontal="right"/>
    </xf>
    <xf numFmtId="167" fontId="3" fillId="0" borderId="5" xfId="181" applyNumberFormat="1" applyFont="1" applyBorder="1" applyAlignment="1">
      <alignment horizontal="center"/>
    </xf>
    <xf numFmtId="167" fontId="3" fillId="0" borderId="11" xfId="181" applyNumberFormat="1" applyFont="1" applyBorder="1" applyAlignment="1">
      <alignment horizontal="center"/>
    </xf>
    <xf numFmtId="167" fontId="3" fillId="0" borderId="0" xfId="289" applyNumberFormat="1" applyFont="1" applyFill="1"/>
    <xf numFmtId="0" fontId="3" fillId="0" borderId="24" xfId="289" applyFont="1" applyFill="1" applyBorder="1"/>
    <xf numFmtId="0" fontId="3" fillId="0" borderId="0" xfId="289" applyFont="1" applyFill="1" applyBorder="1"/>
    <xf numFmtId="167" fontId="3" fillId="0" borderId="3" xfId="181" applyNumberFormat="1" applyFont="1" applyFill="1" applyBorder="1"/>
    <xf numFmtId="167" fontId="3" fillId="0" borderId="3" xfId="181" applyNumberFormat="1" applyFont="1" applyFill="1" applyBorder="1" applyAlignment="1">
      <alignment horizontal="right"/>
    </xf>
    <xf numFmtId="167" fontId="3" fillId="0" borderId="3" xfId="181" applyNumberFormat="1" applyFont="1" applyFill="1" applyBorder="1" applyAlignment="1">
      <alignment horizontal="center"/>
    </xf>
    <xf numFmtId="167" fontId="3" fillId="0" borderId="12" xfId="181" applyNumberFormat="1" applyFont="1" applyFill="1" applyBorder="1" applyAlignment="1">
      <alignment horizontal="center"/>
    </xf>
    <xf numFmtId="167" fontId="3" fillId="0" borderId="5" xfId="181" applyNumberFormat="1" applyFont="1" applyFill="1" applyBorder="1"/>
    <xf numFmtId="167" fontId="3" fillId="0" borderId="5" xfId="181" applyNumberFormat="1" applyFont="1" applyFill="1" applyBorder="1" applyAlignment="1">
      <alignment horizontal="right"/>
    </xf>
    <xf numFmtId="167" fontId="3" fillId="0" borderId="5" xfId="181" applyNumberFormat="1" applyFont="1" applyFill="1" applyBorder="1" applyAlignment="1">
      <alignment horizontal="center"/>
    </xf>
    <xf numFmtId="167" fontId="3" fillId="0" borderId="11" xfId="181" applyNumberFormat="1" applyFont="1" applyFill="1" applyBorder="1" applyAlignment="1">
      <alignment horizontal="center"/>
    </xf>
    <xf numFmtId="0" fontId="3" fillId="7" borderId="0" xfId="289" applyFont="1" applyFill="1" applyBorder="1"/>
    <xf numFmtId="167" fontId="3" fillId="7" borderId="3" xfId="181" applyNumberFormat="1" applyFont="1" applyFill="1" applyBorder="1"/>
    <xf numFmtId="167" fontId="3" fillId="7" borderId="3" xfId="181" applyNumberFormat="1" applyFont="1" applyFill="1" applyBorder="1" applyAlignment="1">
      <alignment horizontal="right"/>
    </xf>
    <xf numFmtId="167" fontId="3" fillId="7" borderId="3" xfId="181" applyNumberFormat="1" applyFont="1" applyFill="1" applyBorder="1" applyAlignment="1">
      <alignment horizontal="center"/>
    </xf>
    <xf numFmtId="167" fontId="3" fillId="7" borderId="12" xfId="181" applyNumberFormat="1" applyFont="1" applyFill="1" applyBorder="1" applyAlignment="1">
      <alignment horizontal="center"/>
    </xf>
    <xf numFmtId="0" fontId="3" fillId="0" borderId="1" xfId="289" applyFont="1" applyFill="1" applyBorder="1"/>
    <xf numFmtId="167" fontId="3" fillId="0" borderId="5" xfId="181" quotePrefix="1" applyNumberFormat="1" applyFont="1" applyFill="1" applyBorder="1" applyAlignment="1">
      <alignment horizontal="center"/>
    </xf>
    <xf numFmtId="167" fontId="3" fillId="0" borderId="3" xfId="181" quotePrefix="1" applyNumberFormat="1" applyFont="1" applyFill="1" applyBorder="1" applyAlignment="1">
      <alignment horizontal="center"/>
    </xf>
    <xf numFmtId="167" fontId="3" fillId="0" borderId="11" xfId="181" quotePrefix="1" applyNumberFormat="1" applyFont="1" applyFill="1" applyBorder="1" applyAlignment="1">
      <alignment horizontal="center"/>
    </xf>
    <xf numFmtId="167" fontId="3" fillId="0" borderId="12" xfId="181" quotePrefix="1" applyNumberFormat="1" applyFont="1" applyFill="1" applyBorder="1" applyAlignment="1">
      <alignment horizontal="center"/>
    </xf>
    <xf numFmtId="0" fontId="3" fillId="0" borderId="83" xfId="289" applyFont="1" applyFill="1" applyBorder="1"/>
    <xf numFmtId="0" fontId="3" fillId="0" borderId="96" xfId="289" applyFont="1" applyFill="1" applyBorder="1"/>
    <xf numFmtId="167" fontId="3" fillId="0" borderId="36" xfId="181" applyNumberFormat="1" applyFont="1" applyFill="1" applyBorder="1"/>
    <xf numFmtId="167" fontId="3" fillId="0" borderId="36" xfId="181" applyNumberFormat="1" applyFont="1" applyFill="1" applyBorder="1" applyAlignment="1">
      <alignment horizontal="center"/>
    </xf>
    <xf numFmtId="167" fontId="3" fillId="0" borderId="39" xfId="181" applyNumberFormat="1" applyFont="1" applyFill="1" applyBorder="1" applyAlignment="1">
      <alignment horizontal="center"/>
    </xf>
    <xf numFmtId="0" fontId="3" fillId="0" borderId="0" xfId="207" applyFont="1" applyFill="1"/>
    <xf numFmtId="0" fontId="52" fillId="0" borderId="0" xfId="342" applyFont="1"/>
    <xf numFmtId="0" fontId="52" fillId="0" borderId="0" xfId="342" applyFont="1" applyFill="1"/>
    <xf numFmtId="0" fontId="52" fillId="0" borderId="0" xfId="342" applyFont="1" applyBorder="1" applyAlignment="1">
      <alignment horizontal="center"/>
    </xf>
    <xf numFmtId="0" fontId="53" fillId="0" borderId="0" xfId="342" applyFont="1" applyBorder="1" applyAlignment="1">
      <alignment horizontal="right"/>
    </xf>
    <xf numFmtId="0" fontId="5" fillId="6" borderId="43" xfId="289" applyFont="1" applyFill="1" applyBorder="1" applyAlignment="1">
      <alignment horizontal="right" vertical="center"/>
    </xf>
    <xf numFmtId="0" fontId="5" fillId="6" borderId="29" xfId="289" applyFont="1" applyFill="1" applyBorder="1" applyAlignment="1">
      <alignment horizontal="left" vertical="center"/>
    </xf>
    <xf numFmtId="0" fontId="5" fillId="6" borderId="36" xfId="181" applyFont="1" applyFill="1" applyBorder="1" applyAlignment="1">
      <alignment horizontal="center" vertical="center"/>
    </xf>
    <xf numFmtId="0" fontId="5" fillId="6" borderId="39" xfId="181" applyFont="1" applyFill="1" applyBorder="1" applyAlignment="1">
      <alignment horizontal="center" vertical="center"/>
    </xf>
    <xf numFmtId="0" fontId="52" fillId="0" borderId="77" xfId="289" applyFont="1" applyFill="1" applyBorder="1"/>
    <xf numFmtId="0" fontId="52" fillId="0" borderId="40" xfId="289" applyFont="1" applyFill="1" applyBorder="1"/>
    <xf numFmtId="167" fontId="52" fillId="0" borderId="4" xfId="181" applyNumberFormat="1" applyFont="1" applyBorder="1"/>
    <xf numFmtId="167" fontId="52" fillId="0" borderId="4" xfId="181" applyNumberFormat="1" applyFont="1" applyBorder="1" applyAlignment="1">
      <alignment horizontal="right"/>
    </xf>
    <xf numFmtId="167" fontId="52" fillId="0" borderId="4" xfId="181" quotePrefix="1" applyNumberFormat="1" applyFont="1" applyBorder="1" applyAlignment="1">
      <alignment horizontal="center"/>
    </xf>
    <xf numFmtId="167" fontId="52" fillId="0" borderId="19" xfId="181" quotePrefix="1" applyNumberFormat="1" applyFont="1" applyBorder="1" applyAlignment="1">
      <alignment horizontal="center"/>
    </xf>
    <xf numFmtId="167" fontId="52" fillId="0" borderId="0" xfId="342" applyNumberFormat="1" applyFont="1"/>
    <xf numFmtId="0" fontId="52" fillId="0" borderId="24" xfId="289" applyFont="1" applyFill="1" applyBorder="1"/>
    <xf numFmtId="0" fontId="52" fillId="0" borderId="0" xfId="289" applyFont="1" applyFill="1" applyBorder="1"/>
    <xf numFmtId="167" fontId="52" fillId="0" borderId="3" xfId="181" applyNumberFormat="1" applyFont="1" applyFill="1" applyBorder="1"/>
    <xf numFmtId="167" fontId="52" fillId="0" borderId="3" xfId="181" applyNumberFormat="1" applyFont="1" applyFill="1" applyBorder="1" applyAlignment="1">
      <alignment horizontal="right"/>
    </xf>
    <xf numFmtId="167" fontId="52" fillId="0" borderId="3" xfId="181" applyNumberFormat="1" applyFont="1" applyFill="1" applyBorder="1" applyAlignment="1">
      <alignment horizontal="center"/>
    </xf>
    <xf numFmtId="167" fontId="52" fillId="0" borderId="12" xfId="181" applyNumberFormat="1" applyFont="1" applyFill="1" applyBorder="1" applyAlignment="1">
      <alignment horizontal="center"/>
    </xf>
    <xf numFmtId="167" fontId="52" fillId="0" borderId="5" xfId="181" applyNumberFormat="1" applyFont="1" applyFill="1" applyBorder="1"/>
    <xf numFmtId="167" fontId="52" fillId="0" borderId="5" xfId="181" applyNumberFormat="1" applyFont="1" applyFill="1" applyBorder="1" applyAlignment="1">
      <alignment horizontal="right"/>
    </xf>
    <xf numFmtId="167" fontId="52" fillId="0" borderId="5" xfId="181" applyNumberFormat="1" applyFont="1" applyFill="1" applyBorder="1" applyAlignment="1">
      <alignment horizontal="center"/>
    </xf>
    <xf numFmtId="167" fontId="52" fillId="0" borderId="11" xfId="181" applyNumberFormat="1" applyFont="1" applyFill="1" applyBorder="1" applyAlignment="1">
      <alignment horizontal="center"/>
    </xf>
    <xf numFmtId="0" fontId="52" fillId="7" borderId="0" xfId="289" applyFont="1" applyFill="1" applyBorder="1"/>
    <xf numFmtId="167" fontId="52" fillId="7" borderId="3" xfId="181" applyNumberFormat="1" applyFont="1" applyFill="1" applyBorder="1"/>
    <xf numFmtId="167" fontId="52" fillId="7" borderId="3" xfId="181" applyNumberFormat="1" applyFont="1" applyFill="1" applyBorder="1" applyAlignment="1">
      <alignment horizontal="right"/>
    </xf>
    <xf numFmtId="167" fontId="52" fillId="7" borderId="3" xfId="181" applyNumberFormat="1" applyFont="1" applyFill="1" applyBorder="1" applyAlignment="1">
      <alignment horizontal="center"/>
    </xf>
    <xf numFmtId="167" fontId="52" fillId="7" borderId="12" xfId="181" applyNumberFormat="1" applyFont="1" applyFill="1" applyBorder="1" applyAlignment="1">
      <alignment horizontal="center"/>
    </xf>
    <xf numFmtId="0" fontId="52" fillId="0" borderId="1" xfId="289" applyFont="1" applyFill="1" applyBorder="1"/>
    <xf numFmtId="167" fontId="52" fillId="0" borderId="5" xfId="181" quotePrefix="1" applyNumberFormat="1" applyFont="1" applyFill="1" applyBorder="1" applyAlignment="1">
      <alignment horizontal="center"/>
    </xf>
    <xf numFmtId="167" fontId="52" fillId="0" borderId="3" xfId="181" quotePrefix="1" applyNumberFormat="1" applyFont="1" applyFill="1" applyBorder="1" applyAlignment="1">
      <alignment horizontal="center"/>
    </xf>
    <xf numFmtId="167" fontId="52" fillId="0" borderId="12" xfId="181" quotePrefix="1" applyNumberFormat="1" applyFont="1" applyFill="1" applyBorder="1" applyAlignment="1">
      <alignment horizontal="center"/>
    </xf>
    <xf numFmtId="167" fontId="52" fillId="0" borderId="11" xfId="181" quotePrefix="1" applyNumberFormat="1" applyFont="1" applyFill="1" applyBorder="1" applyAlignment="1">
      <alignment horizontal="center"/>
    </xf>
    <xf numFmtId="0" fontId="52" fillId="0" borderId="83" xfId="289" applyFont="1" applyFill="1" applyBorder="1"/>
    <xf numFmtId="0" fontId="52" fillId="0" borderId="96" xfId="289" applyFont="1" applyFill="1" applyBorder="1"/>
    <xf numFmtId="167" fontId="52" fillId="0" borderId="36" xfId="181" applyNumberFormat="1" applyFont="1" applyFill="1" applyBorder="1"/>
    <xf numFmtId="167" fontId="52" fillId="0" borderId="36" xfId="181" quotePrefix="1" applyNumberFormat="1" applyFont="1" applyFill="1" applyBorder="1" applyAlignment="1">
      <alignment horizontal="center"/>
    </xf>
    <xf numFmtId="167" fontId="52" fillId="0" borderId="39" xfId="181" quotePrefix="1" applyNumberFormat="1" applyFont="1" applyFill="1" applyBorder="1" applyAlignment="1">
      <alignment horizontal="center"/>
    </xf>
    <xf numFmtId="0" fontId="53" fillId="0" borderId="0" xfId="342" applyFont="1"/>
    <xf numFmtId="0" fontId="5" fillId="0" borderId="0" xfId="2" applyFont="1" applyFill="1" applyAlignment="1"/>
    <xf numFmtId="166" fontId="3" fillId="0" borderId="0" xfId="0" applyNumberFormat="1" applyFont="1" applyFill="1"/>
    <xf numFmtId="166" fontId="3" fillId="6" borderId="28" xfId="0" applyNumberFormat="1" applyFont="1" applyFill="1" applyBorder="1"/>
    <xf numFmtId="166" fontId="3" fillId="6" borderId="54" xfId="0" applyNumberFormat="1" applyFont="1" applyFill="1" applyBorder="1"/>
    <xf numFmtId="166" fontId="5" fillId="6" borderId="3" xfId="0" applyNumberFormat="1" applyFont="1" applyFill="1" applyBorder="1" applyAlignment="1">
      <alignment horizontal="center"/>
    </xf>
    <xf numFmtId="166" fontId="5" fillId="6" borderId="42" xfId="0" applyNumberFormat="1" applyFont="1" applyFill="1" applyBorder="1" applyAlignment="1">
      <alignment horizontal="center"/>
    </xf>
    <xf numFmtId="166" fontId="5" fillId="6" borderId="43" xfId="0" quotePrefix="1" applyNumberFormat="1" applyFont="1" applyFill="1" applyBorder="1" applyAlignment="1">
      <alignment horizontal="right"/>
    </xf>
    <xf numFmtId="166" fontId="5" fillId="6" borderId="29" xfId="0" quotePrefix="1" applyNumberFormat="1" applyFont="1" applyFill="1" applyBorder="1" applyAlignment="1"/>
    <xf numFmtId="176" fontId="5" fillId="6" borderId="3" xfId="0" quotePrefix="1" applyNumberFormat="1" applyFont="1" applyFill="1" applyBorder="1" applyAlignment="1">
      <alignment horizontal="center"/>
    </xf>
    <xf numFmtId="176" fontId="5" fillId="6" borderId="42" xfId="0" quotePrefix="1" applyNumberFormat="1" applyFont="1" applyFill="1" applyBorder="1" applyAlignment="1">
      <alignment horizontal="center"/>
    </xf>
    <xf numFmtId="176" fontId="5" fillId="6" borderId="2" xfId="0" quotePrefix="1" applyNumberFormat="1" applyFont="1" applyFill="1" applyBorder="1" applyAlignment="1">
      <alignment horizontal="center"/>
    </xf>
    <xf numFmtId="176" fontId="5" fillId="6" borderId="23" xfId="0" quotePrefix="1" applyNumberFormat="1" applyFont="1" applyFill="1" applyBorder="1" applyAlignment="1">
      <alignment horizontal="center"/>
    </xf>
    <xf numFmtId="166" fontId="5" fillId="0" borderId="82" xfId="0" applyNumberFormat="1" applyFont="1" applyFill="1" applyBorder="1"/>
    <xf numFmtId="166" fontId="3" fillId="0" borderId="32" xfId="0" applyNumberFormat="1" applyFont="1" applyFill="1" applyBorder="1"/>
    <xf numFmtId="166" fontId="3" fillId="0" borderId="2" xfId="0" applyNumberFormat="1" applyFont="1" applyFill="1" applyBorder="1"/>
    <xf numFmtId="166" fontId="3" fillId="0" borderId="84" xfId="0" applyNumberFormat="1" applyFont="1" applyFill="1" applyBorder="1" applyAlignment="1">
      <alignment horizontal="center"/>
    </xf>
    <xf numFmtId="166" fontId="3" fillId="0" borderId="23" xfId="0" applyNumberFormat="1" applyFont="1" applyFill="1" applyBorder="1" applyAlignment="1">
      <alignment horizontal="center"/>
    </xf>
    <xf numFmtId="166" fontId="5" fillId="0" borderId="3" xfId="0" applyNumberFormat="1" applyFont="1" applyFill="1" applyBorder="1" applyAlignment="1">
      <alignment horizontal="right"/>
    </xf>
    <xf numFmtId="166" fontId="5" fillId="0" borderId="3" xfId="0" applyNumberFormat="1" applyFont="1" applyFill="1" applyBorder="1" applyAlignment="1">
      <alignment horizontal="center"/>
    </xf>
    <xf numFmtId="166" fontId="5" fillId="0" borderId="12" xfId="0" applyNumberFormat="1" applyFont="1" applyFill="1" applyBorder="1" applyAlignment="1">
      <alignment horizontal="center"/>
    </xf>
    <xf numFmtId="167" fontId="3" fillId="0" borderId="0" xfId="2" applyNumberFormat="1" applyFont="1" applyFill="1"/>
    <xf numFmtId="166" fontId="5" fillId="0" borderId="10" xfId="0" applyNumberFormat="1" applyFont="1" applyFill="1" applyBorder="1" applyAlignment="1">
      <alignment horizontal="left"/>
    </xf>
    <xf numFmtId="166" fontId="5" fillId="0" borderId="1" xfId="0" applyNumberFormat="1" applyFont="1" applyFill="1" applyBorder="1"/>
    <xf numFmtId="166" fontId="3" fillId="0" borderId="3" xfId="0" applyNumberFormat="1" applyFont="1" applyFill="1" applyBorder="1" applyAlignment="1">
      <alignment horizontal="right"/>
    </xf>
    <xf numFmtId="166" fontId="3" fillId="0" borderId="3" xfId="0" applyNumberFormat="1" applyFont="1" applyFill="1" applyBorder="1" applyAlignment="1">
      <alignment horizontal="center"/>
    </xf>
    <xf numFmtId="166" fontId="3" fillId="0" borderId="12" xfId="0" applyNumberFormat="1" applyFont="1" applyFill="1" applyBorder="1" applyAlignment="1">
      <alignment horizontal="center"/>
    </xf>
    <xf numFmtId="166" fontId="3" fillId="0" borderId="24" xfId="0" applyNumberFormat="1" applyFont="1" applyFill="1" applyBorder="1"/>
    <xf numFmtId="166" fontId="3" fillId="0" borderId="1" xfId="0" applyNumberFormat="1" applyFont="1" applyFill="1" applyBorder="1"/>
    <xf numFmtId="166" fontId="3" fillId="0" borderId="1" xfId="0" quotePrefix="1" applyNumberFormat="1" applyFont="1" applyFill="1" applyBorder="1" applyAlignment="1">
      <alignment horizontal="left"/>
    </xf>
    <xf numFmtId="166" fontId="3" fillId="0" borderId="1" xfId="0" applyNumberFormat="1" applyFont="1" applyFill="1" applyBorder="1" applyAlignment="1">
      <alignment horizontal="right"/>
    </xf>
    <xf numFmtId="166" fontId="3" fillId="0" borderId="82" xfId="0" applyNumberFormat="1" applyFont="1" applyFill="1" applyBorder="1"/>
    <xf numFmtId="166" fontId="3" fillId="0" borderId="32" xfId="0" applyNumberFormat="1" applyFont="1" applyFill="1" applyBorder="1" applyAlignment="1">
      <alignment horizontal="right"/>
    </xf>
    <xf numFmtId="166" fontId="3" fillId="0" borderId="2" xfId="0" applyNumberFormat="1" applyFont="1" applyFill="1" applyBorder="1" applyAlignment="1">
      <alignment horizontal="center"/>
    </xf>
    <xf numFmtId="166" fontId="3" fillId="0" borderId="1" xfId="0" applyNumberFormat="1" applyFont="1" applyFill="1" applyBorder="1" applyAlignment="1">
      <alignment horizontal="left"/>
    </xf>
    <xf numFmtId="166" fontId="3" fillId="0" borderId="99" xfId="0" applyNumberFormat="1" applyFont="1" applyFill="1" applyBorder="1"/>
    <xf numFmtId="166" fontId="3" fillId="0" borderId="34" xfId="0" applyNumberFormat="1" applyFont="1" applyFill="1" applyBorder="1"/>
    <xf numFmtId="166" fontId="3" fillId="0" borderId="4" xfId="0" applyNumberFormat="1" applyFont="1" applyFill="1" applyBorder="1" applyAlignment="1">
      <alignment horizontal="center"/>
    </xf>
    <xf numFmtId="166" fontId="3" fillId="0" borderId="19" xfId="0" applyNumberFormat="1" applyFont="1" applyFill="1" applyBorder="1" applyAlignment="1">
      <alignment horizontal="center"/>
    </xf>
    <xf numFmtId="166" fontId="5" fillId="0" borderId="24" xfId="0" applyNumberFormat="1" applyFont="1" applyFill="1" applyBorder="1" applyAlignment="1">
      <alignment horizontal="left"/>
    </xf>
    <xf numFmtId="166" fontId="5" fillId="0" borderId="2" xfId="0" applyNumberFormat="1" applyFont="1" applyFill="1" applyBorder="1" applyAlignment="1">
      <alignment horizontal="right"/>
    </xf>
    <xf numFmtId="166" fontId="5" fillId="0" borderId="2" xfId="0" applyNumberFormat="1" applyFont="1" applyFill="1" applyBorder="1" applyAlignment="1">
      <alignment horizontal="center"/>
    </xf>
    <xf numFmtId="166" fontId="5" fillId="0" borderId="23" xfId="0" applyNumberFormat="1" applyFont="1" applyFill="1" applyBorder="1" applyAlignment="1">
      <alignment horizontal="center"/>
    </xf>
    <xf numFmtId="166" fontId="3" fillId="0" borderId="4" xfId="0" applyNumberFormat="1" applyFont="1" applyFill="1" applyBorder="1" applyAlignment="1">
      <alignment horizontal="right"/>
    </xf>
    <xf numFmtId="166" fontId="5" fillId="0" borderId="99" xfId="0" applyNumberFormat="1" applyFont="1" applyFill="1" applyBorder="1" applyAlignment="1">
      <alignment horizontal="left"/>
    </xf>
    <xf numFmtId="166" fontId="3" fillId="0" borderId="34" xfId="0" applyNumberFormat="1" applyFont="1" applyFill="1" applyBorder="1" applyAlignment="1">
      <alignment horizontal="left"/>
    </xf>
    <xf numFmtId="166" fontId="5" fillId="0" borderId="4" xfId="0" applyNumberFormat="1" applyFont="1" applyFill="1" applyBorder="1" applyAlignment="1">
      <alignment horizontal="right"/>
    </xf>
    <xf numFmtId="166" fontId="5" fillId="0" borderId="4" xfId="0" applyNumberFormat="1" applyFont="1" applyFill="1" applyBorder="1" applyAlignment="1">
      <alignment horizontal="center"/>
    </xf>
    <xf numFmtId="166" fontId="5" fillId="0" borderId="19" xfId="0" applyNumberFormat="1" applyFont="1" applyFill="1" applyBorder="1" applyAlignment="1">
      <alignment horizontal="center"/>
    </xf>
    <xf numFmtId="166" fontId="5" fillId="0" borderId="82" xfId="0" applyNumberFormat="1" applyFont="1" applyFill="1" applyBorder="1" applyAlignment="1">
      <alignment vertical="center"/>
    </xf>
    <xf numFmtId="166" fontId="5" fillId="0" borderId="32" xfId="0" applyNumberFormat="1" applyFont="1" applyFill="1" applyBorder="1" applyAlignment="1">
      <alignment vertical="center"/>
    </xf>
    <xf numFmtId="166" fontId="5" fillId="0" borderId="24" xfId="0" applyNumberFormat="1" applyFont="1" applyFill="1" applyBorder="1" applyAlignment="1">
      <alignment vertical="center"/>
    </xf>
    <xf numFmtId="166" fontId="5" fillId="0" borderId="1" xfId="0" applyNumberFormat="1" applyFont="1" applyFill="1" applyBorder="1" applyAlignment="1">
      <alignment vertical="center"/>
    </xf>
    <xf numFmtId="166" fontId="5" fillId="0" borderId="24" xfId="0" quotePrefix="1" applyNumberFormat="1" applyFont="1" applyFill="1" applyBorder="1" applyAlignment="1">
      <alignment horizontal="left"/>
    </xf>
    <xf numFmtId="166" fontId="3" fillId="0" borderId="0" xfId="0" applyNumberFormat="1" applyFont="1" applyFill="1" applyBorder="1"/>
    <xf numFmtId="166" fontId="5" fillId="0" borderId="99" xfId="0" quotePrefix="1" applyNumberFormat="1" applyFont="1" applyFill="1" applyBorder="1" applyAlignment="1">
      <alignment horizontal="left"/>
    </xf>
    <xf numFmtId="166" fontId="9" fillId="0" borderId="24" xfId="0" applyNumberFormat="1" applyFont="1" applyFill="1" applyBorder="1"/>
    <xf numFmtId="166" fontId="9" fillId="0" borderId="1" xfId="0" applyNumberFormat="1" applyFont="1" applyFill="1" applyBorder="1"/>
    <xf numFmtId="166" fontId="9" fillId="0" borderId="3" xfId="0" applyNumberFormat="1" applyFont="1" applyFill="1" applyBorder="1"/>
    <xf numFmtId="166" fontId="9" fillId="0" borderId="3" xfId="0" applyNumberFormat="1" applyFont="1" applyFill="1" applyBorder="1" applyAlignment="1">
      <alignment horizontal="center"/>
    </xf>
    <xf numFmtId="166" fontId="9" fillId="0" borderId="12" xfId="0" applyNumberFormat="1" applyFont="1" applyFill="1" applyBorder="1" applyAlignment="1">
      <alignment horizontal="center"/>
    </xf>
    <xf numFmtId="166" fontId="3" fillId="0" borderId="24" xfId="0" quotePrefix="1" applyNumberFormat="1" applyFont="1" applyFill="1" applyBorder="1" applyAlignment="1">
      <alignment horizontal="left"/>
    </xf>
    <xf numFmtId="166" fontId="3" fillId="0" borderId="1" xfId="0" applyNumberFormat="1" applyFont="1" applyFill="1" applyBorder="1" applyAlignment="1">
      <alignment horizontal="center"/>
    </xf>
    <xf numFmtId="166" fontId="5" fillId="0" borderId="25" xfId="0" quotePrefix="1" applyNumberFormat="1" applyFont="1" applyFill="1" applyBorder="1" applyAlignment="1">
      <alignment horizontal="left"/>
    </xf>
    <xf numFmtId="166" fontId="3" fillId="0" borderId="81" xfId="0" applyNumberFormat="1" applyFont="1" applyFill="1" applyBorder="1"/>
    <xf numFmtId="166" fontId="5" fillId="0" borderId="81" xfId="0" applyNumberFormat="1" applyFont="1" applyFill="1" applyBorder="1" applyAlignment="1">
      <alignment horizontal="right"/>
    </xf>
    <xf numFmtId="166" fontId="5" fillId="0" borderId="81" xfId="0" applyNumberFormat="1" applyFont="1" applyFill="1" applyBorder="1" applyAlignment="1">
      <alignment horizontal="center"/>
    </xf>
    <xf numFmtId="166" fontId="5" fillId="0" borderId="27" xfId="0" applyNumberFormat="1" applyFont="1" applyFill="1" applyBorder="1" applyAlignment="1">
      <alignment horizontal="center"/>
    </xf>
    <xf numFmtId="166" fontId="3" fillId="0" borderId="0" xfId="0" quotePrefix="1" applyNumberFormat="1" applyFont="1" applyFill="1" applyAlignment="1">
      <alignment horizontal="left"/>
    </xf>
    <xf numFmtId="166" fontId="3" fillId="0" borderId="0" xfId="0" applyNumberFormat="1" applyFont="1" applyFill="1" applyBorder="1" applyAlignment="1">
      <alignment horizontal="left"/>
    </xf>
    <xf numFmtId="166" fontId="3" fillId="0" borderId="0" xfId="0" quotePrefix="1" applyNumberFormat="1" applyFont="1" applyFill="1" applyAlignment="1"/>
    <xf numFmtId="166" fontId="3" fillId="0" borderId="0" xfId="0" applyNumberFormat="1" applyFont="1" applyFill="1" applyAlignment="1">
      <alignment horizontal="left"/>
    </xf>
    <xf numFmtId="166" fontId="3" fillId="0" borderId="0" xfId="0" quotePrefix="1" applyNumberFormat="1" applyFont="1" applyFill="1" applyBorder="1" applyAlignment="1"/>
    <xf numFmtId="177" fontId="3" fillId="0" borderId="0" xfId="0" applyNumberFormat="1" applyFont="1" applyFill="1" applyBorder="1"/>
    <xf numFmtId="177" fontId="3" fillId="0" borderId="0" xfId="0" applyNumberFormat="1" applyFont="1" applyFill="1" applyBorder="1" applyAlignment="1">
      <alignment horizontal="right"/>
    </xf>
    <xf numFmtId="166" fontId="3" fillId="0" borderId="0" xfId="2" applyNumberFormat="1" applyFont="1" applyFill="1"/>
    <xf numFmtId="0" fontId="5" fillId="0" borderId="0" xfId="2" applyFont="1" applyAlignment="1"/>
    <xf numFmtId="0" fontId="3" fillId="0" borderId="0" xfId="2" applyFont="1"/>
    <xf numFmtId="166" fontId="9" fillId="0" borderId="0" xfId="0" applyNumberFormat="1" applyFont="1" applyFill="1"/>
    <xf numFmtId="166" fontId="5" fillId="6" borderId="29" xfId="0" quotePrefix="1" applyNumberFormat="1" applyFont="1" applyFill="1" applyBorder="1" applyAlignment="1">
      <alignment horizontal="center"/>
    </xf>
    <xf numFmtId="166" fontId="3" fillId="0" borderId="84" xfId="0" applyNumberFormat="1" applyFont="1" applyFill="1" applyBorder="1"/>
    <xf numFmtId="166" fontId="3" fillId="0" borderId="23" xfId="0" applyNumberFormat="1" applyFont="1" applyFill="1" applyBorder="1"/>
    <xf numFmtId="166" fontId="5" fillId="0" borderId="3" xfId="0" quotePrefix="1" applyNumberFormat="1" applyFont="1" applyFill="1" applyBorder="1" applyAlignment="1">
      <alignment horizontal="left"/>
    </xf>
    <xf numFmtId="167" fontId="3" fillId="0" borderId="0" xfId="2" applyNumberFormat="1" applyFont="1"/>
    <xf numFmtId="166" fontId="3" fillId="0" borderId="0" xfId="2" applyNumberFormat="1" applyFont="1"/>
    <xf numFmtId="166" fontId="3" fillId="0" borderId="34" xfId="0" quotePrefix="1" applyNumberFormat="1" applyFont="1" applyFill="1" applyBorder="1" applyAlignment="1">
      <alignment horizontal="left"/>
    </xf>
    <xf numFmtId="166" fontId="3" fillId="3" borderId="34" xfId="0" applyNumberFormat="1" applyFont="1" applyFill="1" applyBorder="1"/>
    <xf numFmtId="166" fontId="5" fillId="0" borderId="82" xfId="0" applyNumberFormat="1" applyFont="1" applyFill="1" applyBorder="1" applyAlignment="1">
      <alignment horizontal="left"/>
    </xf>
    <xf numFmtId="166" fontId="3" fillId="0" borderId="32" xfId="0" applyNumberFormat="1" applyFont="1" applyBorder="1" applyAlignment="1">
      <alignment horizontal="left"/>
    </xf>
    <xf numFmtId="166" fontId="3" fillId="0" borderId="34" xfId="0" applyNumberFormat="1" applyFont="1" applyBorder="1" applyAlignment="1">
      <alignment horizontal="left"/>
    </xf>
    <xf numFmtId="166" fontId="5" fillId="3" borderId="82" xfId="0" applyNumberFormat="1" applyFont="1" applyFill="1" applyBorder="1" applyAlignment="1">
      <alignment vertical="center"/>
    </xf>
    <xf numFmtId="166" fontId="5" fillId="3" borderId="32" xfId="0" applyNumberFormat="1" applyFont="1" applyFill="1" applyBorder="1" applyAlignment="1">
      <alignment vertical="center"/>
    </xf>
    <xf numFmtId="166" fontId="5" fillId="3" borderId="24" xfId="0" applyNumberFormat="1" applyFont="1" applyFill="1" applyBorder="1" applyAlignment="1">
      <alignment vertical="center"/>
    </xf>
    <xf numFmtId="166" fontId="5" fillId="3" borderId="1" xfId="0" applyNumberFormat="1" applyFont="1" applyFill="1" applyBorder="1" applyAlignment="1">
      <alignment vertical="center"/>
    </xf>
    <xf numFmtId="0" fontId="29" fillId="0" borderId="0" xfId="0" applyFont="1"/>
    <xf numFmtId="0" fontId="5" fillId="6" borderId="91" xfId="336" applyFont="1" applyFill="1" applyBorder="1" applyAlignment="1">
      <alignment horizontal="center" vertical="center"/>
    </xf>
    <xf numFmtId="0" fontId="5" fillId="6" borderId="92" xfId="336" applyFont="1" applyFill="1" applyBorder="1" applyAlignment="1">
      <alignment horizontal="center" vertical="center"/>
    </xf>
    <xf numFmtId="0" fontId="5" fillId="6" borderId="94" xfId="336" applyFont="1" applyFill="1" applyBorder="1" applyAlignment="1">
      <alignment horizontal="center" vertical="center"/>
    </xf>
    <xf numFmtId="166" fontId="3" fillId="8" borderId="3" xfId="337" applyNumberFormat="1" applyFont="1" applyFill="1" applyBorder="1" applyAlignment="1" applyProtection="1">
      <alignment horizontal="left" indent="2"/>
    </xf>
    <xf numFmtId="2" fontId="3" fillId="8" borderId="3" xfId="337" applyNumberFormat="1" applyFont="1" applyFill="1" applyBorder="1"/>
    <xf numFmtId="2" fontId="3" fillId="8" borderId="12" xfId="337" applyNumberFormat="1" applyFont="1" applyFill="1" applyBorder="1"/>
    <xf numFmtId="2" fontId="3" fillId="8" borderId="0" xfId="337" applyNumberFormat="1" applyFont="1" applyFill="1" applyBorder="1"/>
    <xf numFmtId="166" fontId="3" fillId="8" borderId="4" xfId="337" applyNumberFormat="1" applyFont="1" applyFill="1" applyBorder="1" applyAlignment="1" applyProtection="1">
      <alignment horizontal="left" indent="2"/>
    </xf>
    <xf numFmtId="2" fontId="3" fillId="8" borderId="4" xfId="337" applyNumberFormat="1" applyFont="1" applyFill="1" applyBorder="1"/>
    <xf numFmtId="2" fontId="3" fillId="8" borderId="19" xfId="337" applyNumberFormat="1" applyFont="1" applyFill="1" applyBorder="1"/>
    <xf numFmtId="166" fontId="5" fillId="8" borderId="5" xfId="337" applyNumberFormat="1" applyFont="1" applyFill="1" applyBorder="1" applyAlignment="1">
      <alignment horizontal="left"/>
    </xf>
    <xf numFmtId="2" fontId="5" fillId="8" borderId="5" xfId="337" applyNumberFormat="1" applyFont="1" applyFill="1" applyBorder="1"/>
    <xf numFmtId="2" fontId="5" fillId="8" borderId="11" xfId="337" applyNumberFormat="1" applyFont="1" applyFill="1" applyBorder="1"/>
    <xf numFmtId="2" fontId="3" fillId="0" borderId="3" xfId="336" applyNumberFormat="1" applyFont="1" applyBorder="1"/>
    <xf numFmtId="2" fontId="3" fillId="0" borderId="1" xfId="336" applyNumberFormat="1" applyFont="1" applyBorder="1"/>
    <xf numFmtId="2" fontId="3" fillId="0" borderId="12" xfId="336" applyNumberFormat="1" applyFont="1" applyBorder="1"/>
    <xf numFmtId="166" fontId="5" fillId="0" borderId="5" xfId="336" applyNumberFormat="1" applyFont="1" applyBorder="1" applyAlignment="1">
      <alignment horizontal="left"/>
    </xf>
    <xf numFmtId="2" fontId="5" fillId="0" borderId="5" xfId="336" applyNumberFormat="1" applyFont="1" applyBorder="1"/>
    <xf numFmtId="2" fontId="5" fillId="0" borderId="6" xfId="336" applyNumberFormat="1" applyFont="1" applyBorder="1"/>
    <xf numFmtId="2" fontId="5" fillId="0" borderId="11" xfId="336" applyNumberFormat="1" applyFont="1" applyBorder="1"/>
    <xf numFmtId="2" fontId="3" fillId="0" borderId="2" xfId="336" applyNumberFormat="1" applyFont="1" applyBorder="1"/>
    <xf numFmtId="2" fontId="3" fillId="0" borderId="23" xfId="336" applyNumberFormat="1" applyFont="1" applyBorder="1"/>
    <xf numFmtId="166" fontId="3" fillId="0" borderId="3" xfId="337" applyNumberFormat="1" applyFont="1" applyFill="1" applyBorder="1" applyAlignment="1" applyProtection="1">
      <alignment horizontal="left" indent="2"/>
    </xf>
    <xf numFmtId="2" fontId="3" fillId="0" borderId="3" xfId="336" applyNumberFormat="1" applyFont="1" applyFill="1" applyBorder="1"/>
    <xf numFmtId="2" fontId="3" fillId="0" borderId="4" xfId="336" applyNumberFormat="1" applyFont="1" applyBorder="1"/>
    <xf numFmtId="2" fontId="3" fillId="0" borderId="19" xfId="336" applyNumberFormat="1" applyFont="1" applyBorder="1"/>
    <xf numFmtId="0" fontId="5" fillId="0" borderId="5" xfId="336" applyFont="1" applyBorder="1"/>
    <xf numFmtId="2" fontId="5" fillId="0" borderId="2" xfId="336" applyNumberFormat="1" applyFont="1" applyBorder="1"/>
    <xf numFmtId="2" fontId="5" fillId="0" borderId="23" xfId="336" applyNumberFormat="1" applyFont="1" applyBorder="1"/>
    <xf numFmtId="2" fontId="3" fillId="0" borderId="32" xfId="336" applyNumberFormat="1" applyFont="1" applyBorder="1"/>
    <xf numFmtId="2" fontId="3" fillId="0" borderId="79" xfId="336" applyNumberFormat="1" applyFont="1" applyBorder="1"/>
    <xf numFmtId="2" fontId="3" fillId="0" borderId="33" xfId="336" applyNumberFormat="1" applyFont="1" applyBorder="1"/>
    <xf numFmtId="167" fontId="29" fillId="0" borderId="0" xfId="0" applyNumberFormat="1" applyFont="1"/>
    <xf numFmtId="166" fontId="3" fillId="8" borderId="2" xfId="337" applyNumberFormat="1" applyFont="1" applyFill="1" applyBorder="1" applyAlignment="1" applyProtection="1">
      <alignment horizontal="left" indent="2"/>
    </xf>
    <xf numFmtId="0" fontId="5" fillId="0" borderId="26" xfId="336" applyFont="1" applyBorder="1" applyAlignment="1">
      <alignment horizontal="left"/>
    </xf>
    <xf numFmtId="2" fontId="5" fillId="0" borderId="26" xfId="336" applyNumberFormat="1" applyFont="1" applyBorder="1"/>
    <xf numFmtId="2" fontId="5" fillId="0" borderId="39" xfId="336" applyNumberFormat="1" applyFont="1" applyBorder="1"/>
    <xf numFmtId="0" fontId="5" fillId="0" borderId="36" xfId="336" applyFont="1" applyBorder="1" applyAlignment="1">
      <alignment horizontal="left"/>
    </xf>
    <xf numFmtId="2" fontId="5" fillId="0" borderId="36" xfId="336" applyNumberFormat="1" applyFont="1" applyBorder="1"/>
    <xf numFmtId="166" fontId="3" fillId="8" borderId="26" xfId="337" applyNumberFormat="1" applyFont="1" applyFill="1" applyBorder="1" applyAlignment="1" applyProtection="1">
      <alignment horizontal="left" indent="2"/>
    </xf>
    <xf numFmtId="2" fontId="3" fillId="0" borderId="26" xfId="336" applyNumberFormat="1" applyFont="1" applyBorder="1"/>
    <xf numFmtId="2" fontId="3" fillId="0" borderId="27" xfId="336" applyNumberFormat="1" applyFont="1" applyBorder="1"/>
    <xf numFmtId="0" fontId="3" fillId="0" borderId="0" xfId="336" applyFont="1"/>
    <xf numFmtId="0" fontId="4" fillId="0" borderId="0" xfId="2" applyFont="1"/>
    <xf numFmtId="1" fontId="13" fillId="2" borderId="5" xfId="167" quotePrefix="1" applyNumberFormat="1" applyFont="1" applyFill="1" applyBorder="1" applyAlignment="1" applyProtection="1">
      <alignment horizontal="center" vertical="center"/>
    </xf>
    <xf numFmtId="1" fontId="13" fillId="2" borderId="5" xfId="167" applyNumberFormat="1" applyFont="1" applyFill="1" applyBorder="1" applyAlignment="1" applyProtection="1">
      <alignment horizontal="center" vertical="center"/>
    </xf>
    <xf numFmtId="1" fontId="13" fillId="2" borderId="11" xfId="167" applyNumberFormat="1" applyFont="1" applyFill="1" applyBorder="1" applyAlignment="1" applyProtection="1">
      <alignment horizontal="center" vertical="center"/>
    </xf>
    <xf numFmtId="0" fontId="13" fillId="0" borderId="14" xfId="2" applyFont="1" applyBorder="1" applyAlignment="1">
      <alignment horizontal="left"/>
    </xf>
    <xf numFmtId="2" fontId="3" fillId="0" borderId="5" xfId="167" applyNumberFormat="1" applyFont="1" applyFill="1" applyBorder="1"/>
    <xf numFmtId="2" fontId="3" fillId="0" borderId="5" xfId="289" applyNumberFormat="1" applyFont="1" applyFill="1" applyBorder="1"/>
    <xf numFmtId="167" fontId="3" fillId="0" borderId="5" xfId="289" applyNumberFormat="1" applyFont="1" applyFill="1" applyBorder="1" applyAlignment="1">
      <alignment horizontal="center"/>
    </xf>
    <xf numFmtId="167" fontId="3" fillId="0" borderId="5" xfId="0" applyNumberFormat="1" applyFont="1" applyBorder="1" applyAlignment="1">
      <alignment horizontal="center"/>
    </xf>
    <xf numFmtId="167" fontId="3" fillId="0" borderId="11" xfId="0" applyNumberFormat="1" applyFont="1" applyBorder="1" applyAlignment="1">
      <alignment horizontal="center"/>
    </xf>
    <xf numFmtId="0" fontId="13" fillId="0" borderId="35" xfId="2" applyFont="1" applyBorder="1" applyAlignment="1">
      <alignment horizontal="left"/>
    </xf>
    <xf numFmtId="2" fontId="3" fillId="0" borderId="36" xfId="167" applyNumberFormat="1" applyFont="1" applyFill="1" applyBorder="1"/>
    <xf numFmtId="167" fontId="3" fillId="0" borderId="36" xfId="289" applyNumberFormat="1" applyFont="1" applyFill="1" applyBorder="1" applyAlignment="1">
      <alignment horizontal="center"/>
    </xf>
    <xf numFmtId="167" fontId="3" fillId="0" borderId="36" xfId="0" applyNumberFormat="1" applyFont="1" applyBorder="1" applyAlignment="1">
      <alignment horizontal="center"/>
    </xf>
    <xf numFmtId="167" fontId="3" fillId="0" borderId="39" xfId="0" applyNumberFormat="1" applyFont="1" applyBorder="1" applyAlignment="1">
      <alignment horizontal="center"/>
    </xf>
    <xf numFmtId="0" fontId="43" fillId="0" borderId="0" xfId="2" applyFont="1"/>
    <xf numFmtId="167" fontId="4" fillId="0" borderId="0" xfId="2" applyNumberFormat="1" applyFont="1"/>
    <xf numFmtId="2" fontId="4" fillId="0" borderId="0" xfId="2" applyNumberFormat="1" applyFont="1"/>
    <xf numFmtId="0" fontId="55" fillId="0" borderId="0" xfId="2" applyFont="1"/>
    <xf numFmtId="0" fontId="56" fillId="0" borderId="0" xfId="369" applyAlignment="1" applyProtection="1"/>
    <xf numFmtId="180" fontId="3" fillId="0" borderId="0" xfId="349" applyNumberFormat="1" applyFont="1"/>
    <xf numFmtId="166" fontId="3" fillId="0" borderId="0" xfId="349" applyNumberFormat="1" applyFont="1" applyFill="1"/>
    <xf numFmtId="166" fontId="4" fillId="0" borderId="0" xfId="349" applyNumberFormat="1" applyFont="1" applyFill="1"/>
    <xf numFmtId="0" fontId="3" fillId="0" borderId="0" xfId="370" applyFont="1"/>
    <xf numFmtId="0" fontId="5" fillId="0" borderId="0" xfId="370" applyFont="1" applyFill="1" applyBorder="1" applyAlignment="1">
      <alignment horizontal="center"/>
    </xf>
    <xf numFmtId="0" fontId="3" fillId="0" borderId="0" xfId="370" applyFont="1" applyFill="1"/>
    <xf numFmtId="0" fontId="5" fillId="6" borderId="3" xfId="370" applyFont="1" applyFill="1" applyBorder="1" applyAlignment="1">
      <alignment horizontal="center" vertical="center"/>
    </xf>
    <xf numFmtId="0" fontId="5" fillId="6" borderId="4" xfId="370" quotePrefix="1" applyFont="1" applyFill="1" applyBorder="1" applyAlignment="1">
      <alignment horizontal="center" vertical="center"/>
    </xf>
    <xf numFmtId="0" fontId="3" fillId="0" borderId="10" xfId="370" applyFont="1" applyBorder="1"/>
    <xf numFmtId="167" fontId="3" fillId="0" borderId="3" xfId="370" applyNumberFormat="1" applyFont="1" applyFill="1" applyBorder="1" applyAlignment="1">
      <alignment horizontal="right"/>
    </xf>
    <xf numFmtId="167" fontId="3" fillId="0" borderId="3" xfId="370" applyNumberFormat="1" applyFont="1" applyBorder="1" applyAlignment="1">
      <alignment horizontal="center"/>
    </xf>
    <xf numFmtId="167" fontId="3" fillId="0" borderId="12" xfId="370" applyNumberFormat="1" applyFont="1" applyBorder="1" applyAlignment="1">
      <alignment horizontal="center"/>
    </xf>
    <xf numFmtId="0" fontId="3" fillId="0" borderId="10" xfId="370" applyFont="1" applyFill="1" applyBorder="1"/>
    <xf numFmtId="1" fontId="3" fillId="0" borderId="3" xfId="370" applyNumberFormat="1" applyFont="1" applyFill="1" applyBorder="1" applyAlignment="1">
      <alignment horizontal="right"/>
    </xf>
    <xf numFmtId="0" fontId="3" fillId="0" borderId="10" xfId="370" applyFont="1" applyBorder="1" applyAlignment="1">
      <alignment wrapText="1"/>
    </xf>
    <xf numFmtId="0" fontId="3" fillId="0" borderId="10" xfId="370" applyFont="1" applyBorder="1" applyAlignment="1">
      <alignment horizontal="left" vertical="center"/>
    </xf>
    <xf numFmtId="167" fontId="3" fillId="0" borderId="3" xfId="370" quotePrefix="1" applyNumberFormat="1" applyFont="1" applyBorder="1" applyAlignment="1">
      <alignment horizontal="center"/>
    </xf>
    <xf numFmtId="167" fontId="3" fillId="0" borderId="0" xfId="370" applyNumberFormat="1" applyFont="1"/>
    <xf numFmtId="0" fontId="3" fillId="0" borderId="0" xfId="370" applyFont="1" applyFill="1" applyBorder="1" applyAlignment="1">
      <alignment horizontal="left" vertical="center" wrapText="1"/>
    </xf>
    <xf numFmtId="167" fontId="3" fillId="0" borderId="0" xfId="370" applyNumberFormat="1" applyFont="1" applyFill="1" applyBorder="1" applyAlignment="1">
      <alignment horizontal="right"/>
    </xf>
    <xf numFmtId="167" fontId="3" fillId="0" borderId="0" xfId="370" applyNumberFormat="1" applyFont="1" applyFill="1" applyBorder="1" applyAlignment="1">
      <alignment horizontal="center"/>
    </xf>
    <xf numFmtId="167" fontId="3" fillId="0" borderId="0" xfId="370" applyNumberFormat="1" applyFont="1" applyBorder="1" applyAlignment="1">
      <alignment horizontal="center"/>
    </xf>
    <xf numFmtId="0" fontId="3" fillId="0" borderId="0" xfId="370" applyFont="1" applyBorder="1" applyAlignment="1">
      <alignment horizontal="left"/>
    </xf>
    <xf numFmtId="0" fontId="3" fillId="0" borderId="0" xfId="370" applyFont="1" applyBorder="1"/>
    <xf numFmtId="2" fontId="3" fillId="0" borderId="0" xfId="370" quotePrefix="1" applyNumberFormat="1" applyFont="1" applyBorder="1" applyAlignment="1">
      <alignment horizontal="center"/>
    </xf>
    <xf numFmtId="2" fontId="3" fillId="0" borderId="0" xfId="370" applyNumberFormat="1" applyFont="1"/>
    <xf numFmtId="165" fontId="3" fillId="0" borderId="0" xfId="4" applyFont="1"/>
    <xf numFmtId="0" fontId="3" fillId="0" borderId="110" xfId="370" applyFont="1" applyBorder="1" applyAlignment="1">
      <alignment horizontal="left" vertical="center" wrapText="1"/>
    </xf>
    <xf numFmtId="167" fontId="3" fillId="8" borderId="111" xfId="370" applyNumberFormat="1" applyFont="1" applyFill="1" applyBorder="1"/>
    <xf numFmtId="167" fontId="3" fillId="0" borderId="111" xfId="370" quotePrefix="1" applyNumberFormat="1" applyFont="1" applyBorder="1" applyAlignment="1">
      <alignment horizontal="center"/>
    </xf>
    <xf numFmtId="167" fontId="3" fillId="0" borderId="112" xfId="370" quotePrefix="1" applyNumberFormat="1" applyFont="1" applyBorder="1" applyAlignment="1">
      <alignment horizontal="center"/>
    </xf>
    <xf numFmtId="0" fontId="5" fillId="6" borderId="58" xfId="370" applyFont="1" applyFill="1" applyBorder="1" applyAlignment="1">
      <alignment horizontal="center" vertical="center"/>
    </xf>
    <xf numFmtId="0" fontId="5" fillId="6" borderId="9" xfId="162" applyFont="1" applyFill="1" applyBorder="1" applyAlignment="1">
      <alignment horizontal="center" vertical="center" wrapText="1"/>
    </xf>
    <xf numFmtId="0" fontId="5" fillId="6" borderId="13" xfId="370" applyFont="1" applyFill="1" applyBorder="1" applyAlignment="1">
      <alignment vertical="center"/>
    </xf>
    <xf numFmtId="0" fontId="5" fillId="0" borderId="14" xfId="370" applyFont="1" applyBorder="1"/>
    <xf numFmtId="167" fontId="5" fillId="0" borderId="5" xfId="370" applyNumberFormat="1" applyFont="1" applyBorder="1"/>
    <xf numFmtId="14" fontId="3" fillId="0" borderId="11" xfId="370" applyNumberFormat="1" applyFont="1" applyBorder="1"/>
    <xf numFmtId="0" fontId="5" fillId="0" borderId="14" xfId="370" applyFont="1" applyBorder="1" applyAlignment="1">
      <alignment horizontal="left" vertical="center"/>
    </xf>
    <xf numFmtId="167" fontId="5" fillId="0" borderId="5" xfId="370" applyNumberFormat="1" applyFont="1" applyBorder="1" applyAlignment="1">
      <alignment vertical="center"/>
    </xf>
    <xf numFmtId="0" fontId="3" fillId="0" borderId="10" xfId="370" applyFont="1" applyBorder="1" applyAlignment="1">
      <alignment horizontal="left" indent="1"/>
    </xf>
    <xf numFmtId="4" fontId="3" fillId="0" borderId="3" xfId="370" applyNumberFormat="1" applyFont="1" applyBorder="1"/>
    <xf numFmtId="14" fontId="3" fillId="0" borderId="12" xfId="370" applyNumberFormat="1" applyFont="1" applyBorder="1"/>
    <xf numFmtId="168" fontId="3" fillId="0" borderId="3" xfId="370" applyNumberFormat="1" applyFont="1" applyBorder="1"/>
    <xf numFmtId="14" fontId="3" fillId="0" borderId="12" xfId="370" applyNumberFormat="1" applyFont="1" applyBorder="1" applyAlignment="1">
      <alignment horizontal="right"/>
    </xf>
    <xf numFmtId="0" fontId="3" fillId="0" borderId="10" xfId="370" applyFont="1" applyFill="1" applyBorder="1" applyAlignment="1">
      <alignment horizontal="left" indent="1"/>
    </xf>
    <xf numFmtId="167" fontId="3" fillId="0" borderId="0" xfId="370" applyNumberFormat="1" applyFont="1" applyBorder="1"/>
    <xf numFmtId="0" fontId="3" fillId="0" borderId="18" xfId="370" applyFont="1" applyFill="1" applyBorder="1" applyAlignment="1">
      <alignment horizontal="left" indent="1"/>
    </xf>
    <xf numFmtId="168" fontId="3" fillId="0" borderId="4" xfId="370" applyNumberFormat="1" applyFont="1" applyBorder="1"/>
    <xf numFmtId="14" fontId="3" fillId="0" borderId="19" xfId="370" applyNumberFormat="1" applyFont="1" applyBorder="1"/>
    <xf numFmtId="0" fontId="5" fillId="0" borderId="14" xfId="370" applyFont="1" applyBorder="1" applyAlignment="1">
      <alignment horizontal="left"/>
    </xf>
    <xf numFmtId="0" fontId="3" fillId="0" borderId="11" xfId="370" applyFont="1" applyBorder="1"/>
    <xf numFmtId="167" fontId="3" fillId="0" borderId="3" xfId="370" applyNumberFormat="1" applyFont="1" applyBorder="1"/>
    <xf numFmtId="0" fontId="3" fillId="0" borderId="18" xfId="370" applyFont="1" applyBorder="1" applyAlignment="1">
      <alignment horizontal="left" indent="1"/>
    </xf>
    <xf numFmtId="167" fontId="3" fillId="0" borderId="4" xfId="370" applyNumberFormat="1" applyFont="1" applyBorder="1"/>
    <xf numFmtId="0" fontId="5" fillId="0" borderId="30" xfId="370" applyFont="1" applyBorder="1"/>
    <xf numFmtId="167" fontId="5" fillId="0" borderId="26" xfId="370" applyNumberFormat="1" applyFont="1" applyBorder="1"/>
    <xf numFmtId="14" fontId="3" fillId="0" borderId="27" xfId="370" quotePrefix="1" applyNumberFormat="1" applyFont="1" applyBorder="1" applyAlignment="1">
      <alignment horizontal="right"/>
    </xf>
    <xf numFmtId="0" fontId="3" fillId="0" borderId="0" xfId="370" applyFont="1" applyBorder="1" applyAlignment="1">
      <alignment horizontal="center" vertical="center"/>
    </xf>
    <xf numFmtId="4" fontId="3" fillId="0" borderId="0" xfId="370" applyNumberFormat="1" applyFont="1"/>
    <xf numFmtId="0" fontId="3" fillId="0" borderId="30" xfId="370" applyFont="1" applyBorder="1" applyAlignment="1">
      <alignment horizontal="left" indent="1"/>
    </xf>
    <xf numFmtId="4" fontId="3" fillId="0" borderId="26" xfId="370" applyNumberFormat="1" applyFont="1" applyBorder="1"/>
    <xf numFmtId="14" fontId="3" fillId="0" borderId="27" xfId="370" applyNumberFormat="1" applyFont="1" applyBorder="1" applyAlignment="1">
      <alignment horizontal="right"/>
    </xf>
    <xf numFmtId="14" fontId="3" fillId="0" borderId="0" xfId="370" applyNumberFormat="1" applyFont="1"/>
    <xf numFmtId="14" fontId="3" fillId="0" borderId="0" xfId="370" applyNumberFormat="1" applyFont="1" applyBorder="1" applyAlignment="1">
      <alignment horizontal="center" vertical="center"/>
    </xf>
    <xf numFmtId="0" fontId="3" fillId="0" borderId="30" xfId="370" applyFont="1" applyBorder="1" applyAlignment="1">
      <alignment horizontal="left" vertical="center"/>
    </xf>
    <xf numFmtId="1" fontId="3" fillId="0" borderId="26" xfId="370" applyNumberFormat="1" applyFont="1" applyFill="1" applyBorder="1" applyAlignment="1">
      <alignment horizontal="right"/>
    </xf>
    <xf numFmtId="1" fontId="3" fillId="0" borderId="26" xfId="4" applyNumberFormat="1" applyFont="1" applyFill="1" applyBorder="1" applyAlignment="1">
      <alignment horizontal="right"/>
    </xf>
    <xf numFmtId="167" fontId="3" fillId="0" borderId="26" xfId="370" quotePrefix="1" applyNumberFormat="1" applyFont="1" applyBorder="1" applyAlignment="1">
      <alignment horizontal="center"/>
    </xf>
    <xf numFmtId="167" fontId="3" fillId="0" borderId="27" xfId="370" applyNumberFormat="1" applyFont="1" applyBorder="1" applyAlignment="1">
      <alignment horizontal="center"/>
    </xf>
    <xf numFmtId="0" fontId="57" fillId="0" borderId="5" xfId="0" applyFont="1" applyFill="1" applyBorder="1"/>
    <xf numFmtId="167" fontId="32" fillId="0" borderId="5" xfId="2" applyNumberFormat="1" applyFont="1" applyBorder="1" applyAlignment="1">
      <alignment horizontal="center" vertical="center"/>
    </xf>
    <xf numFmtId="2" fontId="3" fillId="0" borderId="3" xfId="4" applyNumberFormat="1" applyFont="1" applyBorder="1" applyAlignment="1">
      <alignment horizontal="center" vertical="center"/>
    </xf>
    <xf numFmtId="2" fontId="3" fillId="0" borderId="12" xfId="2" applyNumberFormat="1" applyFont="1" applyFill="1" applyBorder="1" applyAlignment="1">
      <alignment horizontal="center" vertical="center"/>
    </xf>
    <xf numFmtId="182" fontId="3" fillId="0" borderId="3" xfId="2" applyNumberFormat="1" applyFont="1" applyFill="1" applyBorder="1" applyAlignment="1">
      <alignment horizontal="center" vertical="center"/>
    </xf>
    <xf numFmtId="0" fontId="23" fillId="0" borderId="0" xfId="207" applyFont="1" applyBorder="1" applyAlignment="1">
      <alignment horizontal="center"/>
    </xf>
    <xf numFmtId="0" fontId="24" fillId="0" borderId="0" xfId="207" applyFont="1" applyBorder="1" applyAlignment="1">
      <alignment horizontal="center"/>
    </xf>
    <xf numFmtId="0" fontId="8" fillId="0" borderId="0" xfId="163" applyFont="1" applyBorder="1" applyAlignment="1">
      <alignment horizontal="center"/>
    </xf>
    <xf numFmtId="0" fontId="5" fillId="0" borderId="0" xfId="2" applyFont="1" applyBorder="1" applyAlignment="1">
      <alignment horizontal="center" vertical="center"/>
    </xf>
    <xf numFmtId="0" fontId="3" fillId="0" borderId="0" xfId="2" applyFont="1" applyAlignment="1">
      <alignment horizontal="left" vertical="center"/>
    </xf>
    <xf numFmtId="0" fontId="5" fillId="2" borderId="9" xfId="2" applyFont="1" applyFill="1" applyBorder="1" applyAlignment="1">
      <alignment horizontal="center" vertical="center"/>
    </xf>
    <xf numFmtId="0" fontId="5" fillId="2" borderId="13" xfId="2" applyFont="1" applyFill="1" applyBorder="1" applyAlignment="1">
      <alignment horizontal="center" vertical="center"/>
    </xf>
    <xf numFmtId="0" fontId="5" fillId="2" borderId="28" xfId="2" applyFont="1" applyFill="1" applyBorder="1" applyAlignment="1">
      <alignment horizontal="center" vertical="center"/>
    </xf>
    <xf numFmtId="0" fontId="5" fillId="2" borderId="4" xfId="2" applyFont="1" applyFill="1" applyBorder="1" applyAlignment="1">
      <alignment horizontal="center" vertical="center"/>
    </xf>
    <xf numFmtId="0" fontId="8" fillId="0" borderId="77" xfId="0" applyFont="1" applyBorder="1" applyAlignment="1">
      <alignment horizontal="center" wrapText="1"/>
    </xf>
    <xf numFmtId="0" fontId="8" fillId="0" borderId="40" xfId="0" applyFont="1" applyBorder="1" applyAlignment="1">
      <alignment horizontal="center" wrapText="1"/>
    </xf>
    <xf numFmtId="0" fontId="8" fillId="0" borderId="78" xfId="0" applyFont="1" applyBorder="1" applyAlignment="1">
      <alignment horizontal="center" wrapText="1"/>
    </xf>
    <xf numFmtId="0" fontId="9" fillId="6" borderId="16" xfId="0" applyFont="1" applyFill="1" applyBorder="1" applyAlignment="1">
      <alignment horizontal="center" wrapText="1"/>
    </xf>
    <xf numFmtId="0" fontId="9" fillId="6" borderId="21" xfId="0" applyFont="1" applyFill="1" applyBorder="1" applyAlignment="1">
      <alignment horizontal="center" wrapText="1"/>
    </xf>
    <xf numFmtId="0" fontId="9" fillId="6" borderId="31" xfId="0" applyFont="1" applyFill="1" applyBorder="1" applyAlignment="1">
      <alignment horizontal="center" wrapText="1"/>
    </xf>
    <xf numFmtId="0" fontId="9" fillId="6" borderId="8" xfId="0" applyFont="1" applyFill="1" applyBorder="1" applyAlignment="1">
      <alignment horizontal="center" vertical="center" wrapText="1"/>
    </xf>
    <xf numFmtId="0" fontId="9" fillId="6" borderId="10" xfId="0" applyFont="1" applyFill="1" applyBorder="1" applyAlignment="1">
      <alignment horizontal="center" vertical="center" wrapText="1"/>
    </xf>
    <xf numFmtId="0" fontId="9" fillId="6" borderId="18" xfId="0" applyFont="1" applyFill="1" applyBorder="1" applyAlignment="1">
      <alignment horizontal="center" vertical="center" wrapText="1"/>
    </xf>
    <xf numFmtId="0" fontId="9" fillId="6" borderId="28"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5" fillId="0" borderId="0" xfId="343" applyFont="1" applyBorder="1" applyAlignment="1">
      <alignment horizontal="center"/>
    </xf>
    <xf numFmtId="0" fontId="9" fillId="6" borderId="9" xfId="0" applyFont="1" applyFill="1" applyBorder="1" applyAlignment="1">
      <alignment horizontal="center" vertical="center" wrapText="1"/>
    </xf>
    <xf numFmtId="174" fontId="5" fillId="0" borderId="0" xfId="344" applyNumberFormat="1" applyFont="1" applyAlignment="1">
      <alignment horizontal="center"/>
    </xf>
    <xf numFmtId="174" fontId="5" fillId="0" borderId="0" xfId="344" applyNumberFormat="1" applyFont="1" applyAlignment="1" applyProtection="1">
      <alignment horizontal="center"/>
    </xf>
    <xf numFmtId="174" fontId="5" fillId="0" borderId="0" xfId="344" quotePrefix="1" applyNumberFormat="1" applyFont="1" applyBorder="1" applyAlignment="1">
      <alignment horizontal="center"/>
    </xf>
    <xf numFmtId="174" fontId="5" fillId="2" borderId="8" xfId="344" applyNumberFormat="1" applyFont="1" applyFill="1" applyBorder="1" applyAlignment="1" applyProtection="1">
      <alignment horizontal="center" vertical="center"/>
    </xf>
    <xf numFmtId="174" fontId="5" fillId="2" borderId="18" xfId="344" applyNumberFormat="1" applyFont="1" applyFill="1" applyBorder="1" applyAlignment="1">
      <alignment horizontal="center" vertical="center"/>
    </xf>
    <xf numFmtId="174" fontId="5" fillId="4" borderId="9" xfId="344" applyNumberFormat="1" applyFont="1" applyFill="1" applyBorder="1" applyAlignment="1" applyProtection="1">
      <alignment horizontal="center" vertical="center"/>
    </xf>
    <xf numFmtId="174" fontId="5" fillId="4" borderId="17" xfId="344" applyNumberFormat="1" applyFont="1" applyFill="1" applyBorder="1" applyAlignment="1" applyProtection="1">
      <alignment horizontal="center" vertical="center"/>
    </xf>
    <xf numFmtId="174" fontId="5" fillId="4" borderId="13" xfId="344" applyNumberFormat="1" applyFont="1" applyFill="1" applyBorder="1" applyAlignment="1" applyProtection="1">
      <alignment horizontal="center" vertical="center"/>
    </xf>
    <xf numFmtId="174" fontId="5" fillId="0" borderId="0" xfId="345" applyNumberFormat="1" applyFont="1" applyAlignment="1">
      <alignment horizontal="center"/>
    </xf>
    <xf numFmtId="174" fontId="5" fillId="0" borderId="0" xfId="345" applyNumberFormat="1" applyFont="1" applyAlignment="1" applyProtection="1">
      <alignment horizontal="center"/>
    </xf>
    <xf numFmtId="174" fontId="5" fillId="0" borderId="0" xfId="345" quotePrefix="1" applyNumberFormat="1" applyFont="1" applyBorder="1" applyAlignment="1">
      <alignment horizontal="center"/>
    </xf>
    <xf numFmtId="174" fontId="5" fillId="4" borderId="58" xfId="345" applyNumberFormat="1" applyFont="1" applyFill="1" applyBorder="1" applyAlignment="1" applyProtection="1">
      <alignment horizontal="center" vertical="center"/>
    </xf>
    <xf numFmtId="174" fontId="5" fillId="4" borderId="14" xfId="345" applyNumberFormat="1" applyFont="1" applyFill="1" applyBorder="1" applyAlignment="1" applyProtection="1">
      <alignment horizontal="center" vertical="center"/>
    </xf>
    <xf numFmtId="174" fontId="5" fillId="4" borderId="21" xfId="345" quotePrefix="1" applyNumberFormat="1" applyFont="1" applyFill="1" applyBorder="1" applyAlignment="1" applyProtection="1">
      <alignment horizontal="center" vertical="center"/>
    </xf>
    <xf numFmtId="174" fontId="5" fillId="4" borderId="17" xfId="345" quotePrefix="1" applyNumberFormat="1" applyFont="1" applyFill="1" applyBorder="1" applyAlignment="1" applyProtection="1">
      <alignment horizontal="center" vertical="center"/>
    </xf>
    <xf numFmtId="174" fontId="5" fillId="4" borderId="31" xfId="345" quotePrefix="1" applyNumberFormat="1" applyFont="1" applyFill="1" applyBorder="1" applyAlignment="1" applyProtection="1">
      <alignment horizontal="center" vertical="center"/>
    </xf>
    <xf numFmtId="175" fontId="34" fillId="5" borderId="62" xfId="31" applyNumberFormat="1" applyFont="1" applyFill="1" applyBorder="1" applyAlignment="1">
      <alignment horizontal="center" vertical="center" readingOrder="1"/>
    </xf>
    <xf numFmtId="175" fontId="34" fillId="5" borderId="63" xfId="31" applyNumberFormat="1" applyFont="1" applyFill="1" applyBorder="1" applyAlignment="1">
      <alignment horizontal="center" vertical="center" readingOrder="1"/>
    </xf>
    <xf numFmtId="0" fontId="34" fillId="5" borderId="62" xfId="212" applyFont="1" applyFill="1" applyBorder="1" applyAlignment="1">
      <alignment horizontal="center" vertical="center" readingOrder="1"/>
    </xf>
    <xf numFmtId="0" fontId="34" fillId="5" borderId="64" xfId="212" applyFont="1" applyFill="1" applyBorder="1" applyAlignment="1">
      <alignment horizontal="center" vertical="center" readingOrder="1"/>
    </xf>
    <xf numFmtId="0" fontId="34" fillId="5" borderId="65" xfId="212" applyFont="1" applyFill="1" applyBorder="1" applyAlignment="1">
      <alignment horizontal="center" vertical="center" readingOrder="1"/>
    </xf>
    <xf numFmtId="0" fontId="34" fillId="5" borderId="59" xfId="212" applyFont="1" applyFill="1" applyBorder="1" applyAlignment="1">
      <alignment horizontal="center" vertical="center" readingOrder="1"/>
    </xf>
    <xf numFmtId="0" fontId="34" fillId="5" borderId="72" xfId="212" applyFont="1" applyFill="1" applyBorder="1" applyAlignment="1">
      <alignment horizontal="center" vertical="center" readingOrder="1"/>
    </xf>
    <xf numFmtId="0" fontId="34" fillId="5" borderId="66" xfId="212" applyFont="1" applyFill="1" applyBorder="1" applyAlignment="1">
      <alignment horizontal="center" vertical="center" readingOrder="1"/>
    </xf>
    <xf numFmtId="165" fontId="34" fillId="5" borderId="60" xfId="31" applyFont="1" applyFill="1" applyBorder="1" applyAlignment="1">
      <alignment horizontal="center" vertical="center" readingOrder="1"/>
    </xf>
    <xf numFmtId="165" fontId="34" fillId="5" borderId="47" xfId="31" applyFont="1" applyFill="1" applyBorder="1" applyAlignment="1">
      <alignment horizontal="center" vertical="center" readingOrder="1"/>
    </xf>
    <xf numFmtId="165" fontId="34" fillId="5" borderId="44" xfId="31" applyFont="1" applyFill="1" applyBorder="1" applyAlignment="1">
      <alignment horizontal="center" vertical="center" readingOrder="1"/>
    </xf>
    <xf numFmtId="0" fontId="5" fillId="0" borderId="0" xfId="337" applyFont="1" applyBorder="1" applyAlignment="1">
      <alignment horizontal="center" vertical="center"/>
    </xf>
    <xf numFmtId="0" fontId="5" fillId="0" borderId="0" xfId="343" applyFont="1" applyAlignment="1">
      <alignment horizontal="center" vertical="center"/>
    </xf>
    <xf numFmtId="0" fontId="5" fillId="0" borderId="0" xfId="343" applyFont="1" applyBorder="1" applyAlignment="1">
      <alignment horizontal="center" vertical="center"/>
    </xf>
    <xf numFmtId="175" fontId="5" fillId="0" borderId="0" xfId="31" applyNumberFormat="1" applyFont="1" applyBorder="1" applyAlignment="1">
      <alignment horizontal="center" vertical="center"/>
    </xf>
    <xf numFmtId="174" fontId="5" fillId="0" borderId="0" xfId="346" applyNumberFormat="1" applyFont="1" applyAlignment="1">
      <alignment horizontal="center"/>
    </xf>
    <xf numFmtId="174" fontId="5" fillId="0" borderId="0" xfId="346" applyNumberFormat="1" applyFont="1" applyAlignment="1" applyProtection="1">
      <alignment horizontal="center"/>
    </xf>
    <xf numFmtId="174" fontId="5" fillId="0" borderId="0" xfId="346" applyNumberFormat="1" applyFont="1" applyBorder="1" applyAlignment="1">
      <alignment horizontal="center"/>
    </xf>
    <xf numFmtId="174" fontId="5" fillId="4" borderId="8" xfId="347" applyNumberFormat="1" applyFont="1" applyFill="1" applyBorder="1" applyAlignment="1" applyProtection="1">
      <alignment horizontal="center" vertical="center"/>
    </xf>
    <xf numFmtId="174" fontId="5" fillId="4" borderId="18" xfId="347" applyNumberFormat="1" applyFont="1" applyFill="1" applyBorder="1" applyAlignment="1">
      <alignment horizontal="center" vertical="center"/>
    </xf>
    <xf numFmtId="174" fontId="5" fillId="4" borderId="9" xfId="347" quotePrefix="1" applyNumberFormat="1" applyFont="1" applyFill="1" applyBorder="1" applyAlignment="1" applyProtection="1">
      <alignment horizontal="center" vertical="center"/>
    </xf>
    <xf numFmtId="174" fontId="5" fillId="4" borderId="9" xfId="347" applyNumberFormat="1" applyFont="1" applyFill="1" applyBorder="1" applyAlignment="1" applyProtection="1">
      <alignment horizontal="center" vertical="center"/>
    </xf>
    <xf numFmtId="174" fontId="5" fillId="4" borderId="13" xfId="347" applyNumberFormat="1" applyFont="1" applyFill="1" applyBorder="1" applyAlignment="1" applyProtection="1">
      <alignment horizontal="center" vertical="center"/>
    </xf>
    <xf numFmtId="167" fontId="5" fillId="0" borderId="2" xfId="343" applyNumberFormat="1" applyFont="1" applyBorder="1" applyAlignment="1">
      <alignment horizontal="center" vertical="center"/>
    </xf>
    <xf numFmtId="0" fontId="5" fillId="0" borderId="4" xfId="343" applyFont="1" applyBorder="1" applyAlignment="1">
      <alignment horizontal="center" vertical="center"/>
    </xf>
    <xf numFmtId="167" fontId="5" fillId="0" borderId="2" xfId="343" applyNumberFormat="1" applyFont="1" applyFill="1" applyBorder="1" applyAlignment="1">
      <alignment horizontal="center" vertical="center"/>
    </xf>
    <xf numFmtId="0" fontId="5" fillId="0" borderId="4" xfId="343" applyFont="1" applyFill="1" applyBorder="1" applyAlignment="1">
      <alignment horizontal="center" vertical="center"/>
    </xf>
    <xf numFmtId="167" fontId="5" fillId="0" borderId="79" xfId="343" applyNumberFormat="1" applyFont="1" applyBorder="1" applyAlignment="1">
      <alignment horizontal="center" vertical="center"/>
    </xf>
    <xf numFmtId="0" fontId="5" fillId="0" borderId="29" xfId="343" applyFont="1" applyBorder="1" applyAlignment="1">
      <alignment horizontal="center" vertical="center"/>
    </xf>
    <xf numFmtId="0" fontId="5" fillId="3" borderId="0" xfId="343" applyFont="1" applyFill="1" applyAlignment="1">
      <alignment horizontal="center"/>
    </xf>
    <xf numFmtId="0" fontId="5" fillId="0" borderId="8" xfId="343" applyFont="1" applyBorder="1" applyAlignment="1">
      <alignment horizontal="center" vertical="center"/>
    </xf>
    <xf numFmtId="0" fontId="5" fillId="0" borderId="10" xfId="343" applyFont="1" applyBorder="1" applyAlignment="1">
      <alignment horizontal="center" vertical="center"/>
    </xf>
    <xf numFmtId="0" fontId="5" fillId="0" borderId="18" xfId="343" applyFont="1" applyBorder="1" applyAlignment="1">
      <alignment horizontal="center" vertical="center"/>
    </xf>
    <xf numFmtId="0" fontId="3" fillId="0" borderId="54" xfId="0" quotePrefix="1" applyFont="1" applyBorder="1" applyAlignment="1" applyProtection="1">
      <alignment horizontal="center" vertical="center"/>
    </xf>
    <xf numFmtId="0" fontId="3" fillId="0" borderId="55" xfId="0" quotePrefix="1" applyFont="1" applyBorder="1" applyAlignment="1" applyProtection="1">
      <alignment horizontal="center" vertical="center"/>
    </xf>
    <xf numFmtId="0" fontId="3" fillId="0" borderId="15" xfId="0" applyFont="1" applyBorder="1" applyAlignment="1" applyProtection="1">
      <alignment horizontal="center" vertical="center"/>
    </xf>
    <xf numFmtId="0" fontId="3" fillId="0" borderId="15" xfId="0" quotePrefix="1" applyFont="1" applyBorder="1" applyAlignment="1" applyProtection="1">
      <alignment horizontal="center" vertical="center"/>
    </xf>
    <xf numFmtId="0" fontId="3" fillId="0" borderId="16" xfId="343" applyFont="1" applyBorder="1" applyAlignment="1">
      <alignment horizontal="center" vertical="center"/>
    </xf>
    <xf numFmtId="0" fontId="3" fillId="0" borderId="21" xfId="343" applyFont="1" applyBorder="1" applyAlignment="1">
      <alignment horizontal="center" vertical="center"/>
    </xf>
    <xf numFmtId="0" fontId="3" fillId="0" borderId="31" xfId="343" applyFont="1" applyBorder="1" applyAlignment="1">
      <alignment horizontal="center" vertical="center"/>
    </xf>
    <xf numFmtId="0" fontId="5" fillId="0" borderId="28" xfId="343" applyFont="1" applyBorder="1" applyAlignment="1">
      <alignment horizontal="center" vertical="center"/>
    </xf>
    <xf numFmtId="0" fontId="5" fillId="0" borderId="3" xfId="343" applyFont="1" applyBorder="1" applyAlignment="1">
      <alignment horizontal="center" vertical="center"/>
    </xf>
    <xf numFmtId="0" fontId="5" fillId="0" borderId="28" xfId="343" applyFont="1" applyBorder="1" applyAlignment="1">
      <alignment horizontal="center" wrapText="1"/>
    </xf>
    <xf numFmtId="0" fontId="5" fillId="0" borderId="3" xfId="343" applyFont="1" applyBorder="1" applyAlignment="1">
      <alignment horizontal="center" wrapText="1"/>
    </xf>
    <xf numFmtId="0" fontId="5" fillId="0" borderId="4" xfId="343" applyFont="1" applyBorder="1" applyAlignment="1">
      <alignment horizontal="center" wrapText="1"/>
    </xf>
    <xf numFmtId="0" fontId="5" fillId="0" borderId="0" xfId="350" applyFont="1" applyFill="1" applyAlignment="1">
      <alignment horizontal="center" vertical="center"/>
    </xf>
    <xf numFmtId="4" fontId="5" fillId="0" borderId="0" xfId="350" applyNumberFormat="1" applyFont="1" applyFill="1" applyAlignment="1">
      <alignment horizontal="center" vertical="center"/>
    </xf>
    <xf numFmtId="0" fontId="31" fillId="0" borderId="20" xfId="350" applyFont="1" applyFill="1" applyBorder="1" applyAlignment="1" applyProtection="1">
      <alignment horizontal="right" vertical="center"/>
    </xf>
    <xf numFmtId="0" fontId="3" fillId="4" borderId="58" xfId="350" applyFont="1" applyFill="1" applyBorder="1" applyAlignment="1">
      <alignment horizontal="center" vertical="center"/>
    </xf>
    <xf numFmtId="0" fontId="3" fillId="4" borderId="14" xfId="350" applyFont="1" applyFill="1" applyBorder="1" applyAlignment="1">
      <alignment horizontal="center" vertical="center"/>
    </xf>
    <xf numFmtId="49" fontId="5" fillId="4" borderId="9" xfId="351" applyNumberFormat="1" applyFont="1" applyFill="1" applyBorder="1" applyAlignment="1">
      <alignment horizontal="center" vertical="center"/>
    </xf>
    <xf numFmtId="0" fontId="5" fillId="4" borderId="9" xfId="350" applyFont="1" applyFill="1" applyBorder="1" applyAlignment="1" applyProtection="1">
      <alignment horizontal="center" vertical="center"/>
    </xf>
    <xf numFmtId="0" fontId="5" fillId="4" borderId="13" xfId="350" applyFont="1" applyFill="1" applyBorder="1" applyAlignment="1" applyProtection="1">
      <alignment horizontal="center" vertical="center"/>
    </xf>
    <xf numFmtId="0" fontId="5" fillId="0" borderId="1" xfId="2" applyFont="1" applyBorder="1" applyAlignment="1">
      <alignment horizontal="center" vertical="center"/>
    </xf>
    <xf numFmtId="0" fontId="3" fillId="0" borderId="3" xfId="2" applyFont="1" applyBorder="1" applyAlignment="1">
      <alignment horizontal="center" vertical="center"/>
    </xf>
    <xf numFmtId="0" fontId="3" fillId="0" borderId="42" xfId="2" applyFont="1" applyBorder="1" applyAlignment="1">
      <alignment horizontal="center" vertical="center"/>
    </xf>
    <xf numFmtId="166" fontId="5" fillId="0" borderId="1" xfId="353" applyNumberFormat="1" applyFont="1" applyBorder="1" applyAlignment="1" applyProtection="1">
      <alignment horizontal="center" vertical="center"/>
    </xf>
    <xf numFmtId="166" fontId="5" fillId="0" borderId="3" xfId="353" applyNumberFormat="1" applyFont="1" applyBorder="1" applyAlignment="1" applyProtection="1">
      <alignment horizontal="center" vertical="center"/>
    </xf>
    <xf numFmtId="166" fontId="5" fillId="0" borderId="42" xfId="353" applyNumberFormat="1" applyFont="1" applyBorder="1" applyAlignment="1" applyProtection="1">
      <alignment horizontal="center" vertical="center"/>
    </xf>
    <xf numFmtId="166" fontId="31" fillId="0" borderId="81" xfId="353" applyNumberFormat="1" applyFont="1" applyBorder="1" applyAlignment="1" applyProtection="1">
      <alignment horizontal="right" vertical="center"/>
    </xf>
    <xf numFmtId="166" fontId="31" fillId="0" borderId="26" xfId="353" applyNumberFormat="1" applyFont="1" applyBorder="1" applyAlignment="1" applyProtection="1">
      <alignment horizontal="right" vertical="center"/>
    </xf>
    <xf numFmtId="166" fontId="31" fillId="0" borderId="56" xfId="353" applyNumberFormat="1" applyFont="1" applyBorder="1" applyAlignment="1" applyProtection="1">
      <alignment horizontal="right" vertical="center"/>
    </xf>
    <xf numFmtId="166" fontId="5" fillId="4" borderId="98" xfId="353" applyNumberFormat="1" applyFont="1" applyFill="1" applyBorder="1" applyAlignment="1">
      <alignment horizontal="center" vertical="center"/>
    </xf>
    <xf numFmtId="166" fontId="5" fillId="4" borderId="99" xfId="353" applyNumberFormat="1" applyFont="1" applyFill="1" applyBorder="1" applyAlignment="1">
      <alignment horizontal="center" vertical="center"/>
    </xf>
    <xf numFmtId="166" fontId="5" fillId="4" borderId="8" xfId="353" applyNumberFormat="1" applyFont="1" applyFill="1" applyBorder="1" applyAlignment="1">
      <alignment horizontal="center" vertical="center"/>
    </xf>
    <xf numFmtId="166" fontId="5" fillId="4" borderId="18" xfId="353" applyNumberFormat="1" applyFont="1" applyFill="1" applyBorder="1" applyAlignment="1">
      <alignment horizontal="center" vertical="center"/>
    </xf>
    <xf numFmtId="49" fontId="5" fillId="4" borderId="9" xfId="353" quotePrefix="1" applyNumberFormat="1" applyFont="1" applyFill="1" applyBorder="1" applyAlignment="1">
      <alignment horizontal="center" vertical="center"/>
    </xf>
    <xf numFmtId="49" fontId="5" fillId="4" borderId="9" xfId="353" applyNumberFormat="1" applyFont="1" applyFill="1" applyBorder="1" applyAlignment="1">
      <alignment horizontal="center" vertical="center"/>
    </xf>
    <xf numFmtId="166" fontId="5" fillId="4" borderId="9" xfId="354" applyNumberFormat="1" applyFont="1" applyFill="1" applyBorder="1" applyAlignment="1">
      <alignment horizontal="center" vertical="center"/>
    </xf>
    <xf numFmtId="166" fontId="5" fillId="4" borderId="13" xfId="354" applyNumberFormat="1" applyFont="1" applyFill="1" applyBorder="1" applyAlignment="1">
      <alignment horizontal="center" vertical="center"/>
    </xf>
    <xf numFmtId="0" fontId="3" fillId="0" borderId="15" xfId="2" applyFont="1" applyBorder="1" applyAlignment="1">
      <alignment horizontal="left" vertical="center"/>
    </xf>
    <xf numFmtId="166" fontId="5" fillId="0" borderId="1" xfId="355" applyNumberFormat="1" applyFont="1" applyBorder="1" applyAlignment="1" applyProtection="1">
      <alignment horizontal="center" vertical="center"/>
    </xf>
    <xf numFmtId="166" fontId="5" fillId="0" borderId="3" xfId="355" applyNumberFormat="1" applyFont="1" applyBorder="1" applyAlignment="1" applyProtection="1">
      <alignment horizontal="center" vertical="center"/>
    </xf>
    <xf numFmtId="166" fontId="5" fillId="0" borderId="42" xfId="355" applyNumberFormat="1" applyFont="1" applyBorder="1" applyAlignment="1" applyProtection="1">
      <alignment horizontal="center" vertical="center"/>
    </xf>
    <xf numFmtId="166" fontId="31" fillId="0" borderId="81" xfId="355" applyNumberFormat="1" applyFont="1" applyBorder="1" applyAlignment="1" applyProtection="1">
      <alignment horizontal="right" vertical="center"/>
    </xf>
    <xf numFmtId="166" fontId="31" fillId="0" borderId="26" xfId="355" applyNumberFormat="1" applyFont="1" applyBorder="1" applyAlignment="1" applyProtection="1">
      <alignment horizontal="right" vertical="center"/>
    </xf>
    <xf numFmtId="166" fontId="31" fillId="0" borderId="56" xfId="355" applyNumberFormat="1" applyFont="1" applyBorder="1" applyAlignment="1" applyProtection="1">
      <alignment horizontal="right" vertical="center"/>
    </xf>
    <xf numFmtId="166" fontId="5" fillId="4" borderId="8" xfId="356" applyNumberFormat="1" applyFont="1" applyFill="1" applyBorder="1" applyAlignment="1">
      <alignment horizontal="center" vertical="center"/>
    </xf>
    <xf numFmtId="166" fontId="5" fillId="4" borderId="18" xfId="356" applyNumberFormat="1" applyFont="1" applyFill="1" applyBorder="1" applyAlignment="1">
      <alignment horizontal="center" vertical="center"/>
    </xf>
    <xf numFmtId="166" fontId="5" fillId="4" borderId="28" xfId="356" applyNumberFormat="1" applyFont="1" applyFill="1" applyBorder="1" applyAlignment="1">
      <alignment horizontal="center" vertical="center"/>
    </xf>
    <xf numFmtId="166" fontId="5" fillId="4" borderId="4" xfId="356" applyNumberFormat="1" applyFont="1" applyFill="1" applyBorder="1" applyAlignment="1">
      <alignment horizontal="center" vertical="center"/>
    </xf>
    <xf numFmtId="49" fontId="5" fillId="4" borderId="9" xfId="356" quotePrefix="1" applyNumberFormat="1" applyFont="1" applyFill="1" applyBorder="1" applyAlignment="1">
      <alignment horizontal="center" vertical="center"/>
    </xf>
    <xf numFmtId="49" fontId="5" fillId="4" borderId="9" xfId="356" applyNumberFormat="1" applyFont="1" applyFill="1" applyBorder="1" applyAlignment="1">
      <alignment horizontal="center" vertical="center"/>
    </xf>
    <xf numFmtId="166" fontId="5" fillId="4" borderId="9" xfId="357" applyNumberFormat="1" applyFont="1" applyFill="1" applyBorder="1" applyAlignment="1">
      <alignment horizontal="center" vertical="center"/>
    </xf>
    <xf numFmtId="166" fontId="5" fillId="4" borderId="13" xfId="357" applyNumberFormat="1" applyFont="1" applyFill="1" applyBorder="1" applyAlignment="1">
      <alignment horizontal="center" vertical="center"/>
    </xf>
    <xf numFmtId="0" fontId="5" fillId="0" borderId="0" xfId="2" applyFont="1" applyAlignment="1">
      <alignment horizontal="center" vertical="center"/>
    </xf>
    <xf numFmtId="166" fontId="5" fillId="0" borderId="0" xfId="358" applyNumberFormat="1" applyFont="1" applyAlignment="1" applyProtection="1">
      <alignment horizontal="center" vertical="center"/>
    </xf>
    <xf numFmtId="166" fontId="31" fillId="0" borderId="0" xfId="358" applyNumberFormat="1" applyFont="1" applyAlignment="1" applyProtection="1">
      <alignment horizontal="right" vertical="center"/>
    </xf>
    <xf numFmtId="166" fontId="5" fillId="4" borderId="8" xfId="359" applyNumberFormat="1" applyFont="1" applyFill="1" applyBorder="1" applyAlignment="1">
      <alignment horizontal="center" vertical="center"/>
    </xf>
    <xf numFmtId="166" fontId="5" fillId="4" borderId="18" xfId="359" applyNumberFormat="1" applyFont="1" applyFill="1" applyBorder="1" applyAlignment="1">
      <alignment horizontal="center" vertical="center"/>
    </xf>
    <xf numFmtId="166" fontId="5" fillId="4" borderId="28" xfId="359" applyNumberFormat="1" applyFont="1" applyFill="1" applyBorder="1" applyAlignment="1">
      <alignment horizontal="center" vertical="center"/>
    </xf>
    <xf numFmtId="166" fontId="5" fillId="4" borderId="4" xfId="359" applyNumberFormat="1" applyFont="1" applyFill="1" applyBorder="1" applyAlignment="1">
      <alignment horizontal="center" vertical="center"/>
    </xf>
    <xf numFmtId="49" fontId="5" fillId="4" borderId="9" xfId="359" quotePrefix="1" applyNumberFormat="1" applyFont="1" applyFill="1" applyBorder="1" applyAlignment="1">
      <alignment horizontal="center" vertical="center"/>
    </xf>
    <xf numFmtId="49" fontId="5" fillId="4" borderId="9" xfId="359" applyNumberFormat="1" applyFont="1" applyFill="1" applyBorder="1" applyAlignment="1">
      <alignment horizontal="center" vertical="center"/>
    </xf>
    <xf numFmtId="166" fontId="5" fillId="4" borderId="9" xfId="360" applyNumberFormat="1" applyFont="1" applyFill="1" applyBorder="1" applyAlignment="1">
      <alignment horizontal="center" vertical="center"/>
    </xf>
    <xf numFmtId="166" fontId="5" fillId="4" borderId="13" xfId="360" applyNumberFormat="1" applyFont="1" applyFill="1" applyBorder="1" applyAlignment="1">
      <alignment horizontal="center" vertical="center"/>
    </xf>
    <xf numFmtId="166" fontId="5" fillId="0" borderId="0" xfId="361" applyNumberFormat="1" applyFont="1" applyAlignment="1" applyProtection="1">
      <alignment horizontal="center" vertical="center"/>
    </xf>
    <xf numFmtId="166" fontId="31" fillId="0" borderId="0" xfId="361" applyNumberFormat="1" applyFont="1" applyAlignment="1" applyProtection="1">
      <alignment horizontal="right" vertical="center"/>
    </xf>
    <xf numFmtId="166" fontId="5" fillId="4" borderId="8" xfId="362" applyNumberFormat="1" applyFont="1" applyFill="1" applyBorder="1" applyAlignment="1">
      <alignment horizontal="center" vertical="center"/>
    </xf>
    <xf numFmtId="166" fontId="5" fillId="4" borderId="18" xfId="362" applyNumberFormat="1" applyFont="1" applyFill="1" applyBorder="1" applyAlignment="1">
      <alignment horizontal="center" vertical="center"/>
    </xf>
    <xf numFmtId="166" fontId="5" fillId="4" borderId="28" xfId="362" applyNumberFormat="1" applyFont="1" applyFill="1" applyBorder="1" applyAlignment="1">
      <alignment horizontal="center" vertical="center"/>
    </xf>
    <xf numFmtId="166" fontId="5" fillId="4" borderId="4" xfId="362" applyNumberFormat="1" applyFont="1" applyFill="1" applyBorder="1" applyAlignment="1">
      <alignment horizontal="center" vertical="center"/>
    </xf>
    <xf numFmtId="49" fontId="5" fillId="4" borderId="9" xfId="362" quotePrefix="1" applyNumberFormat="1" applyFont="1" applyFill="1" applyBorder="1" applyAlignment="1">
      <alignment horizontal="center" vertical="center"/>
    </xf>
    <xf numFmtId="49" fontId="5" fillId="4" borderId="9" xfId="362" applyNumberFormat="1" applyFont="1" applyFill="1" applyBorder="1" applyAlignment="1">
      <alignment horizontal="center" vertical="center"/>
    </xf>
    <xf numFmtId="166" fontId="5" fillId="4" borderId="9" xfId="363" applyNumberFormat="1" applyFont="1" applyFill="1" applyBorder="1" applyAlignment="1">
      <alignment horizontal="center" vertical="center"/>
    </xf>
    <xf numFmtId="166" fontId="5" fillId="4" borderId="13" xfId="363" applyNumberFormat="1" applyFont="1" applyFill="1" applyBorder="1" applyAlignment="1">
      <alignment horizontal="center" vertical="center"/>
    </xf>
    <xf numFmtId="166" fontId="5" fillId="0" borderId="0" xfId="364" applyNumberFormat="1" applyFont="1" applyAlignment="1" applyProtection="1">
      <alignment horizontal="center" vertical="center"/>
    </xf>
    <xf numFmtId="166" fontId="31" fillId="0" borderId="0" xfId="364" applyNumberFormat="1" applyFont="1" applyAlignment="1" applyProtection="1">
      <alignment horizontal="right" vertical="center"/>
    </xf>
    <xf numFmtId="166" fontId="5" fillId="4" borderId="8" xfId="365" applyNumberFormat="1" applyFont="1" applyFill="1" applyBorder="1" applyAlignment="1">
      <alignment horizontal="center" vertical="center"/>
    </xf>
    <xf numFmtId="166" fontId="5" fillId="4" borderId="18" xfId="365" applyNumberFormat="1" applyFont="1" applyFill="1" applyBorder="1" applyAlignment="1">
      <alignment horizontal="center" vertical="center"/>
    </xf>
    <xf numFmtId="166" fontId="5" fillId="4" borderId="28" xfId="365" applyNumberFormat="1" applyFont="1" applyFill="1" applyBorder="1" applyAlignment="1">
      <alignment horizontal="center" vertical="center"/>
    </xf>
    <xf numFmtId="166" fontId="5" fillId="4" borderId="4" xfId="365" applyNumberFormat="1" applyFont="1" applyFill="1" applyBorder="1" applyAlignment="1">
      <alignment horizontal="center" vertical="center"/>
    </xf>
    <xf numFmtId="49" fontId="5" fillId="4" borderId="9" xfId="365" quotePrefix="1" applyNumberFormat="1" applyFont="1" applyFill="1" applyBorder="1" applyAlignment="1">
      <alignment horizontal="center" vertical="center"/>
    </xf>
    <xf numFmtId="49" fontId="5" fillId="4" borderId="9" xfId="365" applyNumberFormat="1" applyFont="1" applyFill="1" applyBorder="1" applyAlignment="1">
      <alignment horizontal="center" vertical="center"/>
    </xf>
    <xf numFmtId="166" fontId="5" fillId="4" borderId="9" xfId="364" applyNumberFormat="1" applyFont="1" applyFill="1" applyBorder="1" applyAlignment="1">
      <alignment horizontal="center" vertical="center"/>
    </xf>
    <xf numFmtId="166" fontId="5" fillId="4" borderId="13" xfId="364" applyNumberFormat="1" applyFont="1" applyFill="1" applyBorder="1" applyAlignment="1">
      <alignment horizontal="center" vertical="center"/>
    </xf>
    <xf numFmtId="166" fontId="5" fillId="0" borderId="0" xfId="366" applyNumberFormat="1" applyFont="1" applyAlignment="1" applyProtection="1">
      <alignment horizontal="center" vertical="center"/>
    </xf>
    <xf numFmtId="166" fontId="31" fillId="0" borderId="0" xfId="366" applyNumberFormat="1" applyFont="1" applyAlignment="1" applyProtection="1">
      <alignment horizontal="right" vertical="center"/>
    </xf>
    <xf numFmtId="166" fontId="5" fillId="4" borderId="8" xfId="367" applyNumberFormat="1" applyFont="1" applyFill="1" applyBorder="1" applyAlignment="1">
      <alignment horizontal="center" vertical="center"/>
    </xf>
    <xf numFmtId="166" fontId="5" fillId="4" borderId="18" xfId="367" applyNumberFormat="1" applyFont="1" applyFill="1" applyBorder="1" applyAlignment="1">
      <alignment horizontal="center" vertical="center"/>
    </xf>
    <xf numFmtId="166" fontId="5" fillId="4" borderId="28" xfId="367" applyNumberFormat="1" applyFont="1" applyFill="1" applyBorder="1" applyAlignment="1">
      <alignment horizontal="center" vertical="center"/>
    </xf>
    <xf numFmtId="166" fontId="5" fillId="4" borderId="4" xfId="367" applyNumberFormat="1" applyFont="1" applyFill="1" applyBorder="1" applyAlignment="1">
      <alignment horizontal="center" vertical="center"/>
    </xf>
    <xf numFmtId="49" fontId="5" fillId="4" borderId="9" xfId="367" quotePrefix="1" applyNumberFormat="1" applyFont="1" applyFill="1" applyBorder="1" applyAlignment="1">
      <alignment horizontal="center" vertical="center"/>
    </xf>
    <xf numFmtId="49" fontId="5" fillId="4" borderId="9" xfId="367" applyNumberFormat="1" applyFont="1" applyFill="1" applyBorder="1" applyAlignment="1">
      <alignment horizontal="center" vertical="center"/>
    </xf>
    <xf numFmtId="166" fontId="5" fillId="4" borderId="9" xfId="368" applyNumberFormat="1" applyFont="1" applyFill="1" applyBorder="1" applyAlignment="1">
      <alignment horizontal="center" vertical="center"/>
    </xf>
    <xf numFmtId="166" fontId="5" fillId="4" borderId="13" xfId="368" applyNumberFormat="1" applyFont="1" applyFill="1" applyBorder="1" applyAlignment="1">
      <alignment horizontal="center" vertical="center"/>
    </xf>
    <xf numFmtId="0" fontId="5" fillId="4" borderId="98" xfId="0" applyFont="1" applyFill="1" applyBorder="1" applyAlignment="1">
      <alignment horizontal="center" vertical="center" wrapText="1"/>
    </xf>
    <xf numFmtId="0" fontId="5" fillId="4" borderId="99"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9" xfId="0" applyFont="1" applyFill="1" applyBorder="1" applyAlignment="1">
      <alignment horizontal="center" vertical="center"/>
    </xf>
    <xf numFmtId="0" fontId="5" fillId="4" borderId="13" xfId="0" applyFont="1" applyFill="1" applyBorder="1" applyAlignment="1">
      <alignment horizontal="center" vertical="center"/>
    </xf>
    <xf numFmtId="0" fontId="5" fillId="0" borderId="0" xfId="0" applyFont="1" applyAlignment="1">
      <alignment horizontal="center" vertical="center"/>
    </xf>
    <xf numFmtId="166" fontId="3" fillId="0" borderId="0" xfId="0" applyNumberFormat="1" applyFont="1" applyBorder="1" applyAlignment="1">
      <alignment horizontal="right" vertical="center"/>
    </xf>
    <xf numFmtId="0" fontId="5" fillId="0" borderId="0" xfId="276" applyFont="1" applyAlignment="1">
      <alignment horizontal="center" vertical="center"/>
    </xf>
    <xf numFmtId="166" fontId="31" fillId="0" borderId="20" xfId="179" applyNumberFormat="1" applyFont="1" applyBorder="1" applyAlignment="1">
      <alignment horizontal="right" vertical="center"/>
    </xf>
    <xf numFmtId="166" fontId="3" fillId="0" borderId="15" xfId="179" applyNumberFormat="1" applyFont="1" applyBorder="1" applyAlignment="1">
      <alignment horizontal="left" vertical="center"/>
    </xf>
    <xf numFmtId="166" fontId="3" fillId="0" borderId="0" xfId="179" applyNumberFormat="1" applyFont="1" applyAlignment="1">
      <alignment horizontal="left" vertical="center"/>
    </xf>
    <xf numFmtId="0" fontId="3" fillId="0" borderId="15" xfId="289" applyFont="1" applyFill="1" applyBorder="1" applyAlignment="1">
      <alignment horizontal="left"/>
    </xf>
    <xf numFmtId="0" fontId="3" fillId="0" borderId="0" xfId="207" applyFont="1" applyFill="1" applyAlignment="1">
      <alignment horizontal="left" wrapText="1"/>
    </xf>
    <xf numFmtId="0" fontId="5" fillId="0" borderId="0" xfId="289" applyFont="1" applyFill="1" applyAlignment="1">
      <alignment horizontal="center" vertical="center"/>
    </xf>
    <xf numFmtId="0" fontId="31" fillId="0" borderId="20" xfId="289" applyFont="1" applyFill="1" applyBorder="1" applyAlignment="1">
      <alignment horizontal="right"/>
    </xf>
    <xf numFmtId="0" fontId="5" fillId="4" borderId="98" xfId="289" applyFont="1" applyFill="1" applyBorder="1" applyAlignment="1">
      <alignment horizontal="center" vertical="center"/>
    </xf>
    <xf numFmtId="0" fontId="5" fillId="4" borderId="15" xfId="289" applyFont="1" applyFill="1" applyBorder="1" applyAlignment="1">
      <alignment horizontal="center" vertical="center"/>
    </xf>
    <xf numFmtId="0" fontId="5" fillId="4" borderId="55" xfId="289" applyFont="1" applyFill="1" applyBorder="1" applyAlignment="1">
      <alignment horizontal="center" vertical="center"/>
    </xf>
    <xf numFmtId="0" fontId="5" fillId="4" borderId="24" xfId="289" applyFont="1" applyFill="1" applyBorder="1" applyAlignment="1">
      <alignment horizontal="center" vertical="center"/>
    </xf>
    <xf numFmtId="0" fontId="5" fillId="4" borderId="0" xfId="289" applyFont="1" applyFill="1" applyBorder="1" applyAlignment="1">
      <alignment horizontal="center" vertical="center"/>
    </xf>
    <xf numFmtId="0" fontId="5" fillId="4" borderId="1" xfId="289" applyFont="1" applyFill="1" applyBorder="1" applyAlignment="1">
      <alignment horizontal="center" vertical="center"/>
    </xf>
    <xf numFmtId="0" fontId="5" fillId="4" borderId="99" xfId="289" applyFont="1" applyFill="1" applyBorder="1" applyAlignment="1">
      <alignment horizontal="center" vertical="center"/>
    </xf>
    <xf numFmtId="0" fontId="5" fillId="6" borderId="80" xfId="289" applyFont="1" applyFill="1" applyBorder="1" applyAlignment="1">
      <alignment horizontal="center" vertical="center"/>
    </xf>
    <xf numFmtId="0" fontId="5" fillId="6" borderId="34" xfId="289" applyFont="1" applyFill="1" applyBorder="1" applyAlignment="1">
      <alignment horizontal="center" vertical="center"/>
    </xf>
    <xf numFmtId="0" fontId="5" fillId="4" borderId="15" xfId="289" quotePrefix="1" applyFont="1" applyFill="1" applyBorder="1" applyAlignment="1">
      <alignment horizontal="center" vertical="center"/>
    </xf>
    <xf numFmtId="0" fontId="5" fillId="4" borderId="28" xfId="289" applyFont="1" applyFill="1" applyBorder="1" applyAlignment="1">
      <alignment horizontal="center" vertical="center"/>
    </xf>
    <xf numFmtId="0" fontId="5" fillId="4" borderId="4" xfId="289" applyFont="1" applyFill="1" applyBorder="1" applyAlignment="1">
      <alignment horizontal="center" vertical="center"/>
    </xf>
    <xf numFmtId="0" fontId="5" fillId="4" borderId="54" xfId="289" applyFont="1" applyFill="1" applyBorder="1" applyAlignment="1">
      <alignment horizontal="center" vertical="center"/>
    </xf>
    <xf numFmtId="0" fontId="5" fillId="4" borderId="95" xfId="289" applyFont="1" applyFill="1" applyBorder="1" applyAlignment="1">
      <alignment horizontal="center" vertical="center"/>
    </xf>
    <xf numFmtId="0" fontId="51" fillId="0" borderId="0" xfId="289" applyFont="1" applyFill="1" applyAlignment="1">
      <alignment horizontal="center" vertical="center"/>
    </xf>
    <xf numFmtId="0" fontId="53" fillId="0" borderId="0" xfId="342" applyFont="1" applyFill="1" applyBorder="1" applyAlignment="1">
      <alignment horizontal="left"/>
    </xf>
    <xf numFmtId="0" fontId="52" fillId="6" borderId="100" xfId="342" applyFont="1" applyFill="1" applyBorder="1" applyAlignment="1" applyProtection="1">
      <alignment horizontal="center" vertical="center"/>
      <protection locked="0"/>
    </xf>
    <xf numFmtId="0" fontId="52" fillId="6" borderId="101" xfId="342" applyFont="1" applyFill="1" applyBorder="1" applyAlignment="1" applyProtection="1">
      <alignment horizontal="center" vertical="center"/>
      <protection locked="0"/>
    </xf>
    <xf numFmtId="0" fontId="52" fillId="6" borderId="102" xfId="342" applyFont="1" applyFill="1" applyBorder="1" applyAlignment="1" applyProtection="1">
      <alignment horizontal="center" vertical="center"/>
      <protection locked="0"/>
    </xf>
    <xf numFmtId="0" fontId="52" fillId="6" borderId="103" xfId="342" applyFont="1" applyFill="1" applyBorder="1" applyAlignment="1" applyProtection="1">
      <alignment horizontal="center" vertical="center"/>
      <protection locked="0"/>
    </xf>
    <xf numFmtId="0" fontId="52" fillId="6" borderId="104" xfId="342" applyFont="1" applyFill="1" applyBorder="1" applyAlignment="1" applyProtection="1">
      <alignment horizontal="center" vertical="center"/>
      <protection locked="0"/>
    </xf>
    <xf numFmtId="0" fontId="52" fillId="6" borderId="105" xfId="342" applyFont="1" applyFill="1" applyBorder="1" applyAlignment="1" applyProtection="1">
      <alignment horizontal="center" vertical="center"/>
      <protection locked="0"/>
    </xf>
    <xf numFmtId="0" fontId="52" fillId="6" borderId="106" xfId="342" applyFont="1" applyFill="1" applyBorder="1" applyAlignment="1" applyProtection="1">
      <alignment horizontal="center" vertical="center"/>
      <protection locked="0"/>
    </xf>
    <xf numFmtId="0" fontId="52" fillId="6" borderId="107" xfId="342" applyFont="1" applyFill="1" applyBorder="1" applyAlignment="1" applyProtection="1">
      <alignment horizontal="center" vertical="center"/>
      <protection locked="0"/>
    </xf>
    <xf numFmtId="0" fontId="52" fillId="6" borderId="108" xfId="342" applyFont="1" applyFill="1" applyBorder="1" applyAlignment="1" applyProtection="1">
      <alignment horizontal="center" vertical="center"/>
      <protection locked="0"/>
    </xf>
    <xf numFmtId="0" fontId="5" fillId="6" borderId="15" xfId="289" quotePrefix="1" applyFont="1" applyFill="1" applyBorder="1" applyAlignment="1">
      <alignment horizontal="center" vertical="center"/>
    </xf>
    <xf numFmtId="0" fontId="5" fillId="6" borderId="55" xfId="289" applyFont="1" applyFill="1" applyBorder="1" applyAlignment="1">
      <alignment horizontal="center" vertical="center"/>
    </xf>
    <xf numFmtId="0" fontId="5" fillId="6" borderId="15" xfId="289" applyFont="1" applyFill="1" applyBorder="1" applyAlignment="1">
      <alignment horizontal="center" vertical="center"/>
    </xf>
    <xf numFmtId="0" fontId="5" fillId="6" borderId="28" xfId="289" applyFont="1" applyFill="1" applyBorder="1" applyAlignment="1">
      <alignment horizontal="center" vertical="center"/>
    </xf>
    <xf numFmtId="0" fontId="5" fillId="6" borderId="4" xfId="289" applyFont="1" applyFill="1" applyBorder="1" applyAlignment="1">
      <alignment horizontal="center" vertical="center"/>
    </xf>
    <xf numFmtId="0" fontId="5" fillId="6" borderId="54" xfId="289" applyFont="1" applyFill="1" applyBorder="1" applyAlignment="1">
      <alignment horizontal="center" vertical="center"/>
    </xf>
    <xf numFmtId="0" fontId="5" fillId="6" borderId="95" xfId="289" applyFont="1" applyFill="1" applyBorder="1" applyAlignment="1">
      <alignment horizontal="center" vertical="center"/>
    </xf>
    <xf numFmtId="166" fontId="5" fillId="0" borderId="24" xfId="0" applyNumberFormat="1" applyFont="1" applyFill="1" applyBorder="1" applyAlignment="1">
      <alignment horizontal="left"/>
    </xf>
    <xf numFmtId="166" fontId="5" fillId="0" borderId="1" xfId="0" applyNumberFormat="1" applyFont="1" applyFill="1" applyBorder="1" applyAlignment="1">
      <alignment horizontal="left"/>
    </xf>
    <xf numFmtId="0" fontId="5" fillId="0" borderId="0" xfId="2" applyFont="1" applyFill="1" applyAlignment="1">
      <alignment horizontal="center"/>
    </xf>
    <xf numFmtId="166" fontId="5" fillId="0" borderId="0" xfId="0" applyNumberFormat="1" applyFont="1" applyFill="1" applyAlignment="1">
      <alignment horizontal="center"/>
    </xf>
    <xf numFmtId="166" fontId="31" fillId="0" borderId="0" xfId="0" applyNumberFormat="1" applyFont="1" applyFill="1" applyAlignment="1">
      <alignment horizontal="right"/>
    </xf>
    <xf numFmtId="166" fontId="54" fillId="6" borderId="98" xfId="0" applyNumberFormat="1" applyFont="1" applyFill="1" applyBorder="1" applyAlignment="1">
      <alignment horizontal="center"/>
    </xf>
    <xf numFmtId="166" fontId="54" fillId="6" borderId="55" xfId="0" applyNumberFormat="1" applyFont="1" applyFill="1" applyBorder="1" applyAlignment="1">
      <alignment horizontal="center"/>
    </xf>
    <xf numFmtId="166" fontId="54" fillId="6" borderId="24" xfId="0" applyNumberFormat="1" applyFont="1" applyFill="1" applyBorder="1" applyAlignment="1">
      <alignment horizontal="center"/>
    </xf>
    <xf numFmtId="166" fontId="54" fillId="6" borderId="1" xfId="0" applyNumberFormat="1" applyFont="1" applyFill="1" applyBorder="1" applyAlignment="1">
      <alignment horizontal="center"/>
    </xf>
    <xf numFmtId="166" fontId="54" fillId="6" borderId="99" xfId="0" applyNumberFormat="1" applyFont="1" applyFill="1" applyBorder="1" applyAlignment="1">
      <alignment horizontal="center"/>
    </xf>
    <xf numFmtId="166" fontId="54" fillId="6" borderId="34" xfId="0" applyNumberFormat="1" applyFont="1" applyFill="1" applyBorder="1" applyAlignment="1">
      <alignment horizontal="center"/>
    </xf>
    <xf numFmtId="166" fontId="5" fillId="6" borderId="54" xfId="0" quotePrefix="1" applyNumberFormat="1" applyFont="1" applyFill="1" applyBorder="1" applyAlignment="1">
      <alignment horizontal="center"/>
    </xf>
    <xf numFmtId="166" fontId="5" fillId="6" borderId="95" xfId="0" quotePrefix="1" applyNumberFormat="1" applyFont="1" applyFill="1" applyBorder="1" applyAlignment="1">
      <alignment horizontal="center"/>
    </xf>
    <xf numFmtId="166" fontId="3" fillId="0" borderId="1" xfId="0" applyNumberFormat="1" applyFont="1" applyFill="1" applyBorder="1" applyAlignment="1">
      <alignment horizontal="left"/>
    </xf>
    <xf numFmtId="166" fontId="5" fillId="0" borderId="10" xfId="0" applyNumberFormat="1" applyFont="1" applyFill="1" applyBorder="1" applyAlignment="1">
      <alignment horizontal="left"/>
    </xf>
    <xf numFmtId="166" fontId="3" fillId="0" borderId="3" xfId="0" applyNumberFormat="1" applyFont="1" applyFill="1" applyBorder="1" applyAlignment="1">
      <alignment horizontal="left"/>
    </xf>
    <xf numFmtId="166" fontId="3" fillId="0" borderId="0" xfId="0" applyNumberFormat="1" applyFont="1" applyFill="1" applyAlignment="1">
      <alignment horizontal="left"/>
    </xf>
    <xf numFmtId="0" fontId="5" fillId="0" borderId="0" xfId="2" applyFont="1" applyAlignment="1">
      <alignment horizontal="center"/>
    </xf>
    <xf numFmtId="166" fontId="31" fillId="0" borderId="20" xfId="0" applyNumberFormat="1" applyFont="1" applyFill="1" applyBorder="1" applyAlignment="1">
      <alignment horizontal="right"/>
    </xf>
    <xf numFmtId="166" fontId="3" fillId="0" borderId="3" xfId="0" applyNumberFormat="1" applyFont="1" applyBorder="1" applyAlignment="1">
      <alignment horizontal="left"/>
    </xf>
    <xf numFmtId="166" fontId="3" fillId="0" borderId="15" xfId="0" quotePrefix="1" applyNumberFormat="1" applyFont="1" applyFill="1" applyBorder="1" applyAlignment="1">
      <alignment horizontal="left"/>
    </xf>
    <xf numFmtId="166" fontId="3" fillId="0" borderId="0" xfId="0" applyNumberFormat="1" applyFont="1" applyFill="1" applyBorder="1" applyAlignment="1">
      <alignment horizontal="left"/>
    </xf>
    <xf numFmtId="166" fontId="3" fillId="0" borderId="0" xfId="0" quotePrefix="1" applyNumberFormat="1" applyFont="1" applyFill="1" applyAlignment="1">
      <alignment horizontal="left"/>
    </xf>
    <xf numFmtId="166" fontId="3" fillId="0" borderId="0" xfId="0" quotePrefix="1" applyNumberFormat="1" applyFont="1" applyFill="1" applyBorder="1" applyAlignment="1">
      <alignment horizontal="left"/>
    </xf>
    <xf numFmtId="0" fontId="3" fillId="0" borderId="22" xfId="336" applyFont="1" applyBorder="1" applyAlignment="1">
      <alignment horizontal="center" vertical="center"/>
    </xf>
    <xf numFmtId="0" fontId="3" fillId="0" borderId="10" xfId="336" applyFont="1" applyBorder="1" applyAlignment="1">
      <alignment horizontal="center" vertical="center"/>
    </xf>
    <xf numFmtId="0" fontId="3" fillId="0" borderId="30" xfId="336" applyFont="1" applyBorder="1" applyAlignment="1">
      <alignment horizontal="center" vertical="center"/>
    </xf>
    <xf numFmtId="0" fontId="5" fillId="0" borderId="0" xfId="336" applyFont="1" applyAlignment="1">
      <alignment horizontal="center"/>
    </xf>
    <xf numFmtId="166" fontId="5" fillId="0" borderId="0" xfId="336" applyNumberFormat="1" applyFont="1" applyAlignment="1" applyProtection="1">
      <alignment horizontal="center" wrapText="1"/>
    </xf>
    <xf numFmtId="166" fontId="5" fillId="0" borderId="0" xfId="336" applyNumberFormat="1" applyFont="1" applyAlignment="1" applyProtection="1">
      <alignment horizontal="center"/>
    </xf>
    <xf numFmtId="0" fontId="5" fillId="6" borderId="98" xfId="336" applyFont="1" applyFill="1" applyBorder="1" applyAlignment="1">
      <alignment horizontal="center" vertical="center"/>
    </xf>
    <xf numFmtId="0" fontId="5" fillId="6" borderId="109" xfId="336" applyFont="1" applyFill="1" applyBorder="1" applyAlignment="1">
      <alignment horizontal="center" vertical="center"/>
    </xf>
    <xf numFmtId="0" fontId="5" fillId="6" borderId="28" xfId="336" applyFont="1" applyFill="1" applyBorder="1" applyAlignment="1">
      <alignment horizontal="center" vertical="center"/>
    </xf>
    <xf numFmtId="0" fontId="5" fillId="6" borderId="91" xfId="336" applyFont="1" applyFill="1" applyBorder="1" applyAlignment="1">
      <alignment horizontal="center" vertical="center"/>
    </xf>
    <xf numFmtId="0" fontId="5" fillId="6" borderId="9" xfId="336" applyFont="1" applyFill="1" applyBorder="1" applyAlignment="1">
      <alignment horizontal="center" vertical="center"/>
    </xf>
    <xf numFmtId="0" fontId="5" fillId="6" borderId="17" xfId="336" applyFont="1" applyFill="1" applyBorder="1" applyAlignment="1">
      <alignment horizontal="center" vertical="center"/>
    </xf>
    <xf numFmtId="0" fontId="5" fillId="6" borderId="13" xfId="336" applyFont="1" applyFill="1" applyBorder="1" applyAlignment="1">
      <alignment horizontal="center" vertical="center"/>
    </xf>
    <xf numFmtId="0" fontId="3" fillId="0" borderId="85" xfId="336" applyFont="1" applyBorder="1" applyAlignment="1">
      <alignment horizontal="center" vertical="center"/>
    </xf>
    <xf numFmtId="0" fontId="3" fillId="0" borderId="18" xfId="336" applyFont="1" applyBorder="1" applyAlignment="1">
      <alignment horizontal="center" vertical="center"/>
    </xf>
    <xf numFmtId="0" fontId="3" fillId="0" borderId="8" xfId="336" applyFont="1" applyBorder="1" applyAlignment="1">
      <alignment horizontal="center" vertical="center"/>
    </xf>
    <xf numFmtId="0" fontId="13" fillId="0" borderId="0" xfId="2" applyFont="1" applyAlignment="1">
      <alignment horizontal="center"/>
    </xf>
    <xf numFmtId="0" fontId="4" fillId="4" borderId="8" xfId="2" applyFont="1" applyFill="1" applyBorder="1" applyAlignment="1">
      <alignment horizontal="center" vertical="center"/>
    </xf>
    <xf numFmtId="0" fontId="4" fillId="4" borderId="10" xfId="2" applyFont="1" applyFill="1" applyBorder="1" applyAlignment="1">
      <alignment horizontal="center" vertical="center"/>
    </xf>
    <xf numFmtId="0" fontId="4" fillId="4" borderId="18" xfId="2" applyFont="1" applyFill="1" applyBorder="1" applyAlignment="1">
      <alignment horizontal="center" vertical="center"/>
    </xf>
    <xf numFmtId="0" fontId="13" fillId="2" borderId="54"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55" xfId="2" applyFont="1" applyFill="1" applyBorder="1" applyAlignment="1">
      <alignment horizontal="center" vertical="center"/>
    </xf>
    <xf numFmtId="0" fontId="13" fillId="2" borderId="43" xfId="2" applyFont="1" applyFill="1" applyBorder="1" applyAlignment="1">
      <alignment horizontal="center" vertical="center"/>
    </xf>
    <xf numFmtId="0" fontId="13" fillId="2" borderId="80" xfId="2" applyFont="1" applyFill="1" applyBorder="1" applyAlignment="1">
      <alignment horizontal="center" vertical="center"/>
    </xf>
    <xf numFmtId="0" fontId="13" fillId="2" borderId="34" xfId="2" applyFont="1" applyFill="1" applyBorder="1" applyAlignment="1">
      <alignment horizontal="center" vertical="center"/>
    </xf>
    <xf numFmtId="0" fontId="13" fillId="4" borderId="16" xfId="2" applyFont="1" applyFill="1" applyBorder="1" applyAlignment="1">
      <alignment horizontal="center" vertical="center"/>
    </xf>
    <xf numFmtId="0" fontId="13" fillId="4" borderId="21" xfId="2" applyFont="1" applyFill="1" applyBorder="1" applyAlignment="1">
      <alignment horizontal="center" vertical="center"/>
    </xf>
    <xf numFmtId="0" fontId="13" fillId="4" borderId="31" xfId="2" applyFont="1" applyFill="1" applyBorder="1" applyAlignment="1">
      <alignment horizontal="center" vertical="center"/>
    </xf>
    <xf numFmtId="0" fontId="13" fillId="2" borderId="7" xfId="2" applyFont="1" applyFill="1" applyBorder="1" applyAlignment="1">
      <alignment horizontal="center" vertical="center"/>
    </xf>
    <xf numFmtId="0" fontId="13" fillId="2" borderId="6" xfId="2" applyFont="1" applyFill="1" applyBorder="1" applyAlignment="1">
      <alignment horizontal="center" vertical="center"/>
    </xf>
    <xf numFmtId="0" fontId="13" fillId="2" borderId="78" xfId="2" applyFont="1" applyFill="1" applyBorder="1" applyAlignment="1">
      <alignment horizontal="center" vertical="center"/>
    </xf>
    <xf numFmtId="0" fontId="9" fillId="0" borderId="0" xfId="0" applyFont="1" applyAlignment="1">
      <alignment horizontal="left"/>
    </xf>
    <xf numFmtId="0" fontId="3" fillId="0" borderId="0" xfId="0" applyFont="1" applyAlignment="1">
      <alignment horizontal="left"/>
    </xf>
    <xf numFmtId="0" fontId="9" fillId="0" borderId="0" xfId="0" quotePrefix="1" applyFont="1" applyAlignment="1">
      <alignment horizontal="left" wrapText="1"/>
    </xf>
    <xf numFmtId="0" fontId="9" fillId="0" borderId="0" xfId="0" applyFont="1" applyAlignment="1">
      <alignment horizontal="left" wrapText="1"/>
    </xf>
    <xf numFmtId="0" fontId="22" fillId="0" borderId="0" xfId="0" applyFont="1" applyAlignment="1">
      <alignment horizontal="right"/>
    </xf>
    <xf numFmtId="0" fontId="8" fillId="0" borderId="0" xfId="0" applyFont="1" applyAlignment="1">
      <alignment horizontal="center"/>
    </xf>
    <xf numFmtId="0" fontId="11" fillId="0" borderId="0" xfId="0" applyFont="1" applyAlignment="1">
      <alignment horizontal="center"/>
    </xf>
    <xf numFmtId="0" fontId="9" fillId="0" borderId="15" xfId="0" quotePrefix="1" applyFont="1" applyBorder="1" applyAlignment="1">
      <alignment horizontal="left" wrapText="1"/>
    </xf>
    <xf numFmtId="0" fontId="9" fillId="0" borderId="15" xfId="0" applyFont="1" applyBorder="1" applyAlignment="1">
      <alignment horizontal="left" wrapText="1"/>
    </xf>
    <xf numFmtId="0" fontId="8" fillId="2" borderId="8"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9" xfId="0" applyFont="1" applyFill="1" applyBorder="1" applyAlignment="1">
      <alignment horizontal="center"/>
    </xf>
    <xf numFmtId="0" fontId="8" fillId="2" borderId="13" xfId="0" applyFont="1" applyFill="1" applyBorder="1" applyAlignment="1">
      <alignment horizontal="center"/>
    </xf>
    <xf numFmtId="0" fontId="8" fillId="2" borderId="7" xfId="0" applyFont="1" applyFill="1" applyBorder="1" applyAlignment="1">
      <alignment horizontal="center"/>
    </xf>
    <xf numFmtId="0" fontId="8" fillId="2" borderId="6" xfId="0" applyFont="1" applyFill="1" applyBorder="1" applyAlignment="1">
      <alignment horizontal="center"/>
    </xf>
    <xf numFmtId="0" fontId="8" fillId="2" borderId="5" xfId="0" applyFont="1" applyFill="1" applyBorder="1" applyAlignment="1">
      <alignment horizontal="center"/>
    </xf>
    <xf numFmtId="0" fontId="8" fillId="2" borderId="11" xfId="0" applyFont="1" applyFill="1" applyBorder="1" applyAlignment="1">
      <alignment horizontal="center"/>
    </xf>
    <xf numFmtId="0" fontId="3" fillId="0" borderId="0" xfId="2" applyFont="1" applyBorder="1" applyAlignment="1">
      <alignment horizontal="justify" wrapText="1"/>
    </xf>
    <xf numFmtId="0" fontId="3" fillId="0" borderId="0" xfId="2" applyFont="1" applyAlignment="1">
      <alignment horizontal="left"/>
    </xf>
    <xf numFmtId="0" fontId="5" fillId="2" borderId="8" xfId="2" applyFont="1" applyFill="1" applyBorder="1" applyAlignment="1">
      <alignment horizontal="center" vertical="center"/>
    </xf>
    <xf numFmtId="0" fontId="2" fillId="2" borderId="10" xfId="3" applyFont="1" applyFill="1" applyBorder="1" applyAlignment="1">
      <alignment horizontal="center" vertical="center"/>
    </xf>
    <xf numFmtId="0" fontId="2" fillId="2" borderId="18" xfId="3" applyFont="1" applyFill="1" applyBorder="1" applyAlignment="1">
      <alignment horizontal="center" vertical="center"/>
    </xf>
    <xf numFmtId="0" fontId="5" fillId="2" borderId="16" xfId="2" applyFont="1" applyFill="1" applyBorder="1" applyAlignment="1">
      <alignment horizontal="center" vertical="center"/>
    </xf>
    <xf numFmtId="0" fontId="5" fillId="2" borderId="21" xfId="2" applyFont="1" applyFill="1" applyBorder="1" applyAlignment="1">
      <alignment horizontal="center" vertical="center"/>
    </xf>
    <xf numFmtId="0" fontId="5" fillId="2" borderId="17" xfId="2" applyFont="1" applyFill="1" applyBorder="1" applyAlignment="1">
      <alignment horizontal="center" vertical="center"/>
    </xf>
    <xf numFmtId="0" fontId="5" fillId="2" borderId="9"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2" borderId="13"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5" fillId="2" borderId="5" xfId="2" applyFont="1" applyFill="1" applyBorder="1" applyAlignment="1">
      <alignment horizontal="center" vertical="center"/>
    </xf>
    <xf numFmtId="0" fontId="2" fillId="2" borderId="5" xfId="3" applyFont="1" applyFill="1" applyBorder="1" applyAlignment="1">
      <alignment horizontal="center" vertical="center"/>
    </xf>
    <xf numFmtId="0" fontId="14" fillId="0" borderId="20" xfId="0" applyFont="1" applyBorder="1" applyAlignment="1">
      <alignment horizontal="right"/>
    </xf>
    <xf numFmtId="0" fontId="5" fillId="2" borderId="8"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8"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8" fillId="2" borderId="16" xfId="0" applyFont="1" applyFill="1" applyBorder="1" applyAlignment="1">
      <alignment horizontal="center" vertical="center" wrapText="1"/>
    </xf>
    <xf numFmtId="0" fontId="8" fillId="2" borderId="31" xfId="0" applyFont="1" applyFill="1" applyBorder="1" applyAlignment="1">
      <alignment horizontal="center" vertical="center" wrapText="1"/>
    </xf>
    <xf numFmtId="0" fontId="5" fillId="0" borderId="0" xfId="349" applyFont="1" applyFill="1" applyAlignment="1">
      <alignment horizontal="center" vertical="center"/>
    </xf>
    <xf numFmtId="14" fontId="5" fillId="0" borderId="0" xfId="349" applyNumberFormat="1" applyFont="1" applyFill="1" applyBorder="1" applyAlignment="1">
      <alignment horizontal="center"/>
    </xf>
    <xf numFmtId="0" fontId="31" fillId="0" borderId="0" xfId="349" applyFont="1" applyFill="1" applyBorder="1" applyAlignment="1">
      <alignment horizontal="right"/>
    </xf>
    <xf numFmtId="0" fontId="5" fillId="2" borderId="16" xfId="349" applyFont="1" applyFill="1" applyBorder="1" applyAlignment="1" applyProtection="1">
      <alignment horizontal="center"/>
    </xf>
    <xf numFmtId="0" fontId="5" fillId="2" borderId="21" xfId="349" applyFont="1" applyFill="1" applyBorder="1" applyAlignment="1" applyProtection="1">
      <alignment horizontal="center"/>
    </xf>
    <xf numFmtId="0" fontId="5" fillId="2" borderId="31" xfId="349" applyFont="1" applyFill="1" applyBorder="1" applyAlignment="1" applyProtection="1">
      <alignment horizontal="center"/>
    </xf>
    <xf numFmtId="176" fontId="5" fillId="2" borderId="7" xfId="349" quotePrefix="1" applyNumberFormat="1" applyFont="1" applyFill="1" applyBorder="1" applyAlignment="1" applyProtection="1">
      <alignment horizontal="center"/>
    </xf>
    <xf numFmtId="176" fontId="5" fillId="2" borderId="40" xfId="349" quotePrefix="1" applyNumberFormat="1" applyFont="1" applyFill="1" applyBorder="1" applyAlignment="1" applyProtection="1">
      <alignment horizontal="center"/>
    </xf>
    <xf numFmtId="176" fontId="5" fillId="2" borderId="6" xfId="349" quotePrefix="1" applyNumberFormat="1" applyFont="1" applyFill="1" applyBorder="1" applyAlignment="1" applyProtection="1">
      <alignment horizontal="center"/>
    </xf>
    <xf numFmtId="176" fontId="5" fillId="2" borderId="78" xfId="349" quotePrefix="1" applyNumberFormat="1" applyFont="1" applyFill="1" applyBorder="1" applyAlignment="1" applyProtection="1">
      <alignment horizontal="center"/>
    </xf>
    <xf numFmtId="0" fontId="5" fillId="2" borderId="8" xfId="349" quotePrefix="1" applyFont="1" applyFill="1" applyBorder="1" applyAlignment="1">
      <alignment horizontal="center" vertical="center"/>
    </xf>
    <xf numFmtId="0" fontId="5" fillId="2" borderId="10" xfId="349" quotePrefix="1" applyFont="1" applyFill="1" applyBorder="1" applyAlignment="1">
      <alignment horizontal="center" vertical="center"/>
    </xf>
    <xf numFmtId="0" fontId="5" fillId="2" borderId="18" xfId="349" quotePrefix="1" applyFont="1" applyFill="1" applyBorder="1" applyAlignment="1">
      <alignment horizontal="center" vertical="center"/>
    </xf>
    <xf numFmtId="177" fontId="5" fillId="0" borderId="0" xfId="349" applyNumberFormat="1" applyFont="1" applyFill="1" applyBorder="1" applyAlignment="1" applyProtection="1">
      <alignment horizontal="center"/>
    </xf>
    <xf numFmtId="0" fontId="5" fillId="2" borderId="9" xfId="349" applyFont="1" applyFill="1" applyBorder="1" applyAlignment="1" applyProtection="1">
      <alignment horizontal="center"/>
    </xf>
    <xf numFmtId="0" fontId="5" fillId="2" borderId="13" xfId="349" applyFont="1" applyFill="1" applyBorder="1" applyAlignment="1" applyProtection="1">
      <alignment horizontal="center"/>
    </xf>
    <xf numFmtId="176" fontId="5" fillId="2" borderId="5" xfId="349" quotePrefix="1" applyNumberFormat="1" applyFont="1" applyFill="1" applyBorder="1" applyAlignment="1" applyProtection="1">
      <alignment horizontal="center"/>
    </xf>
    <xf numFmtId="176" fontId="5" fillId="2" borderId="11" xfId="349" quotePrefix="1" applyNumberFormat="1" applyFont="1" applyFill="1" applyBorder="1" applyAlignment="1" applyProtection="1">
      <alignment horizontal="center"/>
    </xf>
    <xf numFmtId="0" fontId="5" fillId="2" borderId="8" xfId="349" applyFont="1" applyFill="1" applyBorder="1" applyAlignment="1">
      <alignment horizontal="center" vertical="center"/>
    </xf>
    <xf numFmtId="0" fontId="5" fillId="2" borderId="10" xfId="349" applyFont="1" applyFill="1" applyBorder="1" applyAlignment="1">
      <alignment horizontal="center" vertical="center"/>
    </xf>
    <xf numFmtId="0" fontId="5" fillId="2" borderId="18" xfId="349" applyFont="1" applyFill="1" applyBorder="1" applyAlignment="1">
      <alignment horizontal="center" vertical="center"/>
    </xf>
    <xf numFmtId="176" fontId="5" fillId="2" borderId="16" xfId="349" applyNumberFormat="1" applyFont="1" applyFill="1" applyBorder="1" applyAlignment="1" applyProtection="1">
      <alignment horizontal="center"/>
    </xf>
    <xf numFmtId="176" fontId="5" fillId="2" borderId="21" xfId="349" applyNumberFormat="1" applyFont="1" applyFill="1" applyBorder="1" applyAlignment="1" applyProtection="1">
      <alignment horizontal="center"/>
    </xf>
    <xf numFmtId="176" fontId="5" fillId="2" borderId="31" xfId="349" applyNumberFormat="1" applyFont="1" applyFill="1" applyBorder="1" applyAlignment="1" applyProtection="1">
      <alignment horizontal="center"/>
    </xf>
    <xf numFmtId="176" fontId="5" fillId="2" borderId="7" xfId="349" applyNumberFormat="1" applyFont="1" applyFill="1" applyBorder="1" applyAlignment="1">
      <alignment horizontal="center"/>
    </xf>
    <xf numFmtId="176" fontId="5" fillId="2" borderId="6" xfId="349" applyNumberFormat="1" applyFont="1" applyFill="1" applyBorder="1" applyAlignment="1">
      <alignment horizontal="center"/>
    </xf>
    <xf numFmtId="176" fontId="5" fillId="2" borderId="43" xfId="349" quotePrefix="1" applyNumberFormat="1" applyFont="1" applyFill="1" applyBorder="1" applyAlignment="1" applyProtection="1">
      <alignment horizontal="center"/>
    </xf>
    <xf numFmtId="176" fontId="5" fillId="2" borderId="29" xfId="349" quotePrefix="1" applyNumberFormat="1" applyFont="1" applyFill="1" applyBorder="1" applyAlignment="1" applyProtection="1">
      <alignment horizontal="center"/>
    </xf>
    <xf numFmtId="0" fontId="5" fillId="2" borderId="9" xfId="349" applyFont="1" applyFill="1" applyBorder="1" applyAlignment="1" applyProtection="1">
      <alignment horizontal="center" vertical="center"/>
    </xf>
    <xf numFmtId="0" fontId="5" fillId="2" borderId="13" xfId="349" applyFont="1" applyFill="1" applyBorder="1" applyAlignment="1" applyProtection="1">
      <alignment horizontal="center" vertical="center"/>
    </xf>
    <xf numFmtId="167" fontId="3" fillId="0" borderId="0" xfId="349" applyNumberFormat="1" applyFont="1" applyFill="1" applyAlignment="1">
      <alignment horizontal="left"/>
    </xf>
    <xf numFmtId="177" fontId="3" fillId="0" borderId="0" xfId="349" applyNumberFormat="1" applyFont="1" applyFill="1" applyBorder="1" applyAlignment="1" applyProtection="1">
      <alignment horizontal="left"/>
    </xf>
    <xf numFmtId="167" fontId="5" fillId="0" borderId="0" xfId="349" applyNumberFormat="1" applyFont="1" applyFill="1" applyAlignment="1">
      <alignment horizontal="center"/>
    </xf>
    <xf numFmtId="167" fontId="31" fillId="0" borderId="0" xfId="349" applyNumberFormat="1" applyFont="1" applyFill="1" applyBorder="1" applyAlignment="1">
      <alignment horizontal="right"/>
    </xf>
    <xf numFmtId="167" fontId="3" fillId="0" borderId="0" xfId="349" applyNumberFormat="1" applyFont="1" applyFill="1" applyBorder="1" applyAlignment="1">
      <alignment horizontal="right"/>
    </xf>
    <xf numFmtId="167" fontId="5" fillId="2" borderId="16" xfId="4" applyNumberFormat="1" applyFont="1" applyFill="1" applyBorder="1" applyAlignment="1">
      <alignment horizontal="center" wrapText="1"/>
    </xf>
    <xf numFmtId="167" fontId="5" fillId="2" borderId="21" xfId="4" applyNumberFormat="1" applyFont="1" applyFill="1" applyBorder="1" applyAlignment="1">
      <alignment horizontal="center" wrapText="1"/>
    </xf>
    <xf numFmtId="167" fontId="5" fillId="2" borderId="31" xfId="4" applyNumberFormat="1" applyFont="1" applyFill="1" applyBorder="1" applyAlignment="1">
      <alignment horizontal="center" wrapText="1"/>
    </xf>
    <xf numFmtId="167" fontId="5" fillId="2" borderId="7" xfId="4" quotePrefix="1" applyNumberFormat="1" applyFont="1" applyFill="1" applyBorder="1" applyAlignment="1">
      <alignment horizontal="center"/>
    </xf>
    <xf numFmtId="167" fontId="5" fillId="2" borderId="6" xfId="4" quotePrefix="1" applyNumberFormat="1" applyFont="1" applyFill="1" applyBorder="1" applyAlignment="1">
      <alignment horizontal="center"/>
    </xf>
    <xf numFmtId="167" fontId="5" fillId="2" borderId="78" xfId="4" quotePrefix="1" applyNumberFormat="1" applyFont="1" applyFill="1" applyBorder="1" applyAlignment="1">
      <alignment horizontal="center"/>
    </xf>
    <xf numFmtId="167" fontId="5" fillId="2" borderId="8" xfId="349" applyNumberFormat="1" applyFont="1" applyFill="1" applyBorder="1" applyAlignment="1" applyProtection="1">
      <alignment horizontal="center" vertical="center"/>
    </xf>
    <xf numFmtId="167" fontId="5" fillId="2" borderId="10" xfId="349" applyNumberFormat="1" applyFont="1" applyFill="1" applyBorder="1" applyAlignment="1" applyProtection="1">
      <alignment horizontal="center" vertical="center"/>
    </xf>
    <xf numFmtId="167" fontId="5" fillId="2" borderId="18" xfId="349" applyNumberFormat="1" applyFont="1" applyFill="1" applyBorder="1" applyAlignment="1" applyProtection="1">
      <alignment horizontal="center" vertical="center"/>
    </xf>
    <xf numFmtId="0" fontId="39" fillId="0" borderId="0" xfId="349" applyFont="1" applyFill="1" applyAlignment="1">
      <alignment horizontal="center"/>
    </xf>
    <xf numFmtId="0" fontId="40" fillId="0" borderId="0" xfId="349" applyFont="1" applyFill="1" applyAlignment="1">
      <alignment horizontal="center"/>
    </xf>
    <xf numFmtId="0" fontId="41" fillId="0" borderId="20" xfId="349" applyFont="1" applyFill="1" applyBorder="1" applyAlignment="1">
      <alignment horizontal="center"/>
    </xf>
    <xf numFmtId="167" fontId="13" fillId="2" borderId="16" xfId="4" applyNumberFormat="1" applyFont="1" applyFill="1" applyBorder="1" applyAlignment="1">
      <alignment horizontal="center" wrapText="1"/>
    </xf>
    <xf numFmtId="167" fontId="13" fillId="2" borderId="21" xfId="4" applyNumberFormat="1" applyFont="1" applyFill="1" applyBorder="1" applyAlignment="1">
      <alignment horizontal="center" wrapText="1"/>
    </xf>
    <xf numFmtId="167" fontId="13" fillId="2" borderId="31" xfId="4" applyNumberFormat="1" applyFont="1" applyFill="1" applyBorder="1" applyAlignment="1">
      <alignment horizontal="center" wrapText="1"/>
    </xf>
    <xf numFmtId="167" fontId="13" fillId="2" borderId="7" xfId="4" quotePrefix="1" applyNumberFormat="1" applyFont="1" applyFill="1" applyBorder="1" applyAlignment="1">
      <alignment horizontal="center"/>
    </xf>
    <xf numFmtId="167" fontId="13" fillId="2" borderId="6" xfId="4" quotePrefix="1" applyNumberFormat="1" applyFont="1" applyFill="1" applyBorder="1" applyAlignment="1">
      <alignment horizontal="center"/>
    </xf>
    <xf numFmtId="167" fontId="13" fillId="2" borderId="78" xfId="4" quotePrefix="1" applyNumberFormat="1" applyFont="1" applyFill="1" applyBorder="1" applyAlignment="1">
      <alignment horizontal="center"/>
    </xf>
    <xf numFmtId="177" fontId="4" fillId="0" borderId="0" xfId="349" applyNumberFormat="1" applyFont="1" applyFill="1" applyBorder="1" applyAlignment="1" applyProtection="1">
      <alignment horizontal="left" wrapText="1"/>
    </xf>
    <xf numFmtId="0" fontId="13" fillId="2" borderId="8" xfId="349" applyFont="1" applyFill="1" applyBorder="1" applyAlignment="1">
      <alignment horizontal="center" vertical="center"/>
    </xf>
    <xf numFmtId="0" fontId="13" fillId="2" borderId="10" xfId="349" applyFont="1" applyFill="1" applyBorder="1" applyAlignment="1">
      <alignment horizontal="center" vertical="center"/>
    </xf>
    <xf numFmtId="0" fontId="13" fillId="2" borderId="18" xfId="349" applyFont="1" applyFill="1" applyBorder="1" applyAlignment="1">
      <alignment horizontal="center" vertical="center"/>
    </xf>
    <xf numFmtId="0" fontId="5" fillId="0" borderId="0" xfId="349" applyFont="1" applyFill="1" applyAlignment="1">
      <alignment horizontal="center"/>
    </xf>
    <xf numFmtId="0" fontId="31" fillId="0" borderId="20" xfId="349" applyFont="1" applyFill="1" applyBorder="1" applyAlignment="1">
      <alignment horizontal="center"/>
    </xf>
    <xf numFmtId="0" fontId="3" fillId="0" borderId="0" xfId="349" applyFont="1" applyFill="1" applyAlignment="1">
      <alignment horizontal="left"/>
    </xf>
    <xf numFmtId="177" fontId="3" fillId="0" borderId="15" xfId="349" quotePrefix="1" applyNumberFormat="1" applyFont="1" applyFill="1" applyBorder="1" applyAlignment="1" applyProtection="1">
      <alignment horizontal="left" vertical="center"/>
    </xf>
    <xf numFmtId="167" fontId="5" fillId="2" borderId="16" xfId="6" quotePrefix="1" applyNumberFormat="1" applyFont="1" applyFill="1" applyBorder="1" applyAlignment="1">
      <alignment horizontal="center" wrapText="1"/>
    </xf>
    <xf numFmtId="167" fontId="5" fillId="2" borderId="21" xfId="6" quotePrefix="1" applyNumberFormat="1" applyFont="1" applyFill="1" applyBorder="1" applyAlignment="1">
      <alignment horizontal="center" wrapText="1"/>
    </xf>
    <xf numFmtId="167" fontId="5" fillId="2" borderId="31" xfId="6" quotePrefix="1" applyNumberFormat="1" applyFont="1" applyFill="1" applyBorder="1" applyAlignment="1">
      <alignment horizontal="center" wrapText="1"/>
    </xf>
    <xf numFmtId="1" fontId="5" fillId="2" borderId="7" xfId="349" quotePrefix="1" applyNumberFormat="1" applyFont="1" applyFill="1" applyBorder="1" applyAlignment="1">
      <alignment horizontal="center"/>
    </xf>
    <xf numFmtId="0" fontId="5" fillId="2" borderId="6" xfId="349" applyFont="1" applyFill="1" applyBorder="1" applyAlignment="1">
      <alignment horizontal="center"/>
    </xf>
    <xf numFmtId="1" fontId="5" fillId="2" borderId="40" xfId="349" quotePrefix="1" applyNumberFormat="1" applyFont="1" applyFill="1" applyBorder="1" applyAlignment="1">
      <alignment horizontal="center"/>
    </xf>
    <xf numFmtId="0" fontId="5" fillId="2" borderId="78" xfId="349" applyFont="1" applyFill="1" applyBorder="1" applyAlignment="1">
      <alignment horizontal="center"/>
    </xf>
    <xf numFmtId="167" fontId="5" fillId="0" borderId="0" xfId="349" applyNumberFormat="1" applyFont="1" applyFill="1" applyBorder="1" applyAlignment="1">
      <alignment horizontal="center"/>
    </xf>
    <xf numFmtId="167" fontId="5" fillId="0" borderId="0" xfId="349" applyNumberFormat="1" applyFont="1" applyFill="1" applyBorder="1" applyAlignment="1" applyProtection="1">
      <alignment horizontal="center"/>
    </xf>
    <xf numFmtId="167" fontId="5" fillId="2" borderId="8" xfId="349" applyNumberFormat="1" applyFont="1" applyFill="1" applyBorder="1" applyAlignment="1">
      <alignment horizontal="center" vertical="center"/>
    </xf>
    <xf numFmtId="167" fontId="5" fillId="2" borderId="10" xfId="349" applyNumberFormat="1" applyFont="1" applyFill="1" applyBorder="1" applyAlignment="1">
      <alignment horizontal="center" vertical="center"/>
    </xf>
    <xf numFmtId="167" fontId="5" fillId="2" borderId="18" xfId="349" applyNumberFormat="1" applyFont="1" applyFill="1" applyBorder="1" applyAlignment="1">
      <alignment horizontal="center" vertical="center"/>
    </xf>
    <xf numFmtId="0" fontId="5" fillId="2" borderId="16" xfId="289" quotePrefix="1" applyFont="1" applyFill="1" applyBorder="1" applyAlignment="1">
      <alignment horizontal="center" vertical="center"/>
    </xf>
    <xf numFmtId="0" fontId="5" fillId="2" borderId="31" xfId="289" quotePrefix="1" applyFont="1" applyFill="1" applyBorder="1" applyAlignment="1">
      <alignment horizontal="center" vertical="center"/>
    </xf>
    <xf numFmtId="39" fontId="5" fillId="2" borderId="8" xfId="290" applyNumberFormat="1" applyFont="1" applyFill="1" applyBorder="1" applyAlignment="1">
      <alignment horizontal="center" vertical="center"/>
    </xf>
    <xf numFmtId="39" fontId="5" fillId="2" borderId="10" xfId="290" applyNumberFormat="1" applyFont="1" applyFill="1" applyBorder="1" applyAlignment="1">
      <alignment horizontal="center" vertical="center"/>
    </xf>
    <xf numFmtId="39" fontId="5" fillId="2" borderId="18" xfId="290" applyNumberFormat="1" applyFont="1" applyFill="1" applyBorder="1" applyAlignment="1">
      <alignment horizontal="center" vertical="center"/>
    </xf>
    <xf numFmtId="39" fontId="5" fillId="2" borderId="22" xfId="290" applyNumberFormat="1" applyFont="1" applyFill="1" applyBorder="1" applyAlignment="1">
      <alignment horizontal="center" vertical="center"/>
    </xf>
    <xf numFmtId="179" fontId="5" fillId="2" borderId="7" xfId="199" applyNumberFormat="1" applyFont="1" applyFill="1" applyBorder="1" applyAlignment="1">
      <alignment horizontal="center" vertical="center"/>
    </xf>
    <xf numFmtId="179" fontId="5" fillId="2" borderId="40" xfId="199" applyNumberFormat="1" applyFont="1" applyFill="1" applyBorder="1" applyAlignment="1">
      <alignment horizontal="center" vertical="center"/>
    </xf>
    <xf numFmtId="179" fontId="5" fillId="2" borderId="78" xfId="199" applyNumberFormat="1" applyFont="1" applyFill="1" applyBorder="1" applyAlignment="1">
      <alignment horizontal="center" vertical="center"/>
    </xf>
    <xf numFmtId="0" fontId="5" fillId="2" borderId="7" xfId="290" applyNumberFormat="1" applyFont="1" applyFill="1" applyBorder="1" applyAlignment="1">
      <alignment horizontal="center"/>
    </xf>
    <xf numFmtId="0" fontId="5" fillId="2" borderId="40" xfId="290" applyNumberFormat="1" applyFont="1" applyFill="1" applyBorder="1" applyAlignment="1">
      <alignment horizontal="center"/>
    </xf>
    <xf numFmtId="0" fontId="5" fillId="2" borderId="6" xfId="290" applyNumberFormat="1" applyFont="1" applyFill="1" applyBorder="1" applyAlignment="1">
      <alignment horizontal="center"/>
    </xf>
    <xf numFmtId="0" fontId="5" fillId="2" borderId="78" xfId="290" applyNumberFormat="1" applyFont="1" applyFill="1" applyBorder="1" applyAlignment="1">
      <alignment horizontal="center"/>
    </xf>
    <xf numFmtId="0" fontId="5" fillId="2" borderId="7" xfId="290" applyFont="1" applyFill="1" applyBorder="1" applyAlignment="1">
      <alignment horizontal="center" vertical="center" wrapText="1"/>
    </xf>
    <xf numFmtId="0" fontId="5" fillId="2" borderId="6" xfId="290" applyFont="1" applyFill="1" applyBorder="1" applyAlignment="1">
      <alignment horizontal="center" vertical="center" wrapText="1"/>
    </xf>
    <xf numFmtId="0" fontId="5" fillId="2" borderId="7" xfId="290" applyFont="1" applyFill="1" applyBorder="1" applyAlignment="1">
      <alignment horizontal="center" vertical="center"/>
    </xf>
    <xf numFmtId="0" fontId="5" fillId="2" borderId="6" xfId="290" applyFont="1" applyFill="1" applyBorder="1" applyAlignment="1">
      <alignment horizontal="center" vertical="center"/>
    </xf>
    <xf numFmtId="0" fontId="5" fillId="2" borderId="78" xfId="290" applyFont="1" applyFill="1" applyBorder="1" applyAlignment="1">
      <alignment horizontal="center" vertical="center"/>
    </xf>
    <xf numFmtId="39" fontId="5" fillId="2" borderId="10" xfId="290" quotePrefix="1" applyNumberFormat="1" applyFont="1" applyFill="1" applyBorder="1" applyAlignment="1">
      <alignment horizontal="center" vertical="center"/>
    </xf>
    <xf numFmtId="39" fontId="5" fillId="2" borderId="18" xfId="290" quotePrefix="1" applyNumberFormat="1" applyFont="1" applyFill="1" applyBorder="1" applyAlignment="1">
      <alignment horizontal="center" vertical="center"/>
    </xf>
    <xf numFmtId="179" fontId="5" fillId="2" borderId="5" xfId="199" applyNumberFormat="1" applyFont="1" applyFill="1" applyBorder="1" applyAlignment="1">
      <alignment horizontal="center" vertical="center"/>
    </xf>
    <xf numFmtId="179" fontId="5" fillId="2" borderId="11" xfId="199" applyNumberFormat="1" applyFont="1" applyFill="1" applyBorder="1" applyAlignment="1">
      <alignment horizontal="center" vertical="center"/>
    </xf>
    <xf numFmtId="39" fontId="5" fillId="2" borderId="7" xfId="290" quotePrefix="1" applyNumberFormat="1" applyFont="1" applyFill="1" applyBorder="1" applyAlignment="1">
      <alignment horizontal="center"/>
    </xf>
    <xf numFmtId="39" fontId="5" fillId="2" borderId="6" xfId="290" quotePrefix="1" applyNumberFormat="1" applyFont="1" applyFill="1" applyBorder="1" applyAlignment="1">
      <alignment horizontal="center"/>
    </xf>
    <xf numFmtId="39" fontId="5" fillId="2" borderId="40" xfId="290" quotePrefix="1" applyNumberFormat="1" applyFont="1" applyFill="1" applyBorder="1" applyAlignment="1">
      <alignment horizontal="center"/>
    </xf>
    <xf numFmtId="39" fontId="5" fillId="2" borderId="78" xfId="290" quotePrefix="1" applyNumberFormat="1" applyFont="1" applyFill="1" applyBorder="1" applyAlignment="1">
      <alignment horizontal="center"/>
    </xf>
    <xf numFmtId="179" fontId="5" fillId="2" borderId="7" xfId="195" applyNumberFormat="1" applyFont="1" applyFill="1" applyBorder="1" applyAlignment="1">
      <alignment horizontal="center" vertical="center"/>
    </xf>
    <xf numFmtId="179" fontId="5" fillId="2" borderId="40" xfId="195" applyNumberFormat="1" applyFont="1" applyFill="1" applyBorder="1" applyAlignment="1">
      <alignment horizontal="center" vertical="center"/>
    </xf>
    <xf numFmtId="179" fontId="5" fillId="2" borderId="6" xfId="195" applyNumberFormat="1" applyFont="1" applyFill="1" applyBorder="1" applyAlignment="1">
      <alignment horizontal="center" vertical="center"/>
    </xf>
    <xf numFmtId="179" fontId="5" fillId="2" borderId="80" xfId="195" applyNumberFormat="1" applyFont="1" applyFill="1" applyBorder="1" applyAlignment="1">
      <alignment horizontal="center" vertical="center"/>
    </xf>
    <xf numFmtId="179" fontId="5" fillId="2" borderId="29" xfId="195" applyNumberFormat="1" applyFont="1" applyFill="1" applyBorder="1" applyAlignment="1">
      <alignment horizontal="center" vertical="center"/>
    </xf>
    <xf numFmtId="0" fontId="5" fillId="2" borderId="10" xfId="289" applyFont="1" applyFill="1" applyBorder="1" applyAlignment="1">
      <alignment horizontal="center" vertical="center"/>
    </xf>
    <xf numFmtId="0" fontId="5" fillId="2" borderId="18" xfId="289" applyFont="1" applyFill="1" applyBorder="1" applyAlignment="1">
      <alignment horizontal="center" vertical="center"/>
    </xf>
    <xf numFmtId="0" fontId="5" fillId="2" borderId="5" xfId="289" quotePrefix="1" applyFont="1" applyFill="1" applyBorder="1" applyAlignment="1">
      <alignment horizontal="center"/>
    </xf>
    <xf numFmtId="0" fontId="5" fillId="2" borderId="5" xfId="289" applyFont="1" applyFill="1" applyBorder="1" applyAlignment="1">
      <alignment horizontal="center"/>
    </xf>
    <xf numFmtId="0" fontId="5" fillId="2" borderId="6" xfId="289" quotePrefix="1" applyFont="1" applyFill="1" applyBorder="1" applyAlignment="1">
      <alignment horizontal="center"/>
    </xf>
    <xf numFmtId="0" fontId="5" fillId="2" borderId="11" xfId="289" applyFont="1" applyFill="1" applyBorder="1" applyAlignment="1">
      <alignment horizontal="center"/>
    </xf>
    <xf numFmtId="0" fontId="5" fillId="0" borderId="0" xfId="0" applyFont="1" applyFill="1" applyAlignment="1">
      <alignment horizontal="center" vertical="center"/>
    </xf>
    <xf numFmtId="14" fontId="5" fillId="0" borderId="0" xfId="0" applyNumberFormat="1" applyFont="1" applyFill="1" applyBorder="1" applyAlignment="1">
      <alignment horizontal="center"/>
    </xf>
    <xf numFmtId="0" fontId="5" fillId="2" borderId="16" xfId="289" applyFont="1" applyFill="1" applyBorder="1" applyAlignment="1">
      <alignment horizontal="center" vertical="center"/>
    </xf>
    <xf numFmtId="0" fontId="5" fillId="2" borderId="21" xfId="289" applyFont="1" applyFill="1" applyBorder="1" applyAlignment="1">
      <alignment horizontal="center" vertical="center"/>
    </xf>
    <xf numFmtId="0" fontId="5" fillId="2" borderId="17" xfId="289" applyFont="1" applyFill="1" applyBorder="1" applyAlignment="1">
      <alignment horizontal="center" vertical="center"/>
    </xf>
    <xf numFmtId="0" fontId="5" fillId="2" borderId="31" xfId="289" applyFont="1" applyFill="1" applyBorder="1" applyAlignment="1">
      <alignment horizontal="center" vertical="center"/>
    </xf>
    <xf numFmtId="0" fontId="5" fillId="2" borderId="7" xfId="289" quotePrefix="1" applyFont="1" applyFill="1" applyBorder="1" applyAlignment="1">
      <alignment horizontal="center"/>
    </xf>
    <xf numFmtId="0" fontId="5" fillId="2" borderId="40" xfId="289" applyNumberFormat="1" applyFont="1" applyFill="1" applyBorder="1" applyAlignment="1">
      <alignment horizontal="center"/>
    </xf>
    <xf numFmtId="0" fontId="5" fillId="2" borderId="6" xfId="289" applyNumberFormat="1" applyFont="1" applyFill="1" applyBorder="1" applyAlignment="1">
      <alignment horizontal="center"/>
    </xf>
    <xf numFmtId="43" fontId="5" fillId="2" borderId="58" xfId="0" applyNumberFormat="1" applyFont="1" applyFill="1" applyBorder="1" applyAlignment="1">
      <alignment horizontal="center" vertical="center"/>
    </xf>
    <xf numFmtId="43" fontId="5" fillId="2" borderId="14" xfId="0" applyNumberFormat="1" applyFont="1" applyFill="1" applyBorder="1" applyAlignment="1">
      <alignment horizontal="center" vertical="center"/>
    </xf>
    <xf numFmtId="0" fontId="5" fillId="2" borderId="16" xfId="0" applyFont="1" applyFill="1" applyBorder="1" applyAlignment="1">
      <alignment horizontal="center"/>
    </xf>
    <xf numFmtId="0" fontId="5" fillId="2" borderId="21" xfId="0" applyFont="1" applyFill="1" applyBorder="1" applyAlignment="1">
      <alignment horizontal="center"/>
    </xf>
    <xf numFmtId="0" fontId="5" fillId="2" borderId="17" xfId="0" applyFont="1" applyFill="1" applyBorder="1" applyAlignment="1">
      <alignment horizontal="center"/>
    </xf>
    <xf numFmtId="0" fontId="5" fillId="2" borderId="31" xfId="0" applyFont="1" applyFill="1" applyBorder="1" applyAlignment="1">
      <alignment horizontal="center"/>
    </xf>
    <xf numFmtId="39" fontId="5" fillId="2" borderId="7" xfId="0" quotePrefix="1" applyNumberFormat="1" applyFont="1" applyFill="1" applyBorder="1" applyAlignment="1" applyProtection="1">
      <alignment horizontal="center"/>
    </xf>
    <xf numFmtId="39" fontId="5" fillId="2" borderId="40" xfId="0" quotePrefix="1" applyNumberFormat="1" applyFont="1" applyFill="1" applyBorder="1" applyAlignment="1" applyProtection="1">
      <alignment horizontal="center"/>
    </xf>
    <xf numFmtId="39" fontId="5" fillId="2" borderId="6" xfId="0" quotePrefix="1" applyNumberFormat="1" applyFont="1" applyFill="1" applyBorder="1" applyAlignment="1" applyProtection="1">
      <alignment horizontal="center"/>
    </xf>
    <xf numFmtId="39" fontId="5" fillId="2" borderId="84" xfId="0" quotePrefix="1" applyNumberFormat="1" applyFont="1" applyFill="1" applyBorder="1" applyAlignment="1" applyProtection="1">
      <alignment horizontal="center" vertical="center"/>
    </xf>
    <xf numFmtId="39" fontId="5" fillId="2" borderId="32" xfId="0" quotePrefix="1" applyNumberFormat="1" applyFont="1" applyFill="1" applyBorder="1" applyAlignment="1" applyProtection="1">
      <alignment horizontal="center" vertical="center"/>
    </xf>
    <xf numFmtId="39" fontId="5" fillId="2" borderId="80" xfId="0" quotePrefix="1" applyNumberFormat="1" applyFont="1" applyFill="1" applyBorder="1" applyAlignment="1" applyProtection="1">
      <alignment horizontal="center" vertical="center"/>
    </xf>
    <xf numFmtId="39" fontId="5" fillId="2" borderId="34" xfId="0" quotePrefix="1" applyNumberFormat="1" applyFont="1" applyFill="1" applyBorder="1" applyAlignment="1" applyProtection="1">
      <alignment horizontal="center" vertical="center"/>
    </xf>
    <xf numFmtId="39" fontId="5" fillId="2" borderId="79" xfId="0" quotePrefix="1" applyNumberFormat="1" applyFont="1" applyFill="1" applyBorder="1" applyAlignment="1" applyProtection="1">
      <alignment horizontal="center" vertical="center"/>
    </xf>
    <xf numFmtId="39" fontId="5" fillId="2" borderId="29" xfId="0" quotePrefix="1" applyNumberFormat="1" applyFont="1" applyFill="1" applyBorder="1" applyAlignment="1" applyProtection="1">
      <alignment horizontal="center" vertical="center"/>
    </xf>
    <xf numFmtId="39" fontId="5" fillId="2" borderId="7" xfId="0" applyNumberFormat="1" applyFont="1" applyFill="1" applyBorder="1" applyAlignment="1" applyProtection="1">
      <alignment horizontal="center" vertical="center"/>
    </xf>
    <xf numFmtId="39" fontId="5" fillId="2" borderId="6" xfId="0" applyNumberFormat="1" applyFont="1" applyFill="1" applyBorder="1" applyAlignment="1" applyProtection="1">
      <alignment horizontal="center" vertical="center"/>
    </xf>
    <xf numFmtId="39" fontId="5" fillId="2" borderId="40" xfId="0" applyNumberFormat="1" applyFont="1" applyFill="1" applyBorder="1" applyAlignment="1" applyProtection="1">
      <alignment horizontal="center" vertical="center" wrapText="1"/>
    </xf>
    <xf numFmtId="39" fontId="5" fillId="2" borderId="6" xfId="0" applyNumberFormat="1" applyFont="1" applyFill="1" applyBorder="1" applyAlignment="1" applyProtection="1">
      <alignment horizontal="center" vertical="center" wrapText="1"/>
    </xf>
    <xf numFmtId="39" fontId="5" fillId="2" borderId="40" xfId="0" applyNumberFormat="1" applyFont="1" applyFill="1" applyBorder="1" applyAlignment="1" applyProtection="1">
      <alignment horizontal="center" vertical="center"/>
    </xf>
    <xf numFmtId="0" fontId="5" fillId="2" borderId="40" xfId="2" applyFont="1" applyFill="1" applyBorder="1" applyAlignment="1">
      <alignment horizontal="center"/>
    </xf>
    <xf numFmtId="0" fontId="5" fillId="2" borderId="7" xfId="2" quotePrefix="1" applyFont="1" applyFill="1" applyBorder="1" applyAlignment="1">
      <alignment horizontal="center"/>
    </xf>
    <xf numFmtId="0" fontId="5" fillId="2" borderId="6" xfId="2" applyFont="1" applyFill="1" applyBorder="1" applyAlignment="1">
      <alignment horizontal="center"/>
    </xf>
    <xf numFmtId="0" fontId="5" fillId="2" borderId="78" xfId="2" applyFont="1" applyFill="1" applyBorder="1" applyAlignment="1">
      <alignment horizontal="center"/>
    </xf>
    <xf numFmtId="0" fontId="3" fillId="0" borderId="15" xfId="2" applyFont="1" applyFill="1" applyBorder="1" applyAlignment="1">
      <alignment horizontal="left"/>
    </xf>
    <xf numFmtId="0" fontId="31" fillId="0" borderId="20" xfId="2" applyFont="1" applyFill="1" applyBorder="1" applyAlignment="1">
      <alignment horizontal="right"/>
    </xf>
    <xf numFmtId="0" fontId="5" fillId="2" borderId="8" xfId="289" applyFont="1" applyFill="1" applyBorder="1" applyAlignment="1">
      <alignment horizontal="center" vertical="center"/>
    </xf>
    <xf numFmtId="0" fontId="5" fillId="2" borderId="16" xfId="289" applyFont="1" applyFill="1" applyBorder="1" applyAlignment="1">
      <alignment horizontal="center"/>
    </xf>
    <xf numFmtId="0" fontId="5" fillId="2" borderId="21" xfId="289" applyFont="1" applyFill="1" applyBorder="1" applyAlignment="1">
      <alignment horizontal="center"/>
    </xf>
    <xf numFmtId="0" fontId="5" fillId="2" borderId="17" xfId="289" applyFont="1" applyFill="1" applyBorder="1" applyAlignment="1">
      <alignment horizontal="center"/>
    </xf>
    <xf numFmtId="0" fontId="5" fillId="2" borderId="31" xfId="289" applyFont="1" applyFill="1" applyBorder="1" applyAlignment="1">
      <alignment horizontal="center"/>
    </xf>
    <xf numFmtId="0" fontId="5" fillId="2" borderId="7" xfId="289" applyFont="1" applyFill="1" applyBorder="1" applyAlignment="1">
      <alignment horizontal="center"/>
    </xf>
    <xf numFmtId="0" fontId="5" fillId="2" borderId="6" xfId="289" applyFont="1" applyFill="1" applyBorder="1" applyAlignment="1">
      <alignment horizontal="center"/>
    </xf>
    <xf numFmtId="0" fontId="5" fillId="2" borderId="40" xfId="289" applyFont="1" applyFill="1" applyBorder="1" applyAlignment="1">
      <alignment horizontal="center"/>
    </xf>
    <xf numFmtId="0" fontId="5" fillId="0" borderId="0" xfId="286" applyFont="1" applyFill="1" applyAlignment="1">
      <alignment horizontal="center" vertical="center"/>
    </xf>
    <xf numFmtId="0" fontId="5" fillId="0" borderId="0" xfId="286" applyFont="1" applyFill="1" applyAlignment="1">
      <alignment horizontal="center"/>
    </xf>
    <xf numFmtId="0" fontId="3" fillId="0" borderId="15" xfId="286" applyFont="1" applyFill="1" applyBorder="1" applyAlignment="1">
      <alignment horizontal="left"/>
    </xf>
    <xf numFmtId="0" fontId="3" fillId="0" borderId="0" xfId="286" applyFont="1" applyFill="1" applyBorder="1" applyAlignment="1">
      <alignment horizontal="left"/>
    </xf>
    <xf numFmtId="0" fontId="5" fillId="6" borderId="8" xfId="289" applyFont="1" applyFill="1" applyBorder="1" applyAlignment="1" applyProtection="1">
      <alignment horizontal="center" vertical="center"/>
    </xf>
    <xf numFmtId="0" fontId="5" fillId="6" borderId="18" xfId="289" applyFont="1" applyFill="1" applyBorder="1" applyAlignment="1" applyProtection="1">
      <alignment horizontal="center" vertical="center"/>
    </xf>
    <xf numFmtId="0" fontId="5" fillId="6" borderId="16" xfId="289" applyFont="1" applyFill="1" applyBorder="1" applyAlignment="1" applyProtection="1">
      <alignment horizontal="center" vertical="center"/>
    </xf>
    <xf numFmtId="0" fontId="5" fillId="6" borderId="21" xfId="289" applyFont="1" applyFill="1" applyBorder="1" applyAlignment="1" applyProtection="1">
      <alignment horizontal="center" vertical="center"/>
    </xf>
    <xf numFmtId="0" fontId="5" fillId="6" borderId="17" xfId="289" applyFont="1" applyFill="1" applyBorder="1" applyAlignment="1" applyProtection="1">
      <alignment horizontal="center" vertical="center"/>
    </xf>
    <xf numFmtId="0" fontId="5" fillId="6" borderId="15" xfId="289" applyFont="1" applyFill="1" applyBorder="1" applyAlignment="1" applyProtection="1">
      <alignment horizontal="center" vertical="center"/>
    </xf>
    <xf numFmtId="0" fontId="5" fillId="6" borderId="95" xfId="289" applyFont="1" applyFill="1" applyBorder="1" applyAlignment="1" applyProtection="1">
      <alignment horizontal="center" vertical="center"/>
    </xf>
    <xf numFmtId="0" fontId="5" fillId="0" borderId="0" xfId="370" applyFont="1" applyFill="1" applyAlignment="1">
      <alignment horizontal="center"/>
    </xf>
    <xf numFmtId="0" fontId="5" fillId="0" borderId="0" xfId="370" applyFont="1" applyFill="1" applyBorder="1" applyAlignment="1">
      <alignment horizontal="center"/>
    </xf>
    <xf numFmtId="0" fontId="5" fillId="6" borderId="8" xfId="370" applyFont="1" applyFill="1" applyBorder="1" applyAlignment="1">
      <alignment horizontal="center" vertical="center"/>
    </xf>
    <xf numFmtId="0" fontId="5" fillId="6" borderId="10" xfId="370" applyFont="1" applyFill="1" applyBorder="1" applyAlignment="1">
      <alignment horizontal="center" vertical="center"/>
    </xf>
    <xf numFmtId="0" fontId="5" fillId="6" borderId="18" xfId="370" applyFont="1" applyFill="1" applyBorder="1" applyAlignment="1">
      <alignment horizontal="center" vertical="center"/>
    </xf>
    <xf numFmtId="0" fontId="5" fillId="6" borderId="9" xfId="370" applyFont="1" applyFill="1" applyBorder="1" applyAlignment="1">
      <alignment horizontal="center" vertical="center"/>
    </xf>
    <xf numFmtId="0" fontId="5" fillId="6" borderId="13" xfId="370" applyFont="1" applyFill="1" applyBorder="1" applyAlignment="1">
      <alignment horizontal="center" vertical="center"/>
    </xf>
    <xf numFmtId="0" fontId="5" fillId="6" borderId="3" xfId="370" applyFont="1" applyFill="1" applyBorder="1" applyAlignment="1">
      <alignment horizontal="center" vertical="center"/>
    </xf>
    <xf numFmtId="0" fontId="5" fillId="6" borderId="4" xfId="370" applyFont="1" applyFill="1" applyBorder="1" applyAlignment="1">
      <alignment horizontal="center" vertical="center"/>
    </xf>
    <xf numFmtId="0" fontId="5" fillId="6" borderId="12" xfId="370" applyFont="1" applyFill="1" applyBorder="1" applyAlignment="1">
      <alignment horizontal="center" vertical="center"/>
    </xf>
    <xf numFmtId="0" fontId="5" fillId="6" borderId="19" xfId="370" applyFont="1" applyFill="1" applyBorder="1" applyAlignment="1">
      <alignment horizontal="center" vertical="center"/>
    </xf>
    <xf numFmtId="0" fontId="5" fillId="0" borderId="0" xfId="370" applyFont="1" applyAlignment="1">
      <alignment horizontal="center"/>
    </xf>
    <xf numFmtId="0" fontId="3" fillId="0" borderId="0" xfId="370" applyFont="1" applyBorder="1" applyAlignment="1">
      <alignment horizontal="center" vertical="center"/>
    </xf>
    <xf numFmtId="0" fontId="31" fillId="0" borderId="20" xfId="370" applyFont="1" applyBorder="1" applyAlignment="1">
      <alignment horizontal="right" vertical="center"/>
    </xf>
    <xf numFmtId="0" fontId="3" fillId="0" borderId="0" xfId="370" applyFont="1" applyBorder="1" applyAlignment="1">
      <alignment horizontal="left"/>
    </xf>
    <xf numFmtId="0" fontId="3" fillId="0" borderId="0" xfId="370" applyFont="1" applyAlignment="1">
      <alignment horizontal="left"/>
    </xf>
  </cellXfs>
  <cellStyles count="371">
    <cellStyle name="Comma 10" xfId="4"/>
    <cellStyle name="Comma 10 2" xfId="5"/>
    <cellStyle name="Comma 11" xfId="6"/>
    <cellStyle name="Comma 12" xfId="7"/>
    <cellStyle name="Comma 13" xfId="8"/>
    <cellStyle name="Comma 14" xfId="9"/>
    <cellStyle name="Comma 15" xfId="10"/>
    <cellStyle name="Comma 16" xfId="11"/>
    <cellStyle name="Comma 17" xfId="12"/>
    <cellStyle name="Comma 17 2" xfId="13"/>
    <cellStyle name="Comma 18" xfId="14"/>
    <cellStyle name="Comma 18 2" xfId="15"/>
    <cellStyle name="Comma 19" xfId="16"/>
    <cellStyle name="Comma 19 2" xfId="17"/>
    <cellStyle name="Comma 2" xfId="18"/>
    <cellStyle name="Comma 2 10" xfId="19"/>
    <cellStyle name="Comma 2 11" xfId="20"/>
    <cellStyle name="Comma 2 12" xfId="21"/>
    <cellStyle name="Comma 2 13" xfId="22"/>
    <cellStyle name="Comma 2 14" xfId="23"/>
    <cellStyle name="Comma 2 15" xfId="24"/>
    <cellStyle name="Comma 2 16" xfId="25"/>
    <cellStyle name="Comma 2 17" xfId="26"/>
    <cellStyle name="Comma 2 18" xfId="27"/>
    <cellStyle name="Comma 2 19" xfId="28"/>
    <cellStyle name="Comma 2 2" xfId="29"/>
    <cellStyle name="Comma 2 2 2" xfId="30"/>
    <cellStyle name="Comma 2 2 2 2" xfId="31"/>
    <cellStyle name="Comma 2 2 2 2 2" xfId="32"/>
    <cellStyle name="Comma 2 2 2 2 3" xfId="33"/>
    <cellStyle name="Comma 2 2 2 2 3 2" xfId="34"/>
    <cellStyle name="Comma 2 2 2 2 3 2 2" xfId="35"/>
    <cellStyle name="Comma 2 2 2 2 3 2 2 2" xfId="36"/>
    <cellStyle name="Comma 2 2 2 2 3 2 3" xfId="37"/>
    <cellStyle name="Comma 2 2 2 2 3 3" xfId="38"/>
    <cellStyle name="Comma 2 2 2 2 3 3 2" xfId="39"/>
    <cellStyle name="Comma 2 2 2 2 3 3 2 2" xfId="40"/>
    <cellStyle name="Comma 2 2 2 2 3 3 3" xfId="41"/>
    <cellStyle name="Comma 2 2 2 2 3 4" xfId="42"/>
    <cellStyle name="Comma 2 2 2 2 3 4 2" xfId="43"/>
    <cellStyle name="Comma 2 2 2 2 3 4 2 2" xfId="44"/>
    <cellStyle name="Comma 2 2 2 2 3 4 2 2 2" xfId="45"/>
    <cellStyle name="Comma 2 2 2 2 3 4 2 3" xfId="46"/>
    <cellStyle name="Comma 2 2 2 2 3 4 3" xfId="47"/>
    <cellStyle name="Comma 2 2 2 2 3 4 3 2" xfId="48"/>
    <cellStyle name="Comma 2 2 2 2 3 4 4" xfId="49"/>
    <cellStyle name="Comma 2 2 2 2 3 4 4 2" xfId="50"/>
    <cellStyle name="Comma 2 2 2 2 3 4 5" xfId="51"/>
    <cellStyle name="Comma 2 2 2 2 3 5" xfId="52"/>
    <cellStyle name="Comma 2 2 2 2 3 5 2" xfId="53"/>
    <cellStyle name="Comma 2 2 2 2 3 6" xfId="54"/>
    <cellStyle name="Comma 2 2 2 2 4" xfId="55"/>
    <cellStyle name="Comma 2 2 2 2 4 2" xfId="56"/>
    <cellStyle name="Comma 2 2 2 2 4 2 2" xfId="57"/>
    <cellStyle name="Comma 2 2 2 2 4 2 2 2" xfId="58"/>
    <cellStyle name="Comma 2 2 2 2 4 2 3" xfId="59"/>
    <cellStyle name="Comma 2 2 2 2 4 2 3 2" xfId="60"/>
    <cellStyle name="Comma 2 2 2 2 4 2 4" xfId="61"/>
    <cellStyle name="Comma 2 2 2 2 4 3" xfId="62"/>
    <cellStyle name="Comma 2 2 2 2 4 3 2" xfId="63"/>
    <cellStyle name="Comma 2 2 2 2 4 4" xfId="64"/>
    <cellStyle name="Comma 2 2 2 2 5" xfId="65"/>
    <cellStyle name="Comma 2 2 2 2 5 2" xfId="66"/>
    <cellStyle name="Comma 2 2 2 2 6" xfId="67"/>
    <cellStyle name="Comma 2 2 2 3" xfId="68"/>
    <cellStyle name="Comma 2 2 3" xfId="69"/>
    <cellStyle name="Comma 2 2 3 2" xfId="70"/>
    <cellStyle name="Comma 2 2 3 2 2" xfId="71"/>
    <cellStyle name="Comma 2 2 3 2 2 2" xfId="72"/>
    <cellStyle name="Comma 2 2 3 2 3" xfId="73"/>
    <cellStyle name="Comma 2 2 3 3" xfId="74"/>
    <cellStyle name="Comma 2 2 3 3 2" xfId="75"/>
    <cellStyle name="Comma 2 2 3 4" xfId="76"/>
    <cellStyle name="Comma 2 20" xfId="77"/>
    <cellStyle name="Comma 2 21" xfId="78"/>
    <cellStyle name="Comma 2 22" xfId="79"/>
    <cellStyle name="Comma 2 23" xfId="80"/>
    <cellStyle name="Comma 2 24" xfId="81"/>
    <cellStyle name="Comma 2 25" xfId="82"/>
    <cellStyle name="Comma 2 26" xfId="83"/>
    <cellStyle name="Comma 2 27" xfId="84"/>
    <cellStyle name="Comma 2 3" xfId="85"/>
    <cellStyle name="Comma 2 4" xfId="86"/>
    <cellStyle name="Comma 2 5" xfId="87"/>
    <cellStyle name="Comma 2 6" xfId="88"/>
    <cellStyle name="Comma 2 7" xfId="89"/>
    <cellStyle name="Comma 2 8" xfId="90"/>
    <cellStyle name="Comma 2 9" xfId="91"/>
    <cellStyle name="Comma 20" xfId="92"/>
    <cellStyle name="Comma 20 2" xfId="93"/>
    <cellStyle name="Comma 21" xfId="94"/>
    <cellStyle name="Comma 21 2" xfId="95"/>
    <cellStyle name="Comma 22" xfId="96"/>
    <cellStyle name="Comma 22 2" xfId="97"/>
    <cellStyle name="Comma 23" xfId="329"/>
    <cellStyle name="Comma 24" xfId="331"/>
    <cellStyle name="Comma 25" xfId="340"/>
    <cellStyle name="Comma 27" xfId="98"/>
    <cellStyle name="Comma 27 2" xfId="99"/>
    <cellStyle name="Comma 29" xfId="100"/>
    <cellStyle name="Comma 29 2" xfId="101"/>
    <cellStyle name="Comma 3" xfId="102"/>
    <cellStyle name="Comma 3 2" xfId="103"/>
    <cellStyle name="Comma 3 3" xfId="104"/>
    <cellStyle name="Comma 3 39" xfId="105"/>
    <cellStyle name="Comma 3 4" xfId="106"/>
    <cellStyle name="Comma 3 4 2" xfId="107"/>
    <cellStyle name="Comma 3 4 2 2" xfId="108"/>
    <cellStyle name="Comma 3 4 2 2 2" xfId="109"/>
    <cellStyle name="Comma 3 4 2 3" xfId="110"/>
    <cellStyle name="Comma 3 4 2 3 2" xfId="111"/>
    <cellStyle name="Comma 3 4 2 4" xfId="112"/>
    <cellStyle name="Comma 3 4 3" xfId="113"/>
    <cellStyle name="Comma 3 4 3 2" xfId="114"/>
    <cellStyle name="Comma 3 4 4" xfId="115"/>
    <cellStyle name="Comma 30" xfId="116"/>
    <cellStyle name="Comma 30 2" xfId="117"/>
    <cellStyle name="Comma 4" xfId="118"/>
    <cellStyle name="Comma 4 2" xfId="119"/>
    <cellStyle name="Comma 4 2 2" xfId="120"/>
    <cellStyle name="Comma 4 2 2 2" xfId="121"/>
    <cellStyle name="Comma 4 2 3" xfId="122"/>
    <cellStyle name="Comma 4 3" xfId="123"/>
    <cellStyle name="Comma 4 3 2" xfId="124"/>
    <cellStyle name="Comma 4 3 2 2" xfId="125"/>
    <cellStyle name="Comma 4 3 3" xfId="126"/>
    <cellStyle name="Comma 4 4" xfId="127"/>
    <cellStyle name="Comma 5" xfId="128"/>
    <cellStyle name="Comma 5 2" xfId="129"/>
    <cellStyle name="Comma 5 2 2" xfId="130"/>
    <cellStyle name="Comma 5 3" xfId="131"/>
    <cellStyle name="Comma 6" xfId="132"/>
    <cellStyle name="Comma 67 2" xfId="133"/>
    <cellStyle name="Comma 7" xfId="134"/>
    <cellStyle name="Comma 70" xfId="135"/>
    <cellStyle name="Comma 8" xfId="136"/>
    <cellStyle name="Comma 9" xfId="137"/>
    <cellStyle name="Currency 2" xfId="138"/>
    <cellStyle name="Excel Built-in Comma 2" xfId="139"/>
    <cellStyle name="Excel Built-in Normal" xfId="140"/>
    <cellStyle name="Excel Built-in Normal 2" xfId="141"/>
    <cellStyle name="Excel Built-in Normal 2 2" xfId="142"/>
    <cellStyle name="Excel Built-in Normal 2 2 2" xfId="143"/>
    <cellStyle name="Excel Built-in Normal 2 3" xfId="144"/>
    <cellStyle name="Excel Built-in Normal 3" xfId="145"/>
    <cellStyle name="Excel Built-in Normal 3 2" xfId="146"/>
    <cellStyle name="Excel Built-in Normal 4" xfId="147"/>
    <cellStyle name="Excel Built-in Normal_50. Bishwo" xfId="148"/>
    <cellStyle name="Hyperlink" xfId="369" builtinId="8"/>
    <cellStyle name="Hyperlink 2" xfId="149"/>
    <cellStyle name="Normal" xfId="0" builtinId="0"/>
    <cellStyle name="Normal 10" xfId="2"/>
    <cellStyle name="Normal 10 2" xfId="150"/>
    <cellStyle name="Normal 10 3" xfId="151"/>
    <cellStyle name="Normal 10 3 2" xfId="336"/>
    <cellStyle name="Normal 11" xfId="152"/>
    <cellStyle name="Normal 11 2" xfId="153"/>
    <cellStyle name="Normal 12" xfId="154"/>
    <cellStyle name="Normal 13" xfId="155"/>
    <cellStyle name="Normal 14" xfId="156"/>
    <cellStyle name="Normal 15" xfId="157"/>
    <cellStyle name="Normal 16" xfId="158"/>
    <cellStyle name="Normal 17" xfId="159"/>
    <cellStyle name="Normal 18" xfId="160"/>
    <cellStyle name="Normal 19" xfId="161"/>
    <cellStyle name="Normal 2" xfId="162"/>
    <cellStyle name="Normal 2 10" xfId="163"/>
    <cellStyle name="Normal 2 11" xfId="164"/>
    <cellStyle name="Normal 2 12" xfId="165"/>
    <cellStyle name="Normal 2 13" xfId="166"/>
    <cellStyle name="Normal 2 14" xfId="167"/>
    <cellStyle name="Normal 2 14 2" xfId="338"/>
    <cellStyle name="Normal 2 15" xfId="168"/>
    <cellStyle name="Normal 2 16" xfId="169"/>
    <cellStyle name="Normal 2 17" xfId="332"/>
    <cellStyle name="Normal 2 2" xfId="170"/>
    <cellStyle name="Normal 2 2 2" xfId="171"/>
    <cellStyle name="Normal 2 2 2 2 4 2" xfId="172"/>
    <cellStyle name="Normal 2 2 3" xfId="173"/>
    <cellStyle name="Normal 2 2 4" xfId="174"/>
    <cellStyle name="Normal 2 2 5" xfId="175"/>
    <cellStyle name="Normal 2 2 6" xfId="176"/>
    <cellStyle name="Normal 2 2 7" xfId="177"/>
    <cellStyle name="Normal 2 2_50. Bishwo" xfId="178"/>
    <cellStyle name="Normal 2 3" xfId="179"/>
    <cellStyle name="Normal 2 3 2" xfId="180"/>
    <cellStyle name="Normal 2 4" xfId="181"/>
    <cellStyle name="Normal 2 5" xfId="182"/>
    <cellStyle name="Normal 2 6" xfId="183"/>
    <cellStyle name="Normal 2 7" xfId="184"/>
    <cellStyle name="Normal 2 8" xfId="185"/>
    <cellStyle name="Normal 2 9" xfId="186"/>
    <cellStyle name="Normal 2_50. Bishwo" xfId="187"/>
    <cellStyle name="Normal 20" xfId="188"/>
    <cellStyle name="Normal 20 2" xfId="189"/>
    <cellStyle name="Normal 21" xfId="190"/>
    <cellStyle name="Normal 21 2" xfId="191"/>
    <cellStyle name="Normal 22" xfId="192"/>
    <cellStyle name="Normal 22 2" xfId="193"/>
    <cellStyle name="Normal 23" xfId="194"/>
    <cellStyle name="Normal 24" xfId="195"/>
    <cellStyle name="Normal 24 2" xfId="196"/>
    <cellStyle name="Normal 25" xfId="197"/>
    <cellStyle name="Normal 25 2" xfId="198"/>
    <cellStyle name="Normal 26" xfId="199"/>
    <cellStyle name="Normal 26 2" xfId="200"/>
    <cellStyle name="Normal 27" xfId="201"/>
    <cellStyle name="Normal 27 2" xfId="202"/>
    <cellStyle name="Normal 28" xfId="203"/>
    <cellStyle name="Normal 28 2" xfId="204"/>
    <cellStyle name="Normal 29" xfId="205"/>
    <cellStyle name="Normal 3" xfId="206"/>
    <cellStyle name="Normal 3 2" xfId="207"/>
    <cellStyle name="Normal 3 2 2" xfId="208"/>
    <cellStyle name="Normal 3 2 3" xfId="337"/>
    <cellStyle name="Normal 3 3" xfId="209"/>
    <cellStyle name="Normal 3 4" xfId="210"/>
    <cellStyle name="Normal 3 5" xfId="211"/>
    <cellStyle name="Normal 3 6" xfId="212"/>
    <cellStyle name="Normal 3 7" xfId="213"/>
    <cellStyle name="Normal 3 7 2" xfId="214"/>
    <cellStyle name="Normal 3 8" xfId="335"/>
    <cellStyle name="Normal 3 8 2" xfId="342"/>
    <cellStyle name="Normal 3_9.1 &amp; 9.2" xfId="215"/>
    <cellStyle name="Normal 30" xfId="216"/>
    <cellStyle name="Normal 30 2" xfId="217"/>
    <cellStyle name="Normal 31" xfId="218"/>
    <cellStyle name="Normal 32" xfId="219"/>
    <cellStyle name="Normal 32 2" xfId="3"/>
    <cellStyle name="Normal 33" xfId="220"/>
    <cellStyle name="Normal 33 2" xfId="221"/>
    <cellStyle name="Normal 34" xfId="222"/>
    <cellStyle name="Normal 34 2" xfId="223"/>
    <cellStyle name="Normal 34 3" xfId="224"/>
    <cellStyle name="Normal 34 3 2" xfId="225"/>
    <cellStyle name="Normal 34 4" xfId="226"/>
    <cellStyle name="Normal 35" xfId="227"/>
    <cellStyle name="Normal 35 2" xfId="228"/>
    <cellStyle name="Normal 36" xfId="229"/>
    <cellStyle name="Normal 36 2" xfId="230"/>
    <cellStyle name="Normal 37" xfId="231"/>
    <cellStyle name="Normal 37 2" xfId="232"/>
    <cellStyle name="Normal 38" xfId="233"/>
    <cellStyle name="Normal 38 2" xfId="234"/>
    <cellStyle name="Normal 39" xfId="235"/>
    <cellStyle name="Normal 4" xfId="236"/>
    <cellStyle name="Normal 4 10" xfId="237"/>
    <cellStyle name="Normal 4 11" xfId="238"/>
    <cellStyle name="Normal 4 12" xfId="239"/>
    <cellStyle name="Normal 4 13" xfId="240"/>
    <cellStyle name="Normal 4 14" xfId="241"/>
    <cellStyle name="Normal 4 15" xfId="242"/>
    <cellStyle name="Normal 4 16" xfId="243"/>
    <cellStyle name="Normal 4 17" xfId="244"/>
    <cellStyle name="Normal 4 18" xfId="245"/>
    <cellStyle name="Normal 4 19" xfId="246"/>
    <cellStyle name="Normal 4 2" xfId="247"/>
    <cellStyle name="Normal 4 20" xfId="248"/>
    <cellStyle name="Normal 4 21" xfId="249"/>
    <cellStyle name="Normal 4 22" xfId="250"/>
    <cellStyle name="Normal 4 23" xfId="251"/>
    <cellStyle name="Normal 4 24" xfId="252"/>
    <cellStyle name="Normal 4 25" xfId="253"/>
    <cellStyle name="Normal 4 26" xfId="254"/>
    <cellStyle name="Normal 4 26 2" xfId="255"/>
    <cellStyle name="Normal 4 3" xfId="256"/>
    <cellStyle name="Normal 4 4" xfId="257"/>
    <cellStyle name="Normal 4 5" xfId="258"/>
    <cellStyle name="Normal 4 6" xfId="259"/>
    <cellStyle name="Normal 4 7" xfId="260"/>
    <cellStyle name="Normal 4 8" xfId="261"/>
    <cellStyle name="Normal 4 9" xfId="262"/>
    <cellStyle name="Normal 4_50. Bishwo" xfId="263"/>
    <cellStyle name="Normal 40" xfId="264"/>
    <cellStyle name="Normal 41" xfId="265"/>
    <cellStyle name="Normal 42" xfId="266"/>
    <cellStyle name="Normal 43" xfId="267"/>
    <cellStyle name="Normal 44" xfId="268"/>
    <cellStyle name="Normal 44 2" xfId="269"/>
    <cellStyle name="Normal 45" xfId="270"/>
    <cellStyle name="Normal 45 2" xfId="271"/>
    <cellStyle name="Normal 46" xfId="272"/>
    <cellStyle name="Normal 47" xfId="273"/>
    <cellStyle name="Normal 48" xfId="274"/>
    <cellStyle name="Normal 49" xfId="275"/>
    <cellStyle name="Normal 5" xfId="276"/>
    <cellStyle name="Normal 5 2" xfId="277"/>
    <cellStyle name="Normal 5 3" xfId="278"/>
    <cellStyle name="Normal 50" xfId="279"/>
    <cellStyle name="Normal 50 2" xfId="280"/>
    <cellStyle name="Normal 51" xfId="281"/>
    <cellStyle name="Normal 51 2" xfId="282"/>
    <cellStyle name="Normal 52" xfId="283"/>
    <cellStyle name="Normal 53" xfId="284"/>
    <cellStyle name="Normal 53 2" xfId="285"/>
    <cellStyle name="Normal 54" xfId="286"/>
    <cellStyle name="Normal 54 2" xfId="287"/>
    <cellStyle name="Normal 54 3" xfId="288"/>
    <cellStyle name="Normal 55" xfId="328"/>
    <cellStyle name="Normal 56" xfId="330"/>
    <cellStyle name="Normal 57" xfId="333"/>
    <cellStyle name="Normal 58" xfId="334"/>
    <cellStyle name="Normal 59" xfId="341"/>
    <cellStyle name="Normal 59 2" xfId="370"/>
    <cellStyle name="Normal 6" xfId="289"/>
    <cellStyle name="Normal 6 2" xfId="290"/>
    <cellStyle name="Normal 6 2 2" xfId="339"/>
    <cellStyle name="Normal 6 3" xfId="291"/>
    <cellStyle name="Normal 60" xfId="349"/>
    <cellStyle name="Normal 67" xfId="292"/>
    <cellStyle name="Normal 7" xfId="293"/>
    <cellStyle name="Normal 7 2" xfId="294"/>
    <cellStyle name="Normal 8" xfId="295"/>
    <cellStyle name="Normal 8 2" xfId="296"/>
    <cellStyle name="Normal 8 3" xfId="297"/>
    <cellStyle name="Normal 9" xfId="298"/>
    <cellStyle name="Normal 9 2" xfId="299"/>
    <cellStyle name="Normal_064-03-32" xfId="1"/>
    <cellStyle name="Normal_bartaman point 2" xfId="345"/>
    <cellStyle name="Normal_bartaman point 2 2" xfId="327"/>
    <cellStyle name="Normal_bartaman point 3" xfId="344"/>
    <cellStyle name="Normal_bartaman point 3 2" xfId="347"/>
    <cellStyle name="Normal_Bartamane_Book1" xfId="343"/>
    <cellStyle name="Normal_Comm_wt" xfId="348"/>
    <cellStyle name="Normal_CPI" xfId="346"/>
    <cellStyle name="Normal_Direction of Trade_BartamanFormat 2063-64" xfId="350"/>
    <cellStyle name="Normal_Direction of Trade_BartamanFormat 2063-64 2" xfId="352"/>
    <cellStyle name="Normal_Sheet1" xfId="351"/>
    <cellStyle name="Normal_Sheet1 2" xfId="353"/>
    <cellStyle name="Normal_Sheet1 2 2" xfId="355"/>
    <cellStyle name="Normal_Sheet1 2 3" xfId="356"/>
    <cellStyle name="Normal_Sheet1 2 4" xfId="359"/>
    <cellStyle name="Normal_Sheet1 2 5" xfId="362"/>
    <cellStyle name="Normal_Sheet1 2 6" xfId="365"/>
    <cellStyle name="Normal_Sheet1 2 7" xfId="367"/>
    <cellStyle name="Normal_Sheet1 3" xfId="358"/>
    <cellStyle name="Normal_Sheet1 4" xfId="361"/>
    <cellStyle name="Normal_Sheet1 5" xfId="354"/>
    <cellStyle name="Normal_Sheet1 5 2" xfId="357"/>
    <cellStyle name="Normal_Sheet1 5 3" xfId="360"/>
    <cellStyle name="Normal_Sheet1 5 4" xfId="363"/>
    <cellStyle name="Normal_Sheet1 5 5" xfId="364"/>
    <cellStyle name="Normal_Sheet1 5 6" xfId="368"/>
    <cellStyle name="Normal_Sheet1 6" xfId="366"/>
    <cellStyle name="Percent 2" xfId="300"/>
    <cellStyle name="Percent 2 2" xfId="301"/>
    <cellStyle name="Percent 2 2 2" xfId="302"/>
    <cellStyle name="Percent 2 2 2 2" xfId="303"/>
    <cellStyle name="Percent 2 2 2 2 2" xfId="304"/>
    <cellStyle name="Percent 2 2 2 3" xfId="305"/>
    <cellStyle name="Percent 2 2 3" xfId="306"/>
    <cellStyle name="Percent 2 2 3 2" xfId="307"/>
    <cellStyle name="Percent 2 2 4" xfId="308"/>
    <cellStyle name="Percent 2 3" xfId="309"/>
    <cellStyle name="Percent 2 3 2" xfId="310"/>
    <cellStyle name="Percent 2 3 2 2" xfId="311"/>
    <cellStyle name="Percent 2 3 3" xfId="312"/>
    <cellStyle name="Percent 2 4" xfId="313"/>
    <cellStyle name="Percent 2 4 2" xfId="314"/>
    <cellStyle name="Percent 2 4 2 2" xfId="315"/>
    <cellStyle name="Percent 2 4 3" xfId="316"/>
    <cellStyle name="Percent 2 5" xfId="317"/>
    <cellStyle name="Percent 2 5 2" xfId="318"/>
    <cellStyle name="Percent 2 6" xfId="319"/>
    <cellStyle name="Percent 3" xfId="320"/>
    <cellStyle name="Percent 3 2" xfId="321"/>
    <cellStyle name="Percent 3 2 2" xfId="322"/>
    <cellStyle name="Percent 3 3" xfId="323"/>
    <cellStyle name="Percent 4" xfId="324"/>
    <cellStyle name="Percent 67 2" xfId="325"/>
    <cellStyle name="SHEET" xfId="32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www.kitco.com/gold.londonfix.html"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A1:M174"/>
  <sheetViews>
    <sheetView tabSelected="1" zoomScaleSheetLayoutView="100" zoomScalePageLayoutView="89" workbookViewId="0">
      <selection activeCell="C14" sqref="C14"/>
    </sheetView>
  </sheetViews>
  <sheetFormatPr defaultRowHeight="15.75"/>
  <cols>
    <col min="1" max="1" width="10.42578125" style="56" customWidth="1"/>
    <col min="2" max="2" width="60.42578125" style="56" bestFit="1" customWidth="1"/>
    <col min="3" max="4" width="9.140625" style="56"/>
    <col min="5" max="5" width="10.5703125" style="56" customWidth="1"/>
    <col min="6" max="256" width="9.140625" style="56"/>
    <col min="257" max="257" width="10.42578125" style="56" customWidth="1"/>
    <col min="258" max="258" width="61.7109375" style="56" bestFit="1" customWidth="1"/>
    <col min="259" max="260" width="9.140625" style="56"/>
    <col min="261" max="261" width="16.42578125" style="56" customWidth="1"/>
    <col min="262" max="512" width="9.140625" style="56"/>
    <col min="513" max="513" width="10.42578125" style="56" customWidth="1"/>
    <col min="514" max="514" width="61.7109375" style="56" bestFit="1" customWidth="1"/>
    <col min="515" max="516" width="9.140625" style="56"/>
    <col min="517" max="517" width="16.42578125" style="56" customWidth="1"/>
    <col min="518" max="768" width="9.140625" style="56"/>
    <col min="769" max="769" width="10.42578125" style="56" customWidth="1"/>
    <col min="770" max="770" width="61.7109375" style="56" bestFit="1" customWidth="1"/>
    <col min="771" max="772" width="9.140625" style="56"/>
    <col min="773" max="773" width="16.42578125" style="56" customWidth="1"/>
    <col min="774" max="1024" width="9.140625" style="56"/>
    <col min="1025" max="1025" width="10.42578125" style="56" customWidth="1"/>
    <col min="1026" max="1026" width="61.7109375" style="56" bestFit="1" customWidth="1"/>
    <col min="1027" max="1028" width="9.140625" style="56"/>
    <col min="1029" max="1029" width="16.42578125" style="56" customWidth="1"/>
    <col min="1030" max="1280" width="9.140625" style="56"/>
    <col min="1281" max="1281" width="10.42578125" style="56" customWidth="1"/>
    <col min="1282" max="1282" width="61.7109375" style="56" bestFit="1" customWidth="1"/>
    <col min="1283" max="1284" width="9.140625" style="56"/>
    <col min="1285" max="1285" width="16.42578125" style="56" customWidth="1"/>
    <col min="1286" max="1536" width="9.140625" style="56"/>
    <col min="1537" max="1537" width="10.42578125" style="56" customWidth="1"/>
    <col min="1538" max="1538" width="61.7109375" style="56" bestFit="1" customWidth="1"/>
    <col min="1539" max="1540" width="9.140625" style="56"/>
    <col min="1541" max="1541" width="16.42578125" style="56" customWidth="1"/>
    <col min="1542" max="1792" width="9.140625" style="56"/>
    <col min="1793" max="1793" width="10.42578125" style="56" customWidth="1"/>
    <col min="1794" max="1794" width="61.7109375" style="56" bestFit="1" customWidth="1"/>
    <col min="1795" max="1796" width="9.140625" style="56"/>
    <col min="1797" max="1797" width="16.42578125" style="56" customWidth="1"/>
    <col min="1798" max="2048" width="9.140625" style="56"/>
    <col min="2049" max="2049" width="10.42578125" style="56" customWidth="1"/>
    <col min="2050" max="2050" width="61.7109375" style="56" bestFit="1" customWidth="1"/>
    <col min="2051" max="2052" width="9.140625" style="56"/>
    <col min="2053" max="2053" width="16.42578125" style="56" customWidth="1"/>
    <col min="2054" max="2304" width="9.140625" style="56"/>
    <col min="2305" max="2305" width="10.42578125" style="56" customWidth="1"/>
    <col min="2306" max="2306" width="61.7109375" style="56" bestFit="1" customWidth="1"/>
    <col min="2307" max="2308" width="9.140625" style="56"/>
    <col min="2309" max="2309" width="16.42578125" style="56" customWidth="1"/>
    <col min="2310" max="2560" width="9.140625" style="56"/>
    <col min="2561" max="2561" width="10.42578125" style="56" customWidth="1"/>
    <col min="2562" max="2562" width="61.7109375" style="56" bestFit="1" customWidth="1"/>
    <col min="2563" max="2564" width="9.140625" style="56"/>
    <col min="2565" max="2565" width="16.42578125" style="56" customWidth="1"/>
    <col min="2566" max="2816" width="9.140625" style="56"/>
    <col min="2817" max="2817" width="10.42578125" style="56" customWidth="1"/>
    <col min="2818" max="2818" width="61.7109375" style="56" bestFit="1" customWidth="1"/>
    <col min="2819" max="2820" width="9.140625" style="56"/>
    <col min="2821" max="2821" width="16.42578125" style="56" customWidth="1"/>
    <col min="2822" max="3072" width="9.140625" style="56"/>
    <col min="3073" max="3073" width="10.42578125" style="56" customWidth="1"/>
    <col min="3074" max="3074" width="61.7109375" style="56" bestFit="1" customWidth="1"/>
    <col min="3075" max="3076" width="9.140625" style="56"/>
    <col min="3077" max="3077" width="16.42578125" style="56" customWidth="1"/>
    <col min="3078" max="3328" width="9.140625" style="56"/>
    <col min="3329" max="3329" width="10.42578125" style="56" customWidth="1"/>
    <col min="3330" max="3330" width="61.7109375" style="56" bestFit="1" customWidth="1"/>
    <col min="3331" max="3332" width="9.140625" style="56"/>
    <col min="3333" max="3333" width="16.42578125" style="56" customWidth="1"/>
    <col min="3334" max="3584" width="9.140625" style="56"/>
    <col min="3585" max="3585" width="10.42578125" style="56" customWidth="1"/>
    <col min="3586" max="3586" width="61.7109375" style="56" bestFit="1" customWidth="1"/>
    <col min="3587" max="3588" width="9.140625" style="56"/>
    <col min="3589" max="3589" width="16.42578125" style="56" customWidth="1"/>
    <col min="3590" max="3840" width="9.140625" style="56"/>
    <col min="3841" max="3841" width="10.42578125" style="56" customWidth="1"/>
    <col min="3842" max="3842" width="61.7109375" style="56" bestFit="1" customWidth="1"/>
    <col min="3843" max="3844" width="9.140625" style="56"/>
    <col min="3845" max="3845" width="16.42578125" style="56" customWidth="1"/>
    <col min="3846" max="4096" width="9.140625" style="56"/>
    <col min="4097" max="4097" width="10.42578125" style="56" customWidth="1"/>
    <col min="4098" max="4098" width="61.7109375" style="56" bestFit="1" customWidth="1"/>
    <col min="4099" max="4100" width="9.140625" style="56"/>
    <col min="4101" max="4101" width="16.42578125" style="56" customWidth="1"/>
    <col min="4102" max="4352" width="9.140625" style="56"/>
    <col min="4353" max="4353" width="10.42578125" style="56" customWidth="1"/>
    <col min="4354" max="4354" width="61.7109375" style="56" bestFit="1" customWidth="1"/>
    <col min="4355" max="4356" width="9.140625" style="56"/>
    <col min="4357" max="4357" width="16.42578125" style="56" customWidth="1"/>
    <col min="4358" max="4608" width="9.140625" style="56"/>
    <col min="4609" max="4609" width="10.42578125" style="56" customWidth="1"/>
    <col min="4610" max="4610" width="61.7109375" style="56" bestFit="1" customWidth="1"/>
    <col min="4611" max="4612" width="9.140625" style="56"/>
    <col min="4613" max="4613" width="16.42578125" style="56" customWidth="1"/>
    <col min="4614" max="4864" width="9.140625" style="56"/>
    <col min="4865" max="4865" width="10.42578125" style="56" customWidth="1"/>
    <col min="4866" max="4866" width="61.7109375" style="56" bestFit="1" customWidth="1"/>
    <col min="4867" max="4868" width="9.140625" style="56"/>
    <col min="4869" max="4869" width="16.42578125" style="56" customWidth="1"/>
    <col min="4870" max="5120" width="9.140625" style="56"/>
    <col min="5121" max="5121" width="10.42578125" style="56" customWidth="1"/>
    <col min="5122" max="5122" width="61.7109375" style="56" bestFit="1" customWidth="1"/>
    <col min="5123" max="5124" width="9.140625" style="56"/>
    <col min="5125" max="5125" width="16.42578125" style="56" customWidth="1"/>
    <col min="5126" max="5376" width="9.140625" style="56"/>
    <col min="5377" max="5377" width="10.42578125" style="56" customWidth="1"/>
    <col min="5378" max="5378" width="61.7109375" style="56" bestFit="1" customWidth="1"/>
    <col min="5379" max="5380" width="9.140625" style="56"/>
    <col min="5381" max="5381" width="16.42578125" style="56" customWidth="1"/>
    <col min="5382" max="5632" width="9.140625" style="56"/>
    <col min="5633" max="5633" width="10.42578125" style="56" customWidth="1"/>
    <col min="5634" max="5634" width="61.7109375" style="56" bestFit="1" customWidth="1"/>
    <col min="5635" max="5636" width="9.140625" style="56"/>
    <col min="5637" max="5637" width="16.42578125" style="56" customWidth="1"/>
    <col min="5638" max="5888" width="9.140625" style="56"/>
    <col min="5889" max="5889" width="10.42578125" style="56" customWidth="1"/>
    <col min="5890" max="5890" width="61.7109375" style="56" bestFit="1" customWidth="1"/>
    <col min="5891" max="5892" width="9.140625" style="56"/>
    <col min="5893" max="5893" width="16.42578125" style="56" customWidth="1"/>
    <col min="5894" max="6144" width="9.140625" style="56"/>
    <col min="6145" max="6145" width="10.42578125" style="56" customWidth="1"/>
    <col min="6146" max="6146" width="61.7109375" style="56" bestFit="1" customWidth="1"/>
    <col min="6147" max="6148" width="9.140625" style="56"/>
    <col min="6149" max="6149" width="16.42578125" style="56" customWidth="1"/>
    <col min="6150" max="6400" width="9.140625" style="56"/>
    <col min="6401" max="6401" width="10.42578125" style="56" customWidth="1"/>
    <col min="6402" max="6402" width="61.7109375" style="56" bestFit="1" customWidth="1"/>
    <col min="6403" max="6404" width="9.140625" style="56"/>
    <col min="6405" max="6405" width="16.42578125" style="56" customWidth="1"/>
    <col min="6406" max="6656" width="9.140625" style="56"/>
    <col min="6657" max="6657" width="10.42578125" style="56" customWidth="1"/>
    <col min="6658" max="6658" width="61.7109375" style="56" bestFit="1" customWidth="1"/>
    <col min="6659" max="6660" width="9.140625" style="56"/>
    <col min="6661" max="6661" width="16.42578125" style="56" customWidth="1"/>
    <col min="6662" max="6912" width="9.140625" style="56"/>
    <col min="6913" max="6913" width="10.42578125" style="56" customWidth="1"/>
    <col min="6914" max="6914" width="61.7109375" style="56" bestFit="1" customWidth="1"/>
    <col min="6915" max="6916" width="9.140625" style="56"/>
    <col min="6917" max="6917" width="16.42578125" style="56" customWidth="1"/>
    <col min="6918" max="7168" width="9.140625" style="56"/>
    <col min="7169" max="7169" width="10.42578125" style="56" customWidth="1"/>
    <col min="7170" max="7170" width="61.7109375" style="56" bestFit="1" customWidth="1"/>
    <col min="7171" max="7172" width="9.140625" style="56"/>
    <col min="7173" max="7173" width="16.42578125" style="56" customWidth="1"/>
    <col min="7174" max="7424" width="9.140625" style="56"/>
    <col min="7425" max="7425" width="10.42578125" style="56" customWidth="1"/>
    <col min="7426" max="7426" width="61.7109375" style="56" bestFit="1" customWidth="1"/>
    <col min="7427" max="7428" width="9.140625" style="56"/>
    <col min="7429" max="7429" width="16.42578125" style="56" customWidth="1"/>
    <col min="7430" max="7680" width="9.140625" style="56"/>
    <col min="7681" max="7681" width="10.42578125" style="56" customWidth="1"/>
    <col min="7682" max="7682" width="61.7109375" style="56" bestFit="1" customWidth="1"/>
    <col min="7683" max="7684" width="9.140625" style="56"/>
    <col min="7685" max="7685" width="16.42578125" style="56" customWidth="1"/>
    <col min="7686" max="7936" width="9.140625" style="56"/>
    <col min="7937" max="7937" width="10.42578125" style="56" customWidth="1"/>
    <col min="7938" max="7938" width="61.7109375" style="56" bestFit="1" customWidth="1"/>
    <col min="7939" max="7940" width="9.140625" style="56"/>
    <col min="7941" max="7941" width="16.42578125" style="56" customWidth="1"/>
    <col min="7942" max="8192" width="9.140625" style="56"/>
    <col min="8193" max="8193" width="10.42578125" style="56" customWidth="1"/>
    <col min="8194" max="8194" width="61.7109375" style="56" bestFit="1" customWidth="1"/>
    <col min="8195" max="8196" width="9.140625" style="56"/>
    <col min="8197" max="8197" width="16.42578125" style="56" customWidth="1"/>
    <col min="8198" max="8448" width="9.140625" style="56"/>
    <col min="8449" max="8449" width="10.42578125" style="56" customWidth="1"/>
    <col min="8450" max="8450" width="61.7109375" style="56" bestFit="1" customWidth="1"/>
    <col min="8451" max="8452" width="9.140625" style="56"/>
    <col min="8453" max="8453" width="16.42578125" style="56" customWidth="1"/>
    <col min="8454" max="8704" width="9.140625" style="56"/>
    <col min="8705" max="8705" width="10.42578125" style="56" customWidth="1"/>
    <col min="8706" max="8706" width="61.7109375" style="56" bestFit="1" customWidth="1"/>
    <col min="8707" max="8708" width="9.140625" style="56"/>
    <col min="8709" max="8709" width="16.42578125" style="56" customWidth="1"/>
    <col min="8710" max="8960" width="9.140625" style="56"/>
    <col min="8961" max="8961" width="10.42578125" style="56" customWidth="1"/>
    <col min="8962" max="8962" width="61.7109375" style="56" bestFit="1" customWidth="1"/>
    <col min="8963" max="8964" width="9.140625" style="56"/>
    <col min="8965" max="8965" width="16.42578125" style="56" customWidth="1"/>
    <col min="8966" max="9216" width="9.140625" style="56"/>
    <col min="9217" max="9217" width="10.42578125" style="56" customWidth="1"/>
    <col min="9218" max="9218" width="61.7109375" style="56" bestFit="1" customWidth="1"/>
    <col min="9219" max="9220" width="9.140625" style="56"/>
    <col min="9221" max="9221" width="16.42578125" style="56" customWidth="1"/>
    <col min="9222" max="9472" width="9.140625" style="56"/>
    <col min="9473" max="9473" width="10.42578125" style="56" customWidth="1"/>
    <col min="9474" max="9474" width="61.7109375" style="56" bestFit="1" customWidth="1"/>
    <col min="9475" max="9476" width="9.140625" style="56"/>
    <col min="9477" max="9477" width="16.42578125" style="56" customWidth="1"/>
    <col min="9478" max="9728" width="9.140625" style="56"/>
    <col min="9729" max="9729" width="10.42578125" style="56" customWidth="1"/>
    <col min="9730" max="9730" width="61.7109375" style="56" bestFit="1" customWidth="1"/>
    <col min="9731" max="9732" width="9.140625" style="56"/>
    <col min="9733" max="9733" width="16.42578125" style="56" customWidth="1"/>
    <col min="9734" max="9984" width="9.140625" style="56"/>
    <col min="9985" max="9985" width="10.42578125" style="56" customWidth="1"/>
    <col min="9986" max="9986" width="61.7109375" style="56" bestFit="1" customWidth="1"/>
    <col min="9987" max="9988" width="9.140625" style="56"/>
    <col min="9989" max="9989" width="16.42578125" style="56" customWidth="1"/>
    <col min="9990" max="10240" width="9.140625" style="56"/>
    <col min="10241" max="10241" width="10.42578125" style="56" customWidth="1"/>
    <col min="10242" max="10242" width="61.7109375" style="56" bestFit="1" customWidth="1"/>
    <col min="10243" max="10244" width="9.140625" style="56"/>
    <col min="10245" max="10245" width="16.42578125" style="56" customWidth="1"/>
    <col min="10246" max="10496" width="9.140625" style="56"/>
    <col min="10497" max="10497" width="10.42578125" style="56" customWidth="1"/>
    <col min="10498" max="10498" width="61.7109375" style="56" bestFit="1" customWidth="1"/>
    <col min="10499" max="10500" width="9.140625" style="56"/>
    <col min="10501" max="10501" width="16.42578125" style="56" customWidth="1"/>
    <col min="10502" max="10752" width="9.140625" style="56"/>
    <col min="10753" max="10753" width="10.42578125" style="56" customWidth="1"/>
    <col min="10754" max="10754" width="61.7109375" style="56" bestFit="1" customWidth="1"/>
    <col min="10755" max="10756" width="9.140625" style="56"/>
    <col min="10757" max="10757" width="16.42578125" style="56" customWidth="1"/>
    <col min="10758" max="11008" width="9.140625" style="56"/>
    <col min="11009" max="11009" width="10.42578125" style="56" customWidth="1"/>
    <col min="11010" max="11010" width="61.7109375" style="56" bestFit="1" customWidth="1"/>
    <col min="11011" max="11012" width="9.140625" style="56"/>
    <col min="11013" max="11013" width="16.42578125" style="56" customWidth="1"/>
    <col min="11014" max="11264" width="9.140625" style="56"/>
    <col min="11265" max="11265" width="10.42578125" style="56" customWidth="1"/>
    <col min="11266" max="11266" width="61.7109375" style="56" bestFit="1" customWidth="1"/>
    <col min="11267" max="11268" width="9.140625" style="56"/>
    <col min="11269" max="11269" width="16.42578125" style="56" customWidth="1"/>
    <col min="11270" max="11520" width="9.140625" style="56"/>
    <col min="11521" max="11521" width="10.42578125" style="56" customWidth="1"/>
    <col min="11522" max="11522" width="61.7109375" style="56" bestFit="1" customWidth="1"/>
    <col min="11523" max="11524" width="9.140625" style="56"/>
    <col min="11525" max="11525" width="16.42578125" style="56" customWidth="1"/>
    <col min="11526" max="11776" width="9.140625" style="56"/>
    <col min="11777" max="11777" width="10.42578125" style="56" customWidth="1"/>
    <col min="11778" max="11778" width="61.7109375" style="56" bestFit="1" customWidth="1"/>
    <col min="11779" max="11780" width="9.140625" style="56"/>
    <col min="11781" max="11781" width="16.42578125" style="56" customWidth="1"/>
    <col min="11782" max="12032" width="9.140625" style="56"/>
    <col min="12033" max="12033" width="10.42578125" style="56" customWidth="1"/>
    <col min="12034" max="12034" width="61.7109375" style="56" bestFit="1" customWidth="1"/>
    <col min="12035" max="12036" width="9.140625" style="56"/>
    <col min="12037" max="12037" width="16.42578125" style="56" customWidth="1"/>
    <col min="12038" max="12288" width="9.140625" style="56"/>
    <col min="12289" max="12289" width="10.42578125" style="56" customWidth="1"/>
    <col min="12290" max="12290" width="61.7109375" style="56" bestFit="1" customWidth="1"/>
    <col min="12291" max="12292" width="9.140625" style="56"/>
    <col min="12293" max="12293" width="16.42578125" style="56" customWidth="1"/>
    <col min="12294" max="12544" width="9.140625" style="56"/>
    <col min="12545" max="12545" width="10.42578125" style="56" customWidth="1"/>
    <col min="12546" max="12546" width="61.7109375" style="56" bestFit="1" customWidth="1"/>
    <col min="12547" max="12548" width="9.140625" style="56"/>
    <col min="12549" max="12549" width="16.42578125" style="56" customWidth="1"/>
    <col min="12550" max="12800" width="9.140625" style="56"/>
    <col min="12801" max="12801" width="10.42578125" style="56" customWidth="1"/>
    <col min="12802" max="12802" width="61.7109375" style="56" bestFit="1" customWidth="1"/>
    <col min="12803" max="12804" width="9.140625" style="56"/>
    <col min="12805" max="12805" width="16.42578125" style="56" customWidth="1"/>
    <col min="12806" max="13056" width="9.140625" style="56"/>
    <col min="13057" max="13057" width="10.42578125" style="56" customWidth="1"/>
    <col min="13058" max="13058" width="61.7109375" style="56" bestFit="1" customWidth="1"/>
    <col min="13059" max="13060" width="9.140625" style="56"/>
    <col min="13061" max="13061" width="16.42578125" style="56" customWidth="1"/>
    <col min="13062" max="13312" width="9.140625" style="56"/>
    <col min="13313" max="13313" width="10.42578125" style="56" customWidth="1"/>
    <col min="13314" max="13314" width="61.7109375" style="56" bestFit="1" customWidth="1"/>
    <col min="13315" max="13316" width="9.140625" style="56"/>
    <col min="13317" max="13317" width="16.42578125" style="56" customWidth="1"/>
    <col min="13318" max="13568" width="9.140625" style="56"/>
    <col min="13569" max="13569" width="10.42578125" style="56" customWidth="1"/>
    <col min="13570" max="13570" width="61.7109375" style="56" bestFit="1" customWidth="1"/>
    <col min="13571" max="13572" width="9.140625" style="56"/>
    <col min="13573" max="13573" width="16.42578125" style="56" customWidth="1"/>
    <col min="13574" max="13824" width="9.140625" style="56"/>
    <col min="13825" max="13825" width="10.42578125" style="56" customWidth="1"/>
    <col min="13826" max="13826" width="61.7109375" style="56" bestFit="1" customWidth="1"/>
    <col min="13827" max="13828" width="9.140625" style="56"/>
    <col min="13829" max="13829" width="16.42578125" style="56" customWidth="1"/>
    <col min="13830" max="14080" width="9.140625" style="56"/>
    <col min="14081" max="14081" width="10.42578125" style="56" customWidth="1"/>
    <col min="14082" max="14082" width="61.7109375" style="56" bestFit="1" customWidth="1"/>
    <col min="14083" max="14084" width="9.140625" style="56"/>
    <col min="14085" max="14085" width="16.42578125" style="56" customWidth="1"/>
    <col min="14086" max="14336" width="9.140625" style="56"/>
    <col min="14337" max="14337" width="10.42578125" style="56" customWidth="1"/>
    <col min="14338" max="14338" width="61.7109375" style="56" bestFit="1" customWidth="1"/>
    <col min="14339" max="14340" width="9.140625" style="56"/>
    <col min="14341" max="14341" width="16.42578125" style="56" customWidth="1"/>
    <col min="14342" max="14592" width="9.140625" style="56"/>
    <col min="14593" max="14593" width="10.42578125" style="56" customWidth="1"/>
    <col min="14594" max="14594" width="61.7109375" style="56" bestFit="1" customWidth="1"/>
    <col min="14595" max="14596" width="9.140625" style="56"/>
    <col min="14597" max="14597" width="16.42578125" style="56" customWidth="1"/>
    <col min="14598" max="14848" width="9.140625" style="56"/>
    <col min="14849" max="14849" width="10.42578125" style="56" customWidth="1"/>
    <col min="14850" max="14850" width="61.7109375" style="56" bestFit="1" customWidth="1"/>
    <col min="14851" max="14852" width="9.140625" style="56"/>
    <col min="14853" max="14853" width="16.42578125" style="56" customWidth="1"/>
    <col min="14854" max="15104" width="9.140625" style="56"/>
    <col min="15105" max="15105" width="10.42578125" style="56" customWidth="1"/>
    <col min="15106" max="15106" width="61.7109375" style="56" bestFit="1" customWidth="1"/>
    <col min="15107" max="15108" width="9.140625" style="56"/>
    <col min="15109" max="15109" width="16.42578125" style="56" customWidth="1"/>
    <col min="15110" max="15360" width="9.140625" style="56"/>
    <col min="15361" max="15361" width="10.42578125" style="56" customWidth="1"/>
    <col min="15362" max="15362" width="61.7109375" style="56" bestFit="1" customWidth="1"/>
    <col min="15363" max="15364" width="9.140625" style="56"/>
    <col min="15365" max="15365" width="16.42578125" style="56" customWidth="1"/>
    <col min="15366" max="15616" width="9.140625" style="56"/>
    <col min="15617" max="15617" width="10.42578125" style="56" customWidth="1"/>
    <col min="15618" max="15618" width="61.7109375" style="56" bestFit="1" customWidth="1"/>
    <col min="15619" max="15620" width="9.140625" style="56"/>
    <col min="15621" max="15621" width="16.42578125" style="56" customWidth="1"/>
    <col min="15622" max="15872" width="9.140625" style="56"/>
    <col min="15873" max="15873" width="10.42578125" style="56" customWidth="1"/>
    <col min="15874" max="15874" width="61.7109375" style="56" bestFit="1" customWidth="1"/>
    <col min="15875" max="15876" width="9.140625" style="56"/>
    <col min="15877" max="15877" width="16.42578125" style="56" customWidth="1"/>
    <col min="15878" max="16128" width="9.140625" style="56"/>
    <col min="16129" max="16129" width="10.42578125" style="56" customWidth="1"/>
    <col min="16130" max="16130" width="61.7109375" style="56" bestFit="1" customWidth="1"/>
    <col min="16131" max="16132" width="9.140625" style="56"/>
    <col min="16133" max="16133" width="16.42578125" style="56" customWidth="1"/>
    <col min="16134" max="16384" width="9.140625" style="56"/>
  </cols>
  <sheetData>
    <row r="1" spans="1:13" ht="20.25">
      <c r="A1" s="1595" t="s">
        <v>81</v>
      </c>
      <c r="B1" s="1595"/>
      <c r="C1" s="54"/>
      <c r="D1" s="54"/>
      <c r="E1" s="54"/>
      <c r="F1" s="55"/>
      <c r="G1" s="55"/>
      <c r="H1" s="55"/>
      <c r="I1" s="55"/>
    </row>
    <row r="2" spans="1:13" s="59" customFormat="1">
      <c r="A2" s="1596" t="s">
        <v>171</v>
      </c>
      <c r="B2" s="1596"/>
      <c r="C2" s="57"/>
      <c r="D2" s="57"/>
      <c r="E2" s="57"/>
      <c r="F2" s="58"/>
      <c r="G2" s="58"/>
      <c r="H2" s="58"/>
      <c r="I2" s="58"/>
    </row>
    <row r="3" spans="1:13">
      <c r="A3" s="60" t="s">
        <v>82</v>
      </c>
      <c r="B3" s="66" t="s">
        <v>128</v>
      </c>
      <c r="C3" s="61"/>
      <c r="D3" s="62"/>
    </row>
    <row r="4" spans="1:13">
      <c r="A4" s="62">
        <v>1</v>
      </c>
      <c r="B4" s="61" t="s">
        <v>135</v>
      </c>
      <c r="C4" s="61"/>
      <c r="D4" s="62"/>
    </row>
    <row r="5" spans="1:13">
      <c r="A5" s="62"/>
      <c r="B5" s="60" t="s">
        <v>83</v>
      </c>
      <c r="C5" s="61"/>
      <c r="D5" s="62"/>
    </row>
    <row r="6" spans="1:13" ht="15.75" customHeight="1">
      <c r="A6" s="62">
        <v>2</v>
      </c>
      <c r="B6" s="61" t="s">
        <v>77</v>
      </c>
      <c r="C6" s="63"/>
      <c r="D6" s="63"/>
      <c r="E6" s="64"/>
      <c r="F6" s="64"/>
      <c r="G6" s="64"/>
      <c r="H6" s="64"/>
      <c r="I6" s="64"/>
      <c r="J6" s="64"/>
      <c r="K6" s="64"/>
      <c r="L6" s="64"/>
      <c r="M6" s="64"/>
    </row>
    <row r="7" spans="1:13">
      <c r="A7" s="62">
        <v>3</v>
      </c>
      <c r="B7" s="61" t="s">
        <v>79</v>
      </c>
      <c r="C7" s="61"/>
      <c r="D7" s="61"/>
      <c r="E7" s="61"/>
    </row>
    <row r="8" spans="1:13">
      <c r="A8" s="62">
        <v>4</v>
      </c>
      <c r="B8" s="65" t="s">
        <v>80</v>
      </c>
      <c r="C8" s="61"/>
      <c r="D8" s="61"/>
      <c r="E8" s="61"/>
    </row>
    <row r="9" spans="1:13">
      <c r="A9" s="62">
        <v>5</v>
      </c>
      <c r="B9" s="61" t="s">
        <v>84</v>
      </c>
      <c r="C9" s="61"/>
      <c r="D9" s="61"/>
      <c r="E9" s="61"/>
    </row>
    <row r="10" spans="1:13">
      <c r="A10" s="62">
        <v>6</v>
      </c>
      <c r="B10" s="61" t="s">
        <v>265</v>
      </c>
      <c r="C10" s="61"/>
      <c r="D10" s="61"/>
      <c r="E10" s="61"/>
    </row>
    <row r="11" spans="1:13">
      <c r="A11" s="62">
        <v>7</v>
      </c>
      <c r="B11" s="61" t="s">
        <v>85</v>
      </c>
      <c r="C11" s="61"/>
      <c r="D11" s="61"/>
      <c r="E11" s="61"/>
    </row>
    <row r="12" spans="1:13" s="66" customFormat="1">
      <c r="A12" s="62"/>
      <c r="B12" s="66" t="s">
        <v>86</v>
      </c>
      <c r="C12" s="60"/>
      <c r="D12" s="60"/>
      <c r="E12" s="60"/>
      <c r="J12" s="56"/>
    </row>
    <row r="13" spans="1:13">
      <c r="A13" s="62">
        <v>8</v>
      </c>
      <c r="B13" s="56" t="s">
        <v>87</v>
      </c>
      <c r="C13" s="61"/>
      <c r="D13" s="61"/>
      <c r="E13" s="61"/>
      <c r="G13" s="62"/>
      <c r="I13" s="61"/>
      <c r="J13" s="61"/>
      <c r="K13" s="61"/>
    </row>
    <row r="14" spans="1:13">
      <c r="A14" s="62">
        <v>9</v>
      </c>
      <c r="B14" s="61" t="s">
        <v>88</v>
      </c>
      <c r="C14" s="61"/>
      <c r="D14" s="61"/>
      <c r="E14" s="61"/>
      <c r="G14" s="62"/>
      <c r="H14" s="61"/>
      <c r="I14" s="61"/>
      <c r="J14" s="61"/>
      <c r="K14" s="61"/>
    </row>
    <row r="15" spans="1:13">
      <c r="A15" s="62">
        <v>10</v>
      </c>
      <c r="B15" s="61" t="s">
        <v>89</v>
      </c>
      <c r="C15" s="61"/>
      <c r="D15" s="61"/>
      <c r="E15" s="61"/>
      <c r="G15" s="62"/>
      <c r="H15" s="61"/>
      <c r="I15" s="61"/>
      <c r="J15" s="61"/>
      <c r="K15" s="61"/>
    </row>
    <row r="16" spans="1:13">
      <c r="A16" s="62">
        <v>11</v>
      </c>
      <c r="B16" s="61" t="s">
        <v>90</v>
      </c>
      <c r="C16" s="61"/>
      <c r="D16" s="61"/>
      <c r="E16" s="61"/>
      <c r="G16" s="62"/>
      <c r="H16" s="61"/>
      <c r="I16" s="61"/>
      <c r="J16" s="61"/>
      <c r="K16" s="61"/>
    </row>
    <row r="17" spans="1:11">
      <c r="A17" s="62">
        <v>12</v>
      </c>
      <c r="B17" s="61" t="s">
        <v>91</v>
      </c>
      <c r="C17" s="61"/>
      <c r="D17" s="61"/>
      <c r="E17" s="61"/>
      <c r="G17" s="62"/>
      <c r="H17" s="61"/>
      <c r="I17" s="61"/>
      <c r="J17" s="61"/>
      <c r="K17" s="61"/>
    </row>
    <row r="18" spans="1:11">
      <c r="A18" s="62">
        <v>13</v>
      </c>
      <c r="B18" s="61" t="s">
        <v>92</v>
      </c>
      <c r="C18" s="61"/>
      <c r="D18" s="61"/>
      <c r="E18" s="61"/>
      <c r="G18" s="62"/>
      <c r="H18" s="61"/>
      <c r="I18" s="61"/>
      <c r="J18" s="61"/>
      <c r="K18" s="61"/>
    </row>
    <row r="19" spans="1:11">
      <c r="A19" s="62">
        <v>14</v>
      </c>
      <c r="B19" s="61" t="s">
        <v>93</v>
      </c>
      <c r="C19" s="61"/>
      <c r="D19" s="61"/>
      <c r="E19" s="61"/>
      <c r="G19" s="62"/>
      <c r="H19" s="61"/>
      <c r="I19" s="61"/>
      <c r="J19" s="61"/>
      <c r="K19" s="61"/>
    </row>
    <row r="20" spans="1:11">
      <c r="A20" s="62">
        <v>15</v>
      </c>
      <c r="B20" s="67" t="s">
        <v>1172</v>
      </c>
      <c r="C20" s="61"/>
      <c r="D20" s="61"/>
      <c r="E20" s="61"/>
      <c r="G20" s="62"/>
      <c r="H20" s="67"/>
      <c r="I20" s="61"/>
      <c r="J20" s="61"/>
      <c r="K20" s="61"/>
    </row>
    <row r="21" spans="1:11">
      <c r="A21" s="62">
        <v>16</v>
      </c>
      <c r="B21" s="61" t="s">
        <v>94</v>
      </c>
      <c r="C21" s="61"/>
      <c r="D21" s="61"/>
      <c r="E21" s="61"/>
      <c r="G21" s="62"/>
      <c r="H21" s="61"/>
      <c r="I21" s="61"/>
      <c r="J21" s="61"/>
      <c r="K21" s="61"/>
    </row>
    <row r="22" spans="1:11">
      <c r="A22" s="62">
        <v>17</v>
      </c>
      <c r="B22" s="61" t="s">
        <v>1170</v>
      </c>
      <c r="C22" s="61"/>
      <c r="D22" s="61"/>
      <c r="E22" s="61"/>
      <c r="G22" s="62"/>
      <c r="H22" s="61"/>
      <c r="I22" s="61"/>
      <c r="J22" s="61"/>
      <c r="K22" s="61"/>
    </row>
    <row r="23" spans="1:11">
      <c r="A23" s="62">
        <v>18</v>
      </c>
      <c r="B23" s="61" t="s">
        <v>1171</v>
      </c>
      <c r="C23" s="61"/>
      <c r="D23" s="61"/>
      <c r="E23" s="61"/>
      <c r="G23" s="62"/>
      <c r="H23" s="61"/>
      <c r="I23" s="61"/>
      <c r="J23" s="61"/>
      <c r="K23" s="61"/>
    </row>
    <row r="24" spans="1:11">
      <c r="A24" s="62">
        <v>19</v>
      </c>
      <c r="B24" s="61" t="s">
        <v>95</v>
      </c>
      <c r="C24" s="61"/>
      <c r="D24" s="61"/>
      <c r="E24" s="61"/>
      <c r="G24" s="62"/>
      <c r="H24" s="61"/>
      <c r="I24" s="61"/>
      <c r="J24" s="61"/>
      <c r="K24" s="61"/>
    </row>
    <row r="25" spans="1:11">
      <c r="A25" s="62">
        <v>20</v>
      </c>
      <c r="B25" s="61" t="s">
        <v>96</v>
      </c>
      <c r="C25" s="61"/>
      <c r="D25" s="61"/>
      <c r="E25" s="61"/>
      <c r="G25" s="62"/>
      <c r="H25" s="61"/>
      <c r="I25" s="61"/>
      <c r="J25" s="61"/>
      <c r="K25" s="61"/>
    </row>
    <row r="26" spans="1:11">
      <c r="A26" s="62">
        <v>21</v>
      </c>
      <c r="B26" s="67" t="s">
        <v>97</v>
      </c>
      <c r="C26" s="61"/>
      <c r="D26" s="61"/>
      <c r="E26" s="61"/>
      <c r="G26" s="62"/>
      <c r="H26" s="67"/>
      <c r="I26" s="61"/>
      <c r="J26" s="61"/>
      <c r="K26" s="61"/>
    </row>
    <row r="27" spans="1:11">
      <c r="A27" s="62">
        <v>22</v>
      </c>
      <c r="B27" s="67" t="s">
        <v>98</v>
      </c>
      <c r="C27" s="61"/>
      <c r="D27" s="61"/>
      <c r="E27" s="61"/>
      <c r="G27" s="62"/>
      <c r="H27" s="67"/>
      <c r="I27" s="61"/>
      <c r="J27" s="61"/>
      <c r="K27" s="61"/>
    </row>
    <row r="28" spans="1:11">
      <c r="A28" s="62"/>
      <c r="B28" s="60" t="s">
        <v>99</v>
      </c>
      <c r="C28" s="61"/>
      <c r="D28" s="61"/>
      <c r="E28" s="61"/>
      <c r="G28" s="62"/>
      <c r="H28" s="67"/>
      <c r="I28" s="61"/>
      <c r="J28" s="61"/>
      <c r="K28" s="61"/>
    </row>
    <row r="29" spans="1:11">
      <c r="A29" s="62">
        <v>23</v>
      </c>
      <c r="B29" s="61" t="s">
        <v>764</v>
      </c>
      <c r="C29" s="61"/>
      <c r="D29" s="61"/>
      <c r="E29" s="61"/>
      <c r="J29" s="66"/>
    </row>
    <row r="30" spans="1:11">
      <c r="A30" s="62">
        <v>24</v>
      </c>
      <c r="B30" s="56" t="s">
        <v>42</v>
      </c>
      <c r="C30" s="61"/>
      <c r="D30" s="61"/>
      <c r="E30" s="61"/>
      <c r="H30" s="61"/>
      <c r="I30" s="61"/>
      <c r="J30" s="61"/>
      <c r="K30" s="61"/>
    </row>
    <row r="31" spans="1:11">
      <c r="A31" s="62">
        <v>25</v>
      </c>
      <c r="B31" s="61" t="s">
        <v>100</v>
      </c>
      <c r="C31" s="61"/>
      <c r="D31" s="61"/>
      <c r="E31" s="61"/>
      <c r="H31" s="61"/>
      <c r="I31" s="61"/>
      <c r="J31" s="61"/>
      <c r="K31" s="61"/>
    </row>
    <row r="32" spans="1:11">
      <c r="A32" s="62"/>
      <c r="B32" s="68" t="s">
        <v>101</v>
      </c>
      <c r="C32" s="61"/>
      <c r="D32" s="61"/>
      <c r="E32" s="61"/>
      <c r="J32" s="61"/>
    </row>
    <row r="33" spans="1:10">
      <c r="A33" s="62">
        <v>26</v>
      </c>
      <c r="B33" s="61" t="s">
        <v>102</v>
      </c>
      <c r="J33" s="61"/>
    </row>
    <row r="34" spans="1:10">
      <c r="A34" s="62">
        <v>27</v>
      </c>
      <c r="B34" s="61" t="s">
        <v>352</v>
      </c>
      <c r="J34" s="61"/>
    </row>
    <row r="35" spans="1:10">
      <c r="A35" s="62">
        <v>28</v>
      </c>
      <c r="B35" s="61" t="s">
        <v>103</v>
      </c>
      <c r="C35" s="61"/>
      <c r="D35" s="61"/>
      <c r="E35" s="61"/>
      <c r="J35" s="61"/>
    </row>
    <row r="36" spans="1:10">
      <c r="A36" s="62">
        <v>29</v>
      </c>
      <c r="B36" s="61" t="s">
        <v>405</v>
      </c>
      <c r="C36" s="61"/>
      <c r="D36" s="61"/>
      <c r="E36" s="61"/>
      <c r="J36" s="61"/>
    </row>
    <row r="37" spans="1:10">
      <c r="A37" s="62">
        <v>30</v>
      </c>
      <c r="B37" s="56" t="s">
        <v>104</v>
      </c>
      <c r="C37" s="61"/>
      <c r="D37" s="61"/>
      <c r="E37" s="61"/>
      <c r="J37" s="60"/>
    </row>
    <row r="38" spans="1:10">
      <c r="A38" s="62">
        <v>31</v>
      </c>
      <c r="B38" s="56" t="s">
        <v>450</v>
      </c>
      <c r="C38" s="61"/>
      <c r="D38" s="61"/>
      <c r="E38" s="61"/>
      <c r="J38" s="60"/>
    </row>
    <row r="39" spans="1:10">
      <c r="A39" s="62">
        <v>32</v>
      </c>
      <c r="B39" s="56" t="s">
        <v>105</v>
      </c>
      <c r="C39" s="61"/>
      <c r="D39" s="61"/>
      <c r="E39" s="61"/>
      <c r="J39" s="61"/>
    </row>
    <row r="40" spans="1:10">
      <c r="A40" s="62">
        <v>33</v>
      </c>
      <c r="B40" s="56" t="s">
        <v>106</v>
      </c>
      <c r="C40" s="61"/>
      <c r="D40" s="61"/>
      <c r="E40" s="61"/>
      <c r="J40" s="61"/>
    </row>
    <row r="41" spans="1:10">
      <c r="A41" s="62">
        <v>34</v>
      </c>
      <c r="B41" s="56" t="s">
        <v>107</v>
      </c>
      <c r="C41" s="61"/>
      <c r="D41" s="61"/>
      <c r="E41" s="61"/>
      <c r="F41" s="56" t="s">
        <v>78</v>
      </c>
      <c r="J41" s="61"/>
    </row>
    <row r="42" spans="1:10">
      <c r="A42" s="62">
        <v>35</v>
      </c>
      <c r="B42" s="56" t="s">
        <v>108</v>
      </c>
      <c r="C42" s="61"/>
      <c r="D42" s="61"/>
      <c r="E42" s="61"/>
      <c r="J42" s="60"/>
    </row>
    <row r="43" spans="1:10">
      <c r="A43" s="62">
        <v>36</v>
      </c>
      <c r="B43" s="56" t="s">
        <v>109</v>
      </c>
      <c r="C43" s="61"/>
      <c r="D43" s="61"/>
      <c r="E43" s="61"/>
      <c r="J43" s="60"/>
    </row>
    <row r="44" spans="1:10">
      <c r="A44" s="62">
        <v>37</v>
      </c>
      <c r="B44" s="56" t="s">
        <v>110</v>
      </c>
      <c r="C44" s="61"/>
      <c r="D44" s="61"/>
      <c r="E44" s="61"/>
      <c r="J44" s="60"/>
    </row>
    <row r="45" spans="1:10">
      <c r="A45" s="62">
        <v>38</v>
      </c>
      <c r="B45" s="61" t="s">
        <v>111</v>
      </c>
      <c r="C45" s="61"/>
      <c r="D45" s="61"/>
      <c r="E45" s="61"/>
      <c r="J45" s="60"/>
    </row>
    <row r="46" spans="1:10">
      <c r="A46" s="693">
        <v>39</v>
      </c>
      <c r="B46" s="56" t="s">
        <v>112</v>
      </c>
      <c r="C46" s="61"/>
      <c r="D46" s="61"/>
      <c r="E46" s="61"/>
      <c r="J46" s="60"/>
    </row>
    <row r="47" spans="1:10">
      <c r="A47" s="62"/>
      <c r="B47" s="66" t="s">
        <v>113</v>
      </c>
      <c r="C47" s="61"/>
      <c r="D47" s="61"/>
      <c r="E47" s="61"/>
      <c r="J47" s="61"/>
    </row>
    <row r="48" spans="1:10">
      <c r="A48" s="62">
        <v>40</v>
      </c>
      <c r="B48" s="56" t="s">
        <v>113</v>
      </c>
      <c r="C48" s="61"/>
      <c r="D48" s="61"/>
      <c r="E48" s="61"/>
      <c r="J48" s="61"/>
    </row>
    <row r="49" spans="1:10">
      <c r="A49" s="62">
        <v>41</v>
      </c>
      <c r="B49" s="56" t="s">
        <v>114</v>
      </c>
      <c r="C49" s="61"/>
      <c r="D49" s="61"/>
      <c r="E49" s="61"/>
    </row>
    <row r="50" spans="1:10">
      <c r="A50" s="62"/>
      <c r="B50" s="66" t="s">
        <v>115</v>
      </c>
      <c r="J50" s="67"/>
    </row>
    <row r="51" spans="1:10">
      <c r="A51" s="62">
        <v>42</v>
      </c>
      <c r="B51" s="56" t="s">
        <v>116</v>
      </c>
      <c r="C51" s="61"/>
      <c r="D51" s="61"/>
      <c r="E51" s="61"/>
      <c r="J51" s="67"/>
    </row>
    <row r="52" spans="1:10">
      <c r="A52" s="62">
        <v>43</v>
      </c>
      <c r="B52" s="56" t="s">
        <v>117</v>
      </c>
    </row>
    <row r="53" spans="1:10">
      <c r="A53" s="62">
        <v>44</v>
      </c>
      <c r="B53" s="56" t="s">
        <v>118</v>
      </c>
    </row>
    <row r="54" spans="1:10">
      <c r="A54" s="61"/>
      <c r="B54" s="66" t="s">
        <v>119</v>
      </c>
      <c r="C54" s="61"/>
      <c r="D54" s="61"/>
      <c r="E54" s="61"/>
    </row>
    <row r="55" spans="1:10">
      <c r="A55" s="62">
        <v>45</v>
      </c>
      <c r="B55" s="56" t="s">
        <v>120</v>
      </c>
      <c r="C55" s="61"/>
      <c r="D55" s="61"/>
      <c r="E55" s="61"/>
    </row>
    <row r="56" spans="1:10">
      <c r="A56" s="62">
        <v>46</v>
      </c>
      <c r="B56" s="56" t="s">
        <v>121</v>
      </c>
      <c r="C56" s="61"/>
      <c r="D56" s="61"/>
      <c r="E56" s="61"/>
    </row>
    <row r="57" spans="1:10">
      <c r="A57" s="62"/>
      <c r="C57" s="61"/>
      <c r="D57" s="61"/>
      <c r="E57" s="61"/>
    </row>
    <row r="58" spans="1:10">
      <c r="A58" s="62"/>
      <c r="B58" s="61"/>
      <c r="C58" s="61"/>
      <c r="D58" s="61"/>
      <c r="E58" s="61"/>
    </row>
    <row r="59" spans="1:10">
      <c r="A59" s="62"/>
      <c r="B59" s="61"/>
      <c r="C59" s="61"/>
      <c r="D59" s="61"/>
      <c r="E59" s="61"/>
    </row>
    <row r="60" spans="1:10">
      <c r="A60" s="62"/>
      <c r="B60" s="61"/>
      <c r="C60" s="61"/>
      <c r="D60" s="61"/>
      <c r="E60" s="61"/>
    </row>
    <row r="61" spans="1:10">
      <c r="A61" s="61"/>
      <c r="B61" s="61"/>
      <c r="C61" s="61"/>
      <c r="D61" s="61"/>
      <c r="E61" s="61"/>
    </row>
    <row r="62" spans="1:10">
      <c r="A62" s="61"/>
      <c r="B62" s="61"/>
      <c r="C62" s="61"/>
      <c r="D62" s="61"/>
      <c r="E62" s="61"/>
    </row>
    <row r="63" spans="1:10">
      <c r="A63" s="61"/>
      <c r="B63" s="61"/>
      <c r="C63" s="61"/>
      <c r="D63" s="61"/>
      <c r="E63" s="61"/>
    </row>
    <row r="64" spans="1:10">
      <c r="A64" s="61"/>
      <c r="B64" s="61"/>
      <c r="C64" s="61"/>
      <c r="D64" s="61"/>
      <c r="E64" s="61"/>
    </row>
    <row r="65" spans="1:5">
      <c r="A65" s="61"/>
      <c r="B65" s="61"/>
      <c r="C65" s="61"/>
      <c r="D65" s="61"/>
      <c r="E65" s="61"/>
    </row>
    <row r="66" spans="1:5">
      <c r="A66" s="61"/>
      <c r="B66" s="61"/>
      <c r="C66" s="61"/>
      <c r="D66" s="61"/>
      <c r="E66" s="61"/>
    </row>
    <row r="67" spans="1:5">
      <c r="A67" s="61"/>
      <c r="B67" s="61"/>
      <c r="C67" s="61"/>
      <c r="D67" s="61"/>
      <c r="E67" s="61"/>
    </row>
    <row r="68" spans="1:5">
      <c r="A68" s="61"/>
      <c r="B68" s="61"/>
      <c r="C68" s="61"/>
      <c r="D68" s="61"/>
      <c r="E68" s="61"/>
    </row>
    <row r="69" spans="1:5">
      <c r="A69" s="61"/>
      <c r="B69" s="61"/>
      <c r="C69" s="61"/>
      <c r="D69" s="61"/>
      <c r="E69" s="61"/>
    </row>
    <row r="70" spans="1:5">
      <c r="A70" s="61"/>
      <c r="B70" s="61"/>
      <c r="C70" s="61"/>
      <c r="D70" s="61"/>
      <c r="E70" s="61"/>
    </row>
    <row r="71" spans="1:5">
      <c r="A71" s="61"/>
      <c r="B71" s="61"/>
      <c r="C71" s="61"/>
      <c r="D71" s="61"/>
      <c r="E71" s="61"/>
    </row>
    <row r="72" spans="1:5">
      <c r="A72" s="61"/>
      <c r="B72" s="61"/>
      <c r="C72" s="61"/>
      <c r="D72" s="61"/>
      <c r="E72" s="61"/>
    </row>
    <row r="73" spans="1:5">
      <c r="A73" s="61"/>
      <c r="B73" s="61"/>
      <c r="C73" s="61"/>
      <c r="D73" s="61"/>
      <c r="E73" s="61"/>
    </row>
    <row r="74" spans="1:5">
      <c r="A74" s="61"/>
      <c r="B74" s="61"/>
      <c r="C74" s="61"/>
      <c r="D74" s="61"/>
      <c r="E74" s="61"/>
    </row>
    <row r="75" spans="1:5">
      <c r="A75" s="61"/>
      <c r="B75" s="61"/>
      <c r="C75" s="61"/>
      <c r="D75" s="61"/>
      <c r="E75" s="61"/>
    </row>
    <row r="76" spans="1:5">
      <c r="A76" s="61"/>
      <c r="B76" s="61"/>
      <c r="C76" s="61"/>
      <c r="D76" s="61"/>
      <c r="E76" s="61"/>
    </row>
    <row r="77" spans="1:5">
      <c r="A77" s="61"/>
      <c r="B77" s="61"/>
      <c r="C77" s="61"/>
      <c r="D77" s="61"/>
      <c r="E77" s="61"/>
    </row>
    <row r="78" spans="1:5">
      <c r="A78" s="61"/>
      <c r="B78" s="61"/>
      <c r="C78" s="61"/>
      <c r="D78" s="61"/>
      <c r="E78" s="61"/>
    </row>
    <row r="79" spans="1:5">
      <c r="A79" s="61"/>
      <c r="B79" s="61"/>
      <c r="C79" s="61"/>
      <c r="D79" s="61"/>
      <c r="E79" s="61"/>
    </row>
    <row r="80" spans="1:5">
      <c r="A80" s="61"/>
      <c r="B80" s="61"/>
      <c r="C80" s="61"/>
      <c r="D80" s="61"/>
      <c r="E80" s="61"/>
    </row>
    <row r="81" spans="1:5">
      <c r="A81" s="61"/>
      <c r="B81" s="61"/>
      <c r="C81" s="61"/>
      <c r="D81" s="61"/>
      <c r="E81" s="61"/>
    </row>
    <row r="82" spans="1:5">
      <c r="A82" s="61"/>
      <c r="B82" s="61"/>
      <c r="C82" s="61"/>
      <c r="D82" s="61"/>
      <c r="E82" s="61"/>
    </row>
    <row r="83" spans="1:5">
      <c r="A83" s="61"/>
      <c r="B83" s="61"/>
      <c r="C83" s="61"/>
      <c r="D83" s="61"/>
      <c r="E83" s="61"/>
    </row>
    <row r="84" spans="1:5">
      <c r="A84" s="61"/>
      <c r="B84" s="61"/>
      <c r="C84" s="61"/>
      <c r="D84" s="61"/>
      <c r="E84" s="61"/>
    </row>
    <row r="85" spans="1:5">
      <c r="A85" s="61"/>
      <c r="B85" s="61"/>
      <c r="C85" s="61"/>
      <c r="D85" s="61"/>
      <c r="E85" s="61"/>
    </row>
    <row r="86" spans="1:5">
      <c r="A86" s="61"/>
      <c r="B86" s="61"/>
      <c r="C86" s="61"/>
      <c r="D86" s="61"/>
      <c r="E86" s="61"/>
    </row>
    <row r="87" spans="1:5">
      <c r="A87" s="61"/>
      <c r="B87" s="61"/>
      <c r="C87" s="61"/>
      <c r="D87" s="61"/>
      <c r="E87" s="61"/>
    </row>
    <row r="88" spans="1:5">
      <c r="A88" s="61"/>
      <c r="B88" s="61"/>
      <c r="C88" s="61"/>
      <c r="D88" s="61"/>
      <c r="E88" s="61"/>
    </row>
    <row r="89" spans="1:5">
      <c r="A89" s="61"/>
      <c r="B89" s="61"/>
      <c r="C89" s="61"/>
      <c r="D89" s="61"/>
      <c r="E89" s="61"/>
    </row>
    <row r="90" spans="1:5">
      <c r="A90" s="61"/>
      <c r="B90" s="61"/>
      <c r="C90" s="61"/>
      <c r="D90" s="61"/>
      <c r="E90" s="61"/>
    </row>
    <row r="91" spans="1:5">
      <c r="A91" s="61"/>
      <c r="B91" s="61"/>
      <c r="C91" s="61"/>
      <c r="D91" s="61"/>
      <c r="E91" s="61"/>
    </row>
    <row r="92" spans="1:5">
      <c r="A92" s="61"/>
      <c r="B92" s="61"/>
      <c r="C92" s="61"/>
      <c r="D92" s="61"/>
      <c r="E92" s="61"/>
    </row>
    <row r="93" spans="1:5">
      <c r="A93" s="61"/>
      <c r="B93" s="61"/>
      <c r="C93" s="61"/>
      <c r="D93" s="61"/>
      <c r="E93" s="61"/>
    </row>
    <row r="94" spans="1:5">
      <c r="A94" s="61"/>
      <c r="B94" s="61"/>
      <c r="C94" s="61"/>
      <c r="D94" s="61"/>
      <c r="E94" s="61"/>
    </row>
    <row r="95" spans="1:5">
      <c r="A95" s="61"/>
      <c r="B95" s="61"/>
      <c r="C95" s="61"/>
      <c r="D95" s="61"/>
      <c r="E95" s="61"/>
    </row>
    <row r="96" spans="1:5">
      <c r="A96" s="61"/>
      <c r="B96" s="61"/>
      <c r="C96" s="61"/>
      <c r="D96" s="61"/>
      <c r="E96" s="61"/>
    </row>
    <row r="97" spans="1:5">
      <c r="A97" s="61"/>
      <c r="B97" s="61"/>
      <c r="C97" s="61"/>
      <c r="D97" s="61"/>
      <c r="E97" s="61"/>
    </row>
    <row r="98" spans="1:5">
      <c r="A98" s="61"/>
      <c r="B98" s="61"/>
      <c r="C98" s="61"/>
      <c r="D98" s="61"/>
      <c r="E98" s="61"/>
    </row>
    <row r="99" spans="1:5">
      <c r="A99" s="61"/>
      <c r="B99" s="61"/>
      <c r="C99" s="61"/>
      <c r="D99" s="61"/>
      <c r="E99" s="61"/>
    </row>
    <row r="100" spans="1:5">
      <c r="A100" s="61"/>
      <c r="B100" s="61"/>
      <c r="C100" s="61"/>
      <c r="D100" s="61"/>
      <c r="E100" s="61"/>
    </row>
    <row r="101" spans="1:5">
      <c r="A101" s="61"/>
      <c r="B101" s="61"/>
      <c r="C101" s="61"/>
      <c r="D101" s="61"/>
      <c r="E101" s="61"/>
    </row>
    <row r="102" spans="1:5">
      <c r="A102" s="61"/>
      <c r="B102" s="61"/>
      <c r="C102" s="61"/>
      <c r="D102" s="61"/>
      <c r="E102" s="61"/>
    </row>
    <row r="103" spans="1:5">
      <c r="A103" s="61"/>
      <c r="B103" s="61"/>
      <c r="C103" s="61"/>
      <c r="D103" s="61"/>
      <c r="E103" s="61"/>
    </row>
    <row r="104" spans="1:5">
      <c r="A104" s="61"/>
      <c r="B104" s="61"/>
      <c r="C104" s="61"/>
      <c r="D104" s="61"/>
      <c r="E104" s="61"/>
    </row>
    <row r="105" spans="1:5">
      <c r="A105" s="61"/>
      <c r="B105" s="61"/>
      <c r="C105" s="61"/>
      <c r="D105" s="61"/>
      <c r="E105" s="61"/>
    </row>
    <row r="106" spans="1:5">
      <c r="A106" s="61"/>
      <c r="B106" s="61"/>
      <c r="C106" s="61"/>
      <c r="D106" s="61"/>
      <c r="E106" s="61"/>
    </row>
    <row r="107" spans="1:5">
      <c r="A107" s="61"/>
      <c r="B107" s="61"/>
      <c r="C107" s="61"/>
      <c r="D107" s="61"/>
      <c r="E107" s="61"/>
    </row>
    <row r="108" spans="1:5">
      <c r="A108" s="61"/>
      <c r="B108" s="61"/>
      <c r="C108" s="61"/>
      <c r="D108" s="61"/>
      <c r="E108" s="61"/>
    </row>
    <row r="109" spans="1:5">
      <c r="A109" s="61"/>
      <c r="B109" s="61"/>
      <c r="C109" s="61"/>
      <c r="D109" s="61"/>
      <c r="E109" s="61"/>
    </row>
    <row r="110" spans="1:5">
      <c r="A110" s="61"/>
      <c r="B110" s="61"/>
      <c r="C110" s="61"/>
      <c r="D110" s="61"/>
      <c r="E110" s="61"/>
    </row>
    <row r="111" spans="1:5">
      <c r="A111" s="61"/>
      <c r="B111" s="61"/>
      <c r="C111" s="61"/>
      <c r="D111" s="61"/>
      <c r="E111" s="61"/>
    </row>
    <row r="112" spans="1:5">
      <c r="A112" s="61"/>
      <c r="B112" s="61"/>
      <c r="C112" s="61"/>
      <c r="D112" s="61"/>
      <c r="E112" s="61"/>
    </row>
    <row r="113" spans="1:5">
      <c r="A113" s="61"/>
      <c r="B113" s="61"/>
      <c r="C113" s="61"/>
      <c r="D113" s="61"/>
      <c r="E113" s="61"/>
    </row>
    <row r="114" spans="1:5">
      <c r="A114" s="61"/>
      <c r="B114" s="61"/>
      <c r="C114" s="61"/>
      <c r="D114" s="61"/>
      <c r="E114" s="61"/>
    </row>
    <row r="115" spans="1:5">
      <c r="A115" s="61"/>
      <c r="B115" s="61"/>
      <c r="C115" s="61"/>
      <c r="D115" s="61"/>
      <c r="E115" s="61"/>
    </row>
    <row r="116" spans="1:5">
      <c r="A116" s="61"/>
      <c r="B116" s="61"/>
      <c r="C116" s="61"/>
      <c r="D116" s="61"/>
      <c r="E116" s="61"/>
    </row>
    <row r="117" spans="1:5">
      <c r="A117" s="61"/>
      <c r="B117" s="61"/>
      <c r="C117" s="61"/>
      <c r="D117" s="61"/>
      <c r="E117" s="61"/>
    </row>
    <row r="118" spans="1:5">
      <c r="A118" s="61"/>
      <c r="B118" s="61"/>
      <c r="C118" s="61"/>
      <c r="D118" s="61"/>
      <c r="E118" s="61"/>
    </row>
    <row r="119" spans="1:5">
      <c r="A119" s="61"/>
      <c r="B119" s="61"/>
      <c r="C119" s="61"/>
      <c r="D119" s="61"/>
      <c r="E119" s="61"/>
    </row>
    <row r="120" spans="1:5">
      <c r="A120" s="61"/>
      <c r="B120" s="61"/>
      <c r="C120" s="61"/>
      <c r="D120" s="61"/>
      <c r="E120" s="61"/>
    </row>
    <row r="121" spans="1:5">
      <c r="A121" s="61"/>
      <c r="B121" s="61"/>
      <c r="C121" s="61"/>
      <c r="D121" s="61"/>
      <c r="E121" s="61"/>
    </row>
    <row r="122" spans="1:5">
      <c r="A122" s="61"/>
      <c r="B122" s="61"/>
      <c r="C122" s="61"/>
      <c r="D122" s="61"/>
      <c r="E122" s="61"/>
    </row>
    <row r="123" spans="1:5">
      <c r="A123" s="61"/>
      <c r="B123" s="61"/>
      <c r="C123" s="61"/>
      <c r="D123" s="61"/>
      <c r="E123" s="61"/>
    </row>
    <row r="124" spans="1:5">
      <c r="A124" s="61"/>
      <c r="B124" s="61"/>
      <c r="C124" s="61"/>
      <c r="D124" s="61"/>
      <c r="E124" s="61"/>
    </row>
    <row r="125" spans="1:5">
      <c r="A125" s="61"/>
      <c r="B125" s="61"/>
      <c r="C125" s="61"/>
      <c r="D125" s="61"/>
      <c r="E125" s="61"/>
    </row>
    <row r="126" spans="1:5">
      <c r="A126" s="61"/>
      <c r="B126" s="61"/>
      <c r="C126" s="61"/>
      <c r="D126" s="61"/>
      <c r="E126" s="61"/>
    </row>
    <row r="127" spans="1:5">
      <c r="A127" s="61"/>
      <c r="B127" s="61"/>
      <c r="C127" s="61"/>
      <c r="D127" s="61"/>
      <c r="E127" s="61"/>
    </row>
    <row r="128" spans="1:5">
      <c r="A128" s="61"/>
      <c r="B128" s="61"/>
      <c r="C128" s="61"/>
      <c r="D128" s="61"/>
      <c r="E128" s="61"/>
    </row>
    <row r="129" spans="1:5">
      <c r="A129" s="61"/>
      <c r="B129" s="61"/>
      <c r="C129" s="61"/>
      <c r="D129" s="61"/>
      <c r="E129" s="61"/>
    </row>
    <row r="130" spans="1:5">
      <c r="A130" s="61"/>
      <c r="B130" s="61"/>
      <c r="C130" s="61"/>
      <c r="D130" s="61"/>
      <c r="E130" s="61"/>
    </row>
    <row r="131" spans="1:5">
      <c r="A131" s="61"/>
      <c r="B131" s="61"/>
      <c r="C131" s="61"/>
      <c r="D131" s="61"/>
      <c r="E131" s="61"/>
    </row>
    <row r="132" spans="1:5">
      <c r="A132" s="61"/>
      <c r="B132" s="61"/>
      <c r="C132" s="61"/>
      <c r="D132" s="61"/>
      <c r="E132" s="61"/>
    </row>
    <row r="133" spans="1:5">
      <c r="A133" s="61"/>
      <c r="B133" s="61"/>
      <c r="C133" s="61"/>
      <c r="D133" s="61"/>
      <c r="E133" s="61"/>
    </row>
    <row r="134" spans="1:5">
      <c r="A134" s="61"/>
      <c r="B134" s="61"/>
      <c r="C134" s="61"/>
      <c r="D134" s="61"/>
      <c r="E134" s="61"/>
    </row>
    <row r="135" spans="1:5">
      <c r="A135" s="61"/>
      <c r="B135" s="61"/>
      <c r="C135" s="61"/>
      <c r="D135" s="61"/>
      <c r="E135" s="61"/>
    </row>
    <row r="136" spans="1:5">
      <c r="A136" s="61"/>
      <c r="B136" s="61"/>
      <c r="C136" s="61"/>
      <c r="D136" s="61"/>
      <c r="E136" s="61"/>
    </row>
    <row r="137" spans="1:5">
      <c r="A137" s="61"/>
      <c r="B137" s="61"/>
      <c r="C137" s="61"/>
      <c r="D137" s="61"/>
      <c r="E137" s="61"/>
    </row>
    <row r="138" spans="1:5">
      <c r="A138" s="61"/>
      <c r="B138" s="61"/>
      <c r="C138" s="61"/>
      <c r="D138" s="61"/>
      <c r="E138" s="61"/>
    </row>
    <row r="139" spans="1:5">
      <c r="A139" s="61"/>
      <c r="B139" s="61"/>
      <c r="C139" s="61"/>
      <c r="D139" s="61"/>
      <c r="E139" s="61"/>
    </row>
    <row r="140" spans="1:5">
      <c r="A140" s="61"/>
      <c r="B140" s="61"/>
      <c r="C140" s="61"/>
      <c r="D140" s="61"/>
      <c r="E140" s="61"/>
    </row>
    <row r="141" spans="1:5">
      <c r="A141" s="61"/>
      <c r="B141" s="61"/>
      <c r="C141" s="61"/>
      <c r="D141" s="61"/>
      <c r="E141" s="61"/>
    </row>
    <row r="142" spans="1:5">
      <c r="A142" s="61"/>
      <c r="B142" s="61"/>
      <c r="C142" s="61"/>
      <c r="D142" s="61"/>
      <c r="E142" s="61"/>
    </row>
    <row r="143" spans="1:5">
      <c r="A143" s="61"/>
      <c r="B143" s="61"/>
      <c r="C143" s="61"/>
      <c r="D143" s="61"/>
      <c r="E143" s="61"/>
    </row>
    <row r="144" spans="1:5">
      <c r="A144" s="61"/>
      <c r="B144" s="61"/>
      <c r="C144" s="61"/>
      <c r="D144" s="61"/>
      <c r="E144" s="61"/>
    </row>
    <row r="145" spans="1:5">
      <c r="A145" s="61"/>
      <c r="B145" s="61"/>
      <c r="C145" s="61"/>
      <c r="D145" s="61"/>
      <c r="E145" s="61"/>
    </row>
    <row r="146" spans="1:5">
      <c r="A146" s="61"/>
      <c r="B146" s="61"/>
      <c r="C146" s="61"/>
      <c r="D146" s="61"/>
      <c r="E146" s="61"/>
    </row>
    <row r="147" spans="1:5">
      <c r="A147" s="61"/>
      <c r="B147" s="61"/>
      <c r="C147" s="61"/>
      <c r="D147" s="61"/>
      <c r="E147" s="61"/>
    </row>
    <row r="148" spans="1:5">
      <c r="A148" s="61"/>
      <c r="B148" s="61"/>
      <c r="C148" s="61"/>
      <c r="D148" s="61"/>
      <c r="E148" s="61"/>
    </row>
    <row r="149" spans="1:5">
      <c r="A149" s="61"/>
      <c r="B149" s="61"/>
      <c r="C149" s="61"/>
      <c r="D149" s="61"/>
      <c r="E149" s="61"/>
    </row>
    <row r="150" spans="1:5">
      <c r="A150" s="61"/>
      <c r="B150" s="61"/>
      <c r="C150" s="61"/>
      <c r="D150" s="61"/>
      <c r="E150" s="61"/>
    </row>
    <row r="151" spans="1:5">
      <c r="A151" s="61"/>
      <c r="B151" s="61"/>
      <c r="C151" s="61"/>
      <c r="D151" s="61"/>
      <c r="E151" s="61"/>
    </row>
    <row r="152" spans="1:5">
      <c r="A152" s="61"/>
      <c r="B152" s="61"/>
      <c r="C152" s="61"/>
      <c r="D152" s="61"/>
      <c r="E152" s="61"/>
    </row>
    <row r="153" spans="1:5">
      <c r="A153" s="61"/>
      <c r="B153" s="61"/>
      <c r="C153" s="61"/>
      <c r="D153" s="61"/>
      <c r="E153" s="61"/>
    </row>
    <row r="154" spans="1:5">
      <c r="A154" s="61"/>
      <c r="B154" s="61"/>
      <c r="C154" s="61"/>
      <c r="D154" s="61"/>
      <c r="E154" s="61"/>
    </row>
    <row r="155" spans="1:5">
      <c r="A155" s="61"/>
      <c r="B155" s="61"/>
      <c r="C155" s="61"/>
      <c r="D155" s="61"/>
      <c r="E155" s="61"/>
    </row>
    <row r="156" spans="1:5">
      <c r="A156" s="61"/>
      <c r="B156" s="61"/>
      <c r="C156" s="61"/>
      <c r="D156" s="61"/>
      <c r="E156" s="61"/>
    </row>
    <row r="157" spans="1:5">
      <c r="A157" s="61"/>
      <c r="B157" s="61"/>
      <c r="C157" s="61"/>
      <c r="D157" s="61"/>
      <c r="E157" s="61"/>
    </row>
    <row r="158" spans="1:5">
      <c r="A158" s="61"/>
      <c r="B158" s="61"/>
      <c r="C158" s="61"/>
      <c r="D158" s="61"/>
      <c r="E158" s="61"/>
    </row>
    <row r="159" spans="1:5">
      <c r="A159" s="61"/>
      <c r="B159" s="61"/>
      <c r="C159" s="61"/>
      <c r="D159" s="61"/>
      <c r="E159" s="61"/>
    </row>
    <row r="160" spans="1:5">
      <c r="A160" s="61"/>
      <c r="B160" s="61"/>
      <c r="C160" s="61"/>
      <c r="D160" s="61"/>
      <c r="E160" s="61"/>
    </row>
    <row r="161" spans="1:5">
      <c r="A161" s="61"/>
      <c r="B161" s="61"/>
      <c r="C161" s="61"/>
      <c r="D161" s="61"/>
      <c r="E161" s="61"/>
    </row>
    <row r="162" spans="1:5">
      <c r="A162" s="61"/>
      <c r="B162" s="61"/>
      <c r="C162" s="61"/>
      <c r="D162" s="61"/>
      <c r="E162" s="61"/>
    </row>
    <row r="163" spans="1:5">
      <c r="A163" s="61"/>
      <c r="B163" s="61"/>
      <c r="C163" s="61"/>
      <c r="D163" s="61"/>
      <c r="E163" s="61"/>
    </row>
    <row r="164" spans="1:5">
      <c r="A164" s="61"/>
      <c r="B164" s="61"/>
      <c r="C164" s="61"/>
      <c r="D164" s="61"/>
      <c r="E164" s="61"/>
    </row>
    <row r="165" spans="1:5">
      <c r="A165" s="61"/>
      <c r="B165" s="61"/>
      <c r="C165" s="61"/>
      <c r="D165" s="61"/>
      <c r="E165" s="61"/>
    </row>
    <row r="166" spans="1:5">
      <c r="A166" s="61"/>
      <c r="B166" s="61"/>
      <c r="C166" s="61"/>
      <c r="D166" s="61"/>
      <c r="E166" s="61"/>
    </row>
    <row r="167" spans="1:5">
      <c r="A167" s="61"/>
      <c r="B167" s="61"/>
      <c r="C167" s="61"/>
      <c r="D167" s="61"/>
      <c r="E167" s="61"/>
    </row>
    <row r="168" spans="1:5">
      <c r="A168" s="61"/>
      <c r="B168" s="61"/>
      <c r="C168" s="61"/>
      <c r="D168" s="61"/>
      <c r="E168" s="61"/>
    </row>
    <row r="169" spans="1:5">
      <c r="A169" s="61"/>
      <c r="B169" s="61"/>
      <c r="C169" s="61"/>
      <c r="D169" s="61"/>
      <c r="E169" s="61"/>
    </row>
    <row r="170" spans="1:5">
      <c r="A170" s="61"/>
      <c r="B170" s="61"/>
      <c r="C170" s="61"/>
      <c r="D170" s="61"/>
      <c r="E170" s="61"/>
    </row>
    <row r="171" spans="1:5">
      <c r="A171" s="61"/>
      <c r="B171" s="61"/>
      <c r="C171" s="61"/>
      <c r="D171" s="61"/>
      <c r="E171" s="61"/>
    </row>
    <row r="172" spans="1:5">
      <c r="A172" s="61"/>
      <c r="B172" s="61"/>
      <c r="C172" s="61"/>
      <c r="D172" s="61"/>
      <c r="E172" s="61"/>
    </row>
    <row r="173" spans="1:5">
      <c r="A173" s="61"/>
      <c r="B173" s="61"/>
      <c r="C173" s="61"/>
      <c r="D173" s="61"/>
      <c r="E173" s="61"/>
    </row>
    <row r="174" spans="1:5">
      <c r="A174" s="61"/>
      <c r="B174" s="61"/>
      <c r="C174" s="61"/>
      <c r="D174" s="61"/>
      <c r="E174" s="61"/>
    </row>
  </sheetData>
  <mergeCells count="2">
    <mergeCell ref="A1:B1"/>
    <mergeCell ref="A2:B2"/>
  </mergeCells>
  <printOptions horizontalCentered="1"/>
  <pageMargins left="0.82677165354330717" right="0.78740157480314965" top="0.70866141732283472" bottom="0.51181102362204722" header="0" footer="0"/>
  <pageSetup paperSize="9" scale="82" orientation="portrait" errors="blank" r:id="rId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B1:O72"/>
  <sheetViews>
    <sheetView showGridLines="0" workbookViewId="0">
      <selection activeCell="J54" sqref="J54"/>
    </sheetView>
  </sheetViews>
  <sheetFormatPr defaultRowHeight="15.75"/>
  <cols>
    <col min="1" max="1" width="6.140625" style="92" customWidth="1"/>
    <col min="2" max="2" width="4" style="92" bestFit="1" customWidth="1"/>
    <col min="3" max="3" width="22.85546875" style="92" customWidth="1"/>
    <col min="4" max="8" width="16" style="92" customWidth="1"/>
    <col min="9" max="10" width="10.7109375" style="92" customWidth="1"/>
    <col min="11" max="11" width="8.7109375" style="92" customWidth="1"/>
    <col min="12" max="12" width="9.140625" style="92" customWidth="1"/>
    <col min="13" max="13" width="9.140625" style="92"/>
    <col min="14" max="15" width="11.28515625" style="92" customWidth="1"/>
    <col min="16" max="257" width="9.140625" style="92"/>
    <col min="258" max="258" width="5" style="92" customWidth="1"/>
    <col min="259" max="259" width="20.7109375" style="92" customWidth="1"/>
    <col min="260" max="260" width="10.28515625" style="92" customWidth="1"/>
    <col min="261" max="266" width="10.7109375" style="92" customWidth="1"/>
    <col min="267" max="267" width="8.7109375" style="92" customWidth="1"/>
    <col min="268" max="268" width="9.140625" style="92" customWidth="1"/>
    <col min="269" max="513" width="9.140625" style="92"/>
    <col min="514" max="514" width="5" style="92" customWidth="1"/>
    <col min="515" max="515" width="20.7109375" style="92" customWidth="1"/>
    <col min="516" max="516" width="10.28515625" style="92" customWidth="1"/>
    <col min="517" max="522" width="10.7109375" style="92" customWidth="1"/>
    <col min="523" max="523" width="8.7109375" style="92" customWidth="1"/>
    <col min="524" max="524" width="9.140625" style="92" customWidth="1"/>
    <col min="525" max="769" width="9.140625" style="92"/>
    <col min="770" max="770" width="5" style="92" customWidth="1"/>
    <col min="771" max="771" width="20.7109375" style="92" customWidth="1"/>
    <col min="772" max="772" width="10.28515625" style="92" customWidth="1"/>
    <col min="773" max="778" width="10.7109375" style="92" customWidth="1"/>
    <col min="779" max="779" width="8.7109375" style="92" customWidth="1"/>
    <col min="780" max="780" width="9.140625" style="92" customWidth="1"/>
    <col min="781" max="1025" width="9.140625" style="92"/>
    <col min="1026" max="1026" width="5" style="92" customWidth="1"/>
    <col min="1027" max="1027" width="20.7109375" style="92" customWidth="1"/>
    <col min="1028" max="1028" width="10.28515625" style="92" customWidth="1"/>
    <col min="1029" max="1034" width="10.7109375" style="92" customWidth="1"/>
    <col min="1035" max="1035" width="8.7109375" style="92" customWidth="1"/>
    <col min="1036" max="1036" width="9.140625" style="92" customWidth="1"/>
    <col min="1037" max="1281" width="9.140625" style="92"/>
    <col min="1282" max="1282" width="5" style="92" customWidth="1"/>
    <col min="1283" max="1283" width="20.7109375" style="92" customWidth="1"/>
    <col min="1284" max="1284" width="10.28515625" style="92" customWidth="1"/>
    <col min="1285" max="1290" width="10.7109375" style="92" customWidth="1"/>
    <col min="1291" max="1291" width="8.7109375" style="92" customWidth="1"/>
    <col min="1292" max="1292" width="9.140625" style="92" customWidth="1"/>
    <col min="1293" max="1537" width="9.140625" style="92"/>
    <col min="1538" max="1538" width="5" style="92" customWidth="1"/>
    <col min="1539" max="1539" width="20.7109375" style="92" customWidth="1"/>
    <col min="1540" max="1540" width="10.28515625" style="92" customWidth="1"/>
    <col min="1541" max="1546" width="10.7109375" style="92" customWidth="1"/>
    <col min="1547" max="1547" width="8.7109375" style="92" customWidth="1"/>
    <col min="1548" max="1548" width="9.140625" style="92" customWidth="1"/>
    <col min="1549" max="1793" width="9.140625" style="92"/>
    <col min="1794" max="1794" width="5" style="92" customWidth="1"/>
    <col min="1795" max="1795" width="20.7109375" style="92" customWidth="1"/>
    <col min="1796" max="1796" width="10.28515625" style="92" customWidth="1"/>
    <col min="1797" max="1802" width="10.7109375" style="92" customWidth="1"/>
    <col min="1803" max="1803" width="8.7109375" style="92" customWidth="1"/>
    <col min="1804" max="1804" width="9.140625" style="92" customWidth="1"/>
    <col min="1805" max="2049" width="9.140625" style="92"/>
    <col min="2050" max="2050" width="5" style="92" customWidth="1"/>
    <col min="2051" max="2051" width="20.7109375" style="92" customWidth="1"/>
    <col min="2052" max="2052" width="10.28515625" style="92" customWidth="1"/>
    <col min="2053" max="2058" width="10.7109375" style="92" customWidth="1"/>
    <col min="2059" max="2059" width="8.7109375" style="92" customWidth="1"/>
    <col min="2060" max="2060" width="9.140625" style="92" customWidth="1"/>
    <col min="2061" max="2305" width="9.140625" style="92"/>
    <col min="2306" max="2306" width="5" style="92" customWidth="1"/>
    <col min="2307" max="2307" width="20.7109375" style="92" customWidth="1"/>
    <col min="2308" max="2308" width="10.28515625" style="92" customWidth="1"/>
    <col min="2309" max="2314" width="10.7109375" style="92" customWidth="1"/>
    <col min="2315" max="2315" width="8.7109375" style="92" customWidth="1"/>
    <col min="2316" max="2316" width="9.140625" style="92" customWidth="1"/>
    <col min="2317" max="2561" width="9.140625" style="92"/>
    <col min="2562" max="2562" width="5" style="92" customWidth="1"/>
    <col min="2563" max="2563" width="20.7109375" style="92" customWidth="1"/>
    <col min="2564" max="2564" width="10.28515625" style="92" customWidth="1"/>
    <col min="2565" max="2570" width="10.7109375" style="92" customWidth="1"/>
    <col min="2571" max="2571" width="8.7109375" style="92" customWidth="1"/>
    <col min="2572" max="2572" width="9.140625" style="92" customWidth="1"/>
    <col min="2573" max="2817" width="9.140625" style="92"/>
    <col min="2818" max="2818" width="5" style="92" customWidth="1"/>
    <col min="2819" max="2819" width="20.7109375" style="92" customWidth="1"/>
    <col min="2820" max="2820" width="10.28515625" style="92" customWidth="1"/>
    <col min="2821" max="2826" width="10.7109375" style="92" customWidth="1"/>
    <col min="2827" max="2827" width="8.7109375" style="92" customWidth="1"/>
    <col min="2828" max="2828" width="9.140625" style="92" customWidth="1"/>
    <col min="2829" max="3073" width="9.140625" style="92"/>
    <col min="3074" max="3074" width="5" style="92" customWidth="1"/>
    <col min="3075" max="3075" width="20.7109375" style="92" customWidth="1"/>
    <col min="3076" max="3076" width="10.28515625" style="92" customWidth="1"/>
    <col min="3077" max="3082" width="10.7109375" style="92" customWidth="1"/>
    <col min="3083" max="3083" width="8.7109375" style="92" customWidth="1"/>
    <col min="3084" max="3084" width="9.140625" style="92" customWidth="1"/>
    <col min="3085" max="3329" width="9.140625" style="92"/>
    <col min="3330" max="3330" width="5" style="92" customWidth="1"/>
    <col min="3331" max="3331" width="20.7109375" style="92" customWidth="1"/>
    <col min="3332" max="3332" width="10.28515625" style="92" customWidth="1"/>
    <col min="3333" max="3338" width="10.7109375" style="92" customWidth="1"/>
    <col min="3339" max="3339" width="8.7109375" style="92" customWidth="1"/>
    <col min="3340" max="3340" width="9.140625" style="92" customWidth="1"/>
    <col min="3341" max="3585" width="9.140625" style="92"/>
    <col min="3586" max="3586" width="5" style="92" customWidth="1"/>
    <col min="3587" max="3587" width="20.7109375" style="92" customWidth="1"/>
    <col min="3588" max="3588" width="10.28515625" style="92" customWidth="1"/>
    <col min="3589" max="3594" width="10.7109375" style="92" customWidth="1"/>
    <col min="3595" max="3595" width="8.7109375" style="92" customWidth="1"/>
    <col min="3596" max="3596" width="9.140625" style="92" customWidth="1"/>
    <col min="3597" max="3841" width="9.140625" style="92"/>
    <col min="3842" max="3842" width="5" style="92" customWidth="1"/>
    <col min="3843" max="3843" width="20.7109375" style="92" customWidth="1"/>
    <col min="3844" max="3844" width="10.28515625" style="92" customWidth="1"/>
    <col min="3845" max="3850" width="10.7109375" style="92" customWidth="1"/>
    <col min="3851" max="3851" width="8.7109375" style="92" customWidth="1"/>
    <col min="3852" max="3852" width="9.140625" style="92" customWidth="1"/>
    <col min="3853" max="4097" width="9.140625" style="92"/>
    <col min="4098" max="4098" width="5" style="92" customWidth="1"/>
    <col min="4099" max="4099" width="20.7109375" style="92" customWidth="1"/>
    <col min="4100" max="4100" width="10.28515625" style="92" customWidth="1"/>
    <col min="4101" max="4106" width="10.7109375" style="92" customWidth="1"/>
    <col min="4107" max="4107" width="8.7109375" style="92" customWidth="1"/>
    <col min="4108" max="4108" width="9.140625" style="92" customWidth="1"/>
    <col min="4109" max="4353" width="9.140625" style="92"/>
    <col min="4354" max="4354" width="5" style="92" customWidth="1"/>
    <col min="4355" max="4355" width="20.7109375" style="92" customWidth="1"/>
    <col min="4356" max="4356" width="10.28515625" style="92" customWidth="1"/>
    <col min="4357" max="4362" width="10.7109375" style="92" customWidth="1"/>
    <col min="4363" max="4363" width="8.7109375" style="92" customWidth="1"/>
    <col min="4364" max="4364" width="9.140625" style="92" customWidth="1"/>
    <col min="4365" max="4609" width="9.140625" style="92"/>
    <col min="4610" max="4610" width="5" style="92" customWidth="1"/>
    <col min="4611" max="4611" width="20.7109375" style="92" customWidth="1"/>
    <col min="4612" max="4612" width="10.28515625" style="92" customWidth="1"/>
    <col min="4613" max="4618" width="10.7109375" style="92" customWidth="1"/>
    <col min="4619" max="4619" width="8.7109375" style="92" customWidth="1"/>
    <col min="4620" max="4620" width="9.140625" style="92" customWidth="1"/>
    <col min="4621" max="4865" width="9.140625" style="92"/>
    <col min="4866" max="4866" width="5" style="92" customWidth="1"/>
    <col min="4867" max="4867" width="20.7109375" style="92" customWidth="1"/>
    <col min="4868" max="4868" width="10.28515625" style="92" customWidth="1"/>
    <col min="4869" max="4874" width="10.7109375" style="92" customWidth="1"/>
    <col min="4875" max="4875" width="8.7109375" style="92" customWidth="1"/>
    <col min="4876" max="4876" width="9.140625" style="92" customWidth="1"/>
    <col min="4877" max="5121" width="9.140625" style="92"/>
    <col min="5122" max="5122" width="5" style="92" customWidth="1"/>
    <col min="5123" max="5123" width="20.7109375" style="92" customWidth="1"/>
    <col min="5124" max="5124" width="10.28515625" style="92" customWidth="1"/>
    <col min="5125" max="5130" width="10.7109375" style="92" customWidth="1"/>
    <col min="5131" max="5131" width="8.7109375" style="92" customWidth="1"/>
    <col min="5132" max="5132" width="9.140625" style="92" customWidth="1"/>
    <col min="5133" max="5377" width="9.140625" style="92"/>
    <col min="5378" max="5378" width="5" style="92" customWidth="1"/>
    <col min="5379" max="5379" width="20.7109375" style="92" customWidth="1"/>
    <col min="5380" max="5380" width="10.28515625" style="92" customWidth="1"/>
    <col min="5381" max="5386" width="10.7109375" style="92" customWidth="1"/>
    <col min="5387" max="5387" width="8.7109375" style="92" customWidth="1"/>
    <col min="5388" max="5388" width="9.140625" style="92" customWidth="1"/>
    <col min="5389" max="5633" width="9.140625" style="92"/>
    <col min="5634" max="5634" width="5" style="92" customWidth="1"/>
    <col min="5635" max="5635" width="20.7109375" style="92" customWidth="1"/>
    <col min="5636" max="5636" width="10.28515625" style="92" customWidth="1"/>
    <col min="5637" max="5642" width="10.7109375" style="92" customWidth="1"/>
    <col min="5643" max="5643" width="8.7109375" style="92" customWidth="1"/>
    <col min="5644" max="5644" width="9.140625" style="92" customWidth="1"/>
    <col min="5645" max="5889" width="9.140625" style="92"/>
    <col min="5890" max="5890" width="5" style="92" customWidth="1"/>
    <col min="5891" max="5891" width="20.7109375" style="92" customWidth="1"/>
    <col min="5892" max="5892" width="10.28515625" style="92" customWidth="1"/>
    <col min="5893" max="5898" width="10.7109375" style="92" customWidth="1"/>
    <col min="5899" max="5899" width="8.7109375" style="92" customWidth="1"/>
    <col min="5900" max="5900" width="9.140625" style="92" customWidth="1"/>
    <col min="5901" max="6145" width="9.140625" style="92"/>
    <col min="6146" max="6146" width="5" style="92" customWidth="1"/>
    <col min="6147" max="6147" width="20.7109375" style="92" customWidth="1"/>
    <col min="6148" max="6148" width="10.28515625" style="92" customWidth="1"/>
    <col min="6149" max="6154" width="10.7109375" style="92" customWidth="1"/>
    <col min="6155" max="6155" width="8.7109375" style="92" customWidth="1"/>
    <col min="6156" max="6156" width="9.140625" style="92" customWidth="1"/>
    <col min="6157" max="6401" width="9.140625" style="92"/>
    <col min="6402" max="6402" width="5" style="92" customWidth="1"/>
    <col min="6403" max="6403" width="20.7109375" style="92" customWidth="1"/>
    <col min="6404" max="6404" width="10.28515625" style="92" customWidth="1"/>
    <col min="6405" max="6410" width="10.7109375" style="92" customWidth="1"/>
    <col min="6411" max="6411" width="8.7109375" style="92" customWidth="1"/>
    <col min="6412" max="6412" width="9.140625" style="92" customWidth="1"/>
    <col min="6413" max="6657" width="9.140625" style="92"/>
    <col min="6658" max="6658" width="5" style="92" customWidth="1"/>
    <col min="6659" max="6659" width="20.7109375" style="92" customWidth="1"/>
    <col min="6660" max="6660" width="10.28515625" style="92" customWidth="1"/>
    <col min="6661" max="6666" width="10.7109375" style="92" customWidth="1"/>
    <col min="6667" max="6667" width="8.7109375" style="92" customWidth="1"/>
    <col min="6668" max="6668" width="9.140625" style="92" customWidth="1"/>
    <col min="6669" max="6913" width="9.140625" style="92"/>
    <col min="6914" max="6914" width="5" style="92" customWidth="1"/>
    <col min="6915" max="6915" width="20.7109375" style="92" customWidth="1"/>
    <col min="6916" max="6916" width="10.28515625" style="92" customWidth="1"/>
    <col min="6917" max="6922" width="10.7109375" style="92" customWidth="1"/>
    <col min="6923" max="6923" width="8.7109375" style="92" customWidth="1"/>
    <col min="6924" max="6924" width="9.140625" style="92" customWidth="1"/>
    <col min="6925" max="7169" width="9.140625" style="92"/>
    <col min="7170" max="7170" width="5" style="92" customWidth="1"/>
    <col min="7171" max="7171" width="20.7109375" style="92" customWidth="1"/>
    <col min="7172" max="7172" width="10.28515625" style="92" customWidth="1"/>
    <col min="7173" max="7178" width="10.7109375" style="92" customWidth="1"/>
    <col min="7179" max="7179" width="8.7109375" style="92" customWidth="1"/>
    <col min="7180" max="7180" width="9.140625" style="92" customWidth="1"/>
    <col min="7181" max="7425" width="9.140625" style="92"/>
    <col min="7426" max="7426" width="5" style="92" customWidth="1"/>
    <col min="7427" max="7427" width="20.7109375" style="92" customWidth="1"/>
    <col min="7428" max="7428" width="10.28515625" style="92" customWidth="1"/>
    <col min="7429" max="7434" width="10.7109375" style="92" customWidth="1"/>
    <col min="7435" max="7435" width="8.7109375" style="92" customWidth="1"/>
    <col min="7436" max="7436" width="9.140625" style="92" customWidth="1"/>
    <col min="7437" max="7681" width="9.140625" style="92"/>
    <col min="7682" max="7682" width="5" style="92" customWidth="1"/>
    <col min="7683" max="7683" width="20.7109375" style="92" customWidth="1"/>
    <col min="7684" max="7684" width="10.28515625" style="92" customWidth="1"/>
    <col min="7685" max="7690" width="10.7109375" style="92" customWidth="1"/>
    <col min="7691" max="7691" width="8.7109375" style="92" customWidth="1"/>
    <col min="7692" max="7692" width="9.140625" style="92" customWidth="1"/>
    <col min="7693" max="7937" width="9.140625" style="92"/>
    <col min="7938" max="7938" width="5" style="92" customWidth="1"/>
    <col min="7939" max="7939" width="20.7109375" style="92" customWidth="1"/>
    <col min="7940" max="7940" width="10.28515625" style="92" customWidth="1"/>
    <col min="7941" max="7946" width="10.7109375" style="92" customWidth="1"/>
    <col min="7947" max="7947" width="8.7109375" style="92" customWidth="1"/>
    <col min="7948" max="7948" width="9.140625" style="92" customWidth="1"/>
    <col min="7949" max="8193" width="9.140625" style="92"/>
    <col min="8194" max="8194" width="5" style="92" customWidth="1"/>
    <col min="8195" max="8195" width="20.7109375" style="92" customWidth="1"/>
    <col min="8196" max="8196" width="10.28515625" style="92" customWidth="1"/>
    <col min="8197" max="8202" width="10.7109375" style="92" customWidth="1"/>
    <col min="8203" max="8203" width="8.7109375" style="92" customWidth="1"/>
    <col min="8204" max="8204" width="9.140625" style="92" customWidth="1"/>
    <col min="8205" max="8449" width="9.140625" style="92"/>
    <col min="8450" max="8450" width="5" style="92" customWidth="1"/>
    <col min="8451" max="8451" width="20.7109375" style="92" customWidth="1"/>
    <col min="8452" max="8452" width="10.28515625" style="92" customWidth="1"/>
    <col min="8453" max="8458" width="10.7109375" style="92" customWidth="1"/>
    <col min="8459" max="8459" width="8.7109375" style="92" customWidth="1"/>
    <col min="8460" max="8460" width="9.140625" style="92" customWidth="1"/>
    <col min="8461" max="8705" width="9.140625" style="92"/>
    <col min="8706" max="8706" width="5" style="92" customWidth="1"/>
    <col min="8707" max="8707" width="20.7109375" style="92" customWidth="1"/>
    <col min="8708" max="8708" width="10.28515625" style="92" customWidth="1"/>
    <col min="8709" max="8714" width="10.7109375" style="92" customWidth="1"/>
    <col min="8715" max="8715" width="8.7109375" style="92" customWidth="1"/>
    <col min="8716" max="8716" width="9.140625" style="92" customWidth="1"/>
    <col min="8717" max="8961" width="9.140625" style="92"/>
    <col min="8962" max="8962" width="5" style="92" customWidth="1"/>
    <col min="8963" max="8963" width="20.7109375" style="92" customWidth="1"/>
    <col min="8964" max="8964" width="10.28515625" style="92" customWidth="1"/>
    <col min="8965" max="8970" width="10.7109375" style="92" customWidth="1"/>
    <col min="8971" max="8971" width="8.7109375" style="92" customWidth="1"/>
    <col min="8972" max="8972" width="9.140625" style="92" customWidth="1"/>
    <col min="8973" max="9217" width="9.140625" style="92"/>
    <col min="9218" max="9218" width="5" style="92" customWidth="1"/>
    <col min="9219" max="9219" width="20.7109375" style="92" customWidth="1"/>
    <col min="9220" max="9220" width="10.28515625" style="92" customWidth="1"/>
    <col min="9221" max="9226" width="10.7109375" style="92" customWidth="1"/>
    <col min="9227" max="9227" width="8.7109375" style="92" customWidth="1"/>
    <col min="9228" max="9228" width="9.140625" style="92" customWidth="1"/>
    <col min="9229" max="9473" width="9.140625" style="92"/>
    <col min="9474" max="9474" width="5" style="92" customWidth="1"/>
    <col min="9475" max="9475" width="20.7109375" style="92" customWidth="1"/>
    <col min="9476" max="9476" width="10.28515625" style="92" customWidth="1"/>
    <col min="9477" max="9482" width="10.7109375" style="92" customWidth="1"/>
    <col min="9483" max="9483" width="8.7109375" style="92" customWidth="1"/>
    <col min="9484" max="9484" width="9.140625" style="92" customWidth="1"/>
    <col min="9485" max="9729" width="9.140625" style="92"/>
    <col min="9730" max="9730" width="5" style="92" customWidth="1"/>
    <col min="9731" max="9731" width="20.7109375" style="92" customWidth="1"/>
    <col min="9732" max="9732" width="10.28515625" style="92" customWidth="1"/>
    <col min="9733" max="9738" width="10.7109375" style="92" customWidth="1"/>
    <col min="9739" max="9739" width="8.7109375" style="92" customWidth="1"/>
    <col min="9740" max="9740" width="9.140625" style="92" customWidth="1"/>
    <col min="9741" max="9985" width="9.140625" style="92"/>
    <col min="9986" max="9986" width="5" style="92" customWidth="1"/>
    <col min="9987" max="9987" width="20.7109375" style="92" customWidth="1"/>
    <col min="9988" max="9988" width="10.28515625" style="92" customWidth="1"/>
    <col min="9989" max="9994" width="10.7109375" style="92" customWidth="1"/>
    <col min="9995" max="9995" width="8.7109375" style="92" customWidth="1"/>
    <col min="9996" max="9996" width="9.140625" style="92" customWidth="1"/>
    <col min="9997" max="10241" width="9.140625" style="92"/>
    <col min="10242" max="10242" width="5" style="92" customWidth="1"/>
    <col min="10243" max="10243" width="20.7109375" style="92" customWidth="1"/>
    <col min="10244" max="10244" width="10.28515625" style="92" customWidth="1"/>
    <col min="10245" max="10250" width="10.7109375" style="92" customWidth="1"/>
    <col min="10251" max="10251" width="8.7109375" style="92" customWidth="1"/>
    <col min="10252" max="10252" width="9.140625" style="92" customWidth="1"/>
    <col min="10253" max="10497" width="9.140625" style="92"/>
    <col min="10498" max="10498" width="5" style="92" customWidth="1"/>
    <col min="10499" max="10499" width="20.7109375" style="92" customWidth="1"/>
    <col min="10500" max="10500" width="10.28515625" style="92" customWidth="1"/>
    <col min="10501" max="10506" width="10.7109375" style="92" customWidth="1"/>
    <col min="10507" max="10507" width="8.7109375" style="92" customWidth="1"/>
    <col min="10508" max="10508" width="9.140625" style="92" customWidth="1"/>
    <col min="10509" max="10753" width="9.140625" style="92"/>
    <col min="10754" max="10754" width="5" style="92" customWidth="1"/>
    <col min="10755" max="10755" width="20.7109375" style="92" customWidth="1"/>
    <col min="10756" max="10756" width="10.28515625" style="92" customWidth="1"/>
    <col min="10757" max="10762" width="10.7109375" style="92" customWidth="1"/>
    <col min="10763" max="10763" width="8.7109375" style="92" customWidth="1"/>
    <col min="10764" max="10764" width="9.140625" style="92" customWidth="1"/>
    <col min="10765" max="11009" width="9.140625" style="92"/>
    <col min="11010" max="11010" width="5" style="92" customWidth="1"/>
    <col min="11011" max="11011" width="20.7109375" style="92" customWidth="1"/>
    <col min="11012" max="11012" width="10.28515625" style="92" customWidth="1"/>
    <col min="11013" max="11018" width="10.7109375" style="92" customWidth="1"/>
    <col min="11019" max="11019" width="8.7109375" style="92" customWidth="1"/>
    <col min="11020" max="11020" width="9.140625" style="92" customWidth="1"/>
    <col min="11021" max="11265" width="9.140625" style="92"/>
    <col min="11266" max="11266" width="5" style="92" customWidth="1"/>
    <col min="11267" max="11267" width="20.7109375" style="92" customWidth="1"/>
    <col min="11268" max="11268" width="10.28515625" style="92" customWidth="1"/>
    <col min="11269" max="11274" width="10.7109375" style="92" customWidth="1"/>
    <col min="11275" max="11275" width="8.7109375" style="92" customWidth="1"/>
    <col min="11276" max="11276" width="9.140625" style="92" customWidth="1"/>
    <col min="11277" max="11521" width="9.140625" style="92"/>
    <col min="11522" max="11522" width="5" style="92" customWidth="1"/>
    <col min="11523" max="11523" width="20.7109375" style="92" customWidth="1"/>
    <col min="11524" max="11524" width="10.28515625" style="92" customWidth="1"/>
    <col min="11525" max="11530" width="10.7109375" style="92" customWidth="1"/>
    <col min="11531" max="11531" width="8.7109375" style="92" customWidth="1"/>
    <col min="11532" max="11532" width="9.140625" style="92" customWidth="1"/>
    <col min="11533" max="11777" width="9.140625" style="92"/>
    <col min="11778" max="11778" width="5" style="92" customWidth="1"/>
    <col min="11779" max="11779" width="20.7109375" style="92" customWidth="1"/>
    <col min="11780" max="11780" width="10.28515625" style="92" customWidth="1"/>
    <col min="11781" max="11786" width="10.7109375" style="92" customWidth="1"/>
    <col min="11787" max="11787" width="8.7109375" style="92" customWidth="1"/>
    <col min="11788" max="11788" width="9.140625" style="92" customWidth="1"/>
    <col min="11789" max="12033" width="9.140625" style="92"/>
    <col min="12034" max="12034" width="5" style="92" customWidth="1"/>
    <col min="12035" max="12035" width="20.7109375" style="92" customWidth="1"/>
    <col min="12036" max="12036" width="10.28515625" style="92" customWidth="1"/>
    <col min="12037" max="12042" width="10.7109375" style="92" customWidth="1"/>
    <col min="12043" max="12043" width="8.7109375" style="92" customWidth="1"/>
    <col min="12044" max="12044" width="9.140625" style="92" customWidth="1"/>
    <col min="12045" max="12289" width="9.140625" style="92"/>
    <col min="12290" max="12290" width="5" style="92" customWidth="1"/>
    <col min="12291" max="12291" width="20.7109375" style="92" customWidth="1"/>
    <col min="12292" max="12292" width="10.28515625" style="92" customWidth="1"/>
    <col min="12293" max="12298" width="10.7109375" style="92" customWidth="1"/>
    <col min="12299" max="12299" width="8.7109375" style="92" customWidth="1"/>
    <col min="12300" max="12300" width="9.140625" style="92" customWidth="1"/>
    <col min="12301" max="12545" width="9.140625" style="92"/>
    <col min="12546" max="12546" width="5" style="92" customWidth="1"/>
    <col min="12547" max="12547" width="20.7109375" style="92" customWidth="1"/>
    <col min="12548" max="12548" width="10.28515625" style="92" customWidth="1"/>
    <col min="12549" max="12554" width="10.7109375" style="92" customWidth="1"/>
    <col min="12555" max="12555" width="8.7109375" style="92" customWidth="1"/>
    <col min="12556" max="12556" width="9.140625" style="92" customWidth="1"/>
    <col min="12557" max="12801" width="9.140625" style="92"/>
    <col min="12802" max="12802" width="5" style="92" customWidth="1"/>
    <col min="12803" max="12803" width="20.7109375" style="92" customWidth="1"/>
    <col min="12804" max="12804" width="10.28515625" style="92" customWidth="1"/>
    <col min="12805" max="12810" width="10.7109375" style="92" customWidth="1"/>
    <col min="12811" max="12811" width="8.7109375" style="92" customWidth="1"/>
    <col min="12812" max="12812" width="9.140625" style="92" customWidth="1"/>
    <col min="12813" max="13057" width="9.140625" style="92"/>
    <col min="13058" max="13058" width="5" style="92" customWidth="1"/>
    <col min="13059" max="13059" width="20.7109375" style="92" customWidth="1"/>
    <col min="13060" max="13060" width="10.28515625" style="92" customWidth="1"/>
    <col min="13061" max="13066" width="10.7109375" style="92" customWidth="1"/>
    <col min="13067" max="13067" width="8.7109375" style="92" customWidth="1"/>
    <col min="13068" max="13068" width="9.140625" style="92" customWidth="1"/>
    <col min="13069" max="13313" width="9.140625" style="92"/>
    <col min="13314" max="13314" width="5" style="92" customWidth="1"/>
    <col min="13315" max="13315" width="20.7109375" style="92" customWidth="1"/>
    <col min="13316" max="13316" width="10.28515625" style="92" customWidth="1"/>
    <col min="13317" max="13322" width="10.7109375" style="92" customWidth="1"/>
    <col min="13323" max="13323" width="8.7109375" style="92" customWidth="1"/>
    <col min="13324" max="13324" width="9.140625" style="92" customWidth="1"/>
    <col min="13325" max="13569" width="9.140625" style="92"/>
    <col min="13570" max="13570" width="5" style="92" customWidth="1"/>
    <col min="13571" max="13571" width="20.7109375" style="92" customWidth="1"/>
    <col min="13572" max="13572" width="10.28515625" style="92" customWidth="1"/>
    <col min="13573" max="13578" width="10.7109375" style="92" customWidth="1"/>
    <col min="13579" max="13579" width="8.7109375" style="92" customWidth="1"/>
    <col min="13580" max="13580" width="9.140625" style="92" customWidth="1"/>
    <col min="13581" max="13825" width="9.140625" style="92"/>
    <col min="13826" max="13826" width="5" style="92" customWidth="1"/>
    <col min="13827" max="13827" width="20.7109375" style="92" customWidth="1"/>
    <col min="13828" max="13828" width="10.28515625" style="92" customWidth="1"/>
    <col min="13829" max="13834" width="10.7109375" style="92" customWidth="1"/>
    <col min="13835" max="13835" width="8.7109375" style="92" customWidth="1"/>
    <col min="13836" max="13836" width="9.140625" style="92" customWidth="1"/>
    <col min="13837" max="14081" width="9.140625" style="92"/>
    <col min="14082" max="14082" width="5" style="92" customWidth="1"/>
    <col min="14083" max="14083" width="20.7109375" style="92" customWidth="1"/>
    <col min="14084" max="14084" width="10.28515625" style="92" customWidth="1"/>
    <col min="14085" max="14090" width="10.7109375" style="92" customWidth="1"/>
    <col min="14091" max="14091" width="8.7109375" style="92" customWidth="1"/>
    <col min="14092" max="14092" width="9.140625" style="92" customWidth="1"/>
    <col min="14093" max="14337" width="9.140625" style="92"/>
    <col min="14338" max="14338" width="5" style="92" customWidth="1"/>
    <col min="14339" max="14339" width="20.7109375" style="92" customWidth="1"/>
    <col min="14340" max="14340" width="10.28515625" style="92" customWidth="1"/>
    <col min="14341" max="14346" width="10.7109375" style="92" customWidth="1"/>
    <col min="14347" max="14347" width="8.7109375" style="92" customWidth="1"/>
    <col min="14348" max="14348" width="9.140625" style="92" customWidth="1"/>
    <col min="14349" max="14593" width="9.140625" style="92"/>
    <col min="14594" max="14594" width="5" style="92" customWidth="1"/>
    <col min="14595" max="14595" width="20.7109375" style="92" customWidth="1"/>
    <col min="14596" max="14596" width="10.28515625" style="92" customWidth="1"/>
    <col min="14597" max="14602" width="10.7109375" style="92" customWidth="1"/>
    <col min="14603" max="14603" width="8.7109375" style="92" customWidth="1"/>
    <col min="14604" max="14604" width="9.140625" style="92" customWidth="1"/>
    <col min="14605" max="14849" width="9.140625" style="92"/>
    <col min="14850" max="14850" width="5" style="92" customWidth="1"/>
    <col min="14851" max="14851" width="20.7109375" style="92" customWidth="1"/>
    <col min="14852" max="14852" width="10.28515625" style="92" customWidth="1"/>
    <col min="14853" max="14858" width="10.7109375" style="92" customWidth="1"/>
    <col min="14859" max="14859" width="8.7109375" style="92" customWidth="1"/>
    <col min="14860" max="14860" width="9.140625" style="92" customWidth="1"/>
    <col min="14861" max="15105" width="9.140625" style="92"/>
    <col min="15106" max="15106" width="5" style="92" customWidth="1"/>
    <col min="15107" max="15107" width="20.7109375" style="92" customWidth="1"/>
    <col min="15108" max="15108" width="10.28515625" style="92" customWidth="1"/>
    <col min="15109" max="15114" width="10.7109375" style="92" customWidth="1"/>
    <col min="15115" max="15115" width="8.7109375" style="92" customWidth="1"/>
    <col min="15116" max="15116" width="9.140625" style="92" customWidth="1"/>
    <col min="15117" max="15361" width="9.140625" style="92"/>
    <col min="15362" max="15362" width="5" style="92" customWidth="1"/>
    <col min="15363" max="15363" width="20.7109375" style="92" customWidth="1"/>
    <col min="15364" max="15364" width="10.28515625" style="92" customWidth="1"/>
    <col min="15365" max="15370" width="10.7109375" style="92" customWidth="1"/>
    <col min="15371" max="15371" width="8.7109375" style="92" customWidth="1"/>
    <col min="15372" max="15372" width="9.140625" style="92" customWidth="1"/>
    <col min="15373" max="15617" width="9.140625" style="92"/>
    <col min="15618" max="15618" width="5" style="92" customWidth="1"/>
    <col min="15619" max="15619" width="20.7109375" style="92" customWidth="1"/>
    <col min="15620" max="15620" width="10.28515625" style="92" customWidth="1"/>
    <col min="15621" max="15626" width="10.7109375" style="92" customWidth="1"/>
    <col min="15627" max="15627" width="8.7109375" style="92" customWidth="1"/>
    <col min="15628" max="15628" width="9.140625" style="92" customWidth="1"/>
    <col min="15629" max="15873" width="9.140625" style="92"/>
    <col min="15874" max="15874" width="5" style="92" customWidth="1"/>
    <col min="15875" max="15875" width="20.7109375" style="92" customWidth="1"/>
    <col min="15876" max="15876" width="10.28515625" style="92" customWidth="1"/>
    <col min="15877" max="15882" width="10.7109375" style="92" customWidth="1"/>
    <col min="15883" max="15883" width="8.7109375" style="92" customWidth="1"/>
    <col min="15884" max="15884" width="9.140625" style="92" customWidth="1"/>
    <col min="15885" max="16129" width="9.140625" style="92"/>
    <col min="16130" max="16130" width="5" style="92" customWidth="1"/>
    <col min="16131" max="16131" width="20.7109375" style="92" customWidth="1"/>
    <col min="16132" max="16132" width="10.28515625" style="92" customWidth="1"/>
    <col min="16133" max="16138" width="10.7109375" style="92" customWidth="1"/>
    <col min="16139" max="16139" width="8.7109375" style="92" customWidth="1"/>
    <col min="16140" max="16140" width="9.140625" style="92" customWidth="1"/>
    <col min="16141" max="16384" width="9.140625" style="92"/>
  </cols>
  <sheetData>
    <row r="1" spans="2:15" ht="15" customHeight="1">
      <c r="B1" s="1687" t="s">
        <v>853</v>
      </c>
      <c r="C1" s="1688"/>
      <c r="D1" s="1688"/>
      <c r="E1" s="1688"/>
      <c r="F1" s="1688"/>
      <c r="G1" s="1688"/>
      <c r="H1" s="1688"/>
      <c r="I1" s="1688"/>
      <c r="J1" s="1689"/>
    </row>
    <row r="2" spans="2:15" ht="15" customHeight="1">
      <c r="B2" s="1690" t="s">
        <v>795</v>
      </c>
      <c r="C2" s="1691"/>
      <c r="D2" s="1691"/>
      <c r="E2" s="1691"/>
      <c r="F2" s="1691"/>
      <c r="G2" s="1691"/>
      <c r="H2" s="1691"/>
      <c r="I2" s="1691"/>
      <c r="J2" s="1692"/>
    </row>
    <row r="3" spans="2:15" ht="15" customHeight="1" thickBot="1">
      <c r="B3" s="1693" t="s">
        <v>60</v>
      </c>
      <c r="C3" s="1694"/>
      <c r="D3" s="1694"/>
      <c r="E3" s="1694"/>
      <c r="F3" s="1694"/>
      <c r="G3" s="1694"/>
      <c r="H3" s="1694"/>
      <c r="I3" s="1694"/>
      <c r="J3" s="1695"/>
    </row>
    <row r="4" spans="2:15" ht="15" customHeight="1" thickTop="1">
      <c r="B4" s="1696"/>
      <c r="C4" s="1698"/>
      <c r="D4" s="1700" t="s">
        <v>4</v>
      </c>
      <c r="E4" s="1700"/>
      <c r="F4" s="1701" t="s">
        <v>766</v>
      </c>
      <c r="G4" s="1701"/>
      <c r="H4" s="1108" t="s">
        <v>767</v>
      </c>
      <c r="I4" s="1702" t="s">
        <v>124</v>
      </c>
      <c r="J4" s="1703"/>
    </row>
    <row r="5" spans="2:15" ht="15" customHeight="1">
      <c r="B5" s="1697"/>
      <c r="C5" s="1699"/>
      <c r="D5" s="1109" t="s">
        <v>44</v>
      </c>
      <c r="E5" s="1110" t="s">
        <v>796</v>
      </c>
      <c r="F5" s="1109" t="s">
        <v>5</v>
      </c>
      <c r="G5" s="1110" t="s">
        <v>796</v>
      </c>
      <c r="H5" s="1110" t="s">
        <v>796</v>
      </c>
      <c r="I5" s="1111" t="s">
        <v>40</v>
      </c>
      <c r="J5" s="1112" t="s">
        <v>123</v>
      </c>
    </row>
    <row r="6" spans="2:15" ht="15" customHeight="1">
      <c r="B6" s="1113"/>
      <c r="C6" s="1114" t="s">
        <v>797</v>
      </c>
      <c r="D6" s="1115">
        <v>35001.088187000001</v>
      </c>
      <c r="E6" s="1115">
        <v>11233.501563999998</v>
      </c>
      <c r="F6" s="1115">
        <v>37775.877788999998</v>
      </c>
      <c r="G6" s="1115">
        <v>11128.982945999998</v>
      </c>
      <c r="H6" s="1115">
        <v>12497.756389000002</v>
      </c>
      <c r="I6" s="1116">
        <v>-0.93041886721190181</v>
      </c>
      <c r="J6" s="1117">
        <v>12.299178187634574</v>
      </c>
      <c r="L6" s="1118"/>
      <c r="M6" s="1118"/>
      <c r="N6" s="1118"/>
      <c r="O6" s="1118"/>
    </row>
    <row r="7" spans="2:15" ht="15" customHeight="1">
      <c r="B7" s="1119">
        <v>1</v>
      </c>
      <c r="C7" s="1120" t="s">
        <v>798</v>
      </c>
      <c r="D7" s="1121">
        <v>263.15140100000002</v>
      </c>
      <c r="E7" s="1122">
        <v>81.594999999999999</v>
      </c>
      <c r="F7" s="1122">
        <v>115.72067300000002</v>
      </c>
      <c r="G7" s="1122">
        <v>60.435735000000001</v>
      </c>
      <c r="H7" s="1122">
        <v>0.65599999999999992</v>
      </c>
      <c r="I7" s="1123">
        <v>-25.932060788038484</v>
      </c>
      <c r="J7" s="1124">
        <v>-98.914549479707659</v>
      </c>
      <c r="L7" s="1118"/>
      <c r="M7" s="1118"/>
      <c r="N7" s="1118"/>
      <c r="O7" s="1118"/>
    </row>
    <row r="8" spans="2:15" ht="15" customHeight="1">
      <c r="B8" s="1119">
        <v>2</v>
      </c>
      <c r="C8" s="1120" t="s">
        <v>799</v>
      </c>
      <c r="D8" s="1121">
        <v>8.6655999999999997E-2</v>
      </c>
      <c r="E8" s="1122">
        <v>0</v>
      </c>
      <c r="F8" s="1122">
        <v>0</v>
      </c>
      <c r="G8" s="1122">
        <v>0</v>
      </c>
      <c r="H8" s="1122">
        <v>0</v>
      </c>
      <c r="I8" s="1123" t="s">
        <v>298</v>
      </c>
      <c r="J8" s="1124" t="s">
        <v>298</v>
      </c>
      <c r="L8" s="1118"/>
      <c r="M8" s="1118"/>
      <c r="N8" s="1118"/>
      <c r="O8" s="1118"/>
    </row>
    <row r="9" spans="2:15" ht="15" customHeight="1">
      <c r="B9" s="1119">
        <v>3</v>
      </c>
      <c r="C9" s="1120" t="s">
        <v>800</v>
      </c>
      <c r="D9" s="1121">
        <v>266.928629</v>
      </c>
      <c r="E9" s="1122">
        <v>57.218074000000001</v>
      </c>
      <c r="F9" s="1122">
        <v>325.12774899999999</v>
      </c>
      <c r="G9" s="1122">
        <v>83.232737999999998</v>
      </c>
      <c r="H9" s="1122">
        <v>95.134653999999998</v>
      </c>
      <c r="I9" s="1123">
        <v>45.465815574288627</v>
      </c>
      <c r="J9" s="1124">
        <v>14.299560829057441</v>
      </c>
      <c r="L9" s="1118"/>
      <c r="M9" s="1118"/>
      <c r="N9" s="1118"/>
      <c r="O9" s="1118"/>
    </row>
    <row r="10" spans="2:15" ht="15" customHeight="1">
      <c r="B10" s="1119">
        <v>4</v>
      </c>
      <c r="C10" s="1120" t="s">
        <v>801</v>
      </c>
      <c r="D10" s="1121">
        <v>0</v>
      </c>
      <c r="E10" s="1122">
        <v>0</v>
      </c>
      <c r="F10" s="1122">
        <v>0.58000000000000007</v>
      </c>
      <c r="G10" s="1122">
        <v>0.18</v>
      </c>
      <c r="H10" s="1122">
        <v>0.15629999999999999</v>
      </c>
      <c r="I10" s="1123" t="s">
        <v>298</v>
      </c>
      <c r="J10" s="1124">
        <v>-13.166666666666671</v>
      </c>
      <c r="L10" s="1118"/>
      <c r="M10" s="1118"/>
      <c r="N10" s="1118"/>
      <c r="O10" s="1118"/>
    </row>
    <row r="11" spans="2:15" ht="15" customHeight="1">
      <c r="B11" s="1119">
        <v>5</v>
      </c>
      <c r="C11" s="1120" t="s">
        <v>802</v>
      </c>
      <c r="D11" s="1121">
        <v>3906.1690399999998</v>
      </c>
      <c r="E11" s="1122">
        <v>932.91504000000009</v>
      </c>
      <c r="F11" s="1122">
        <v>4846.2515149999999</v>
      </c>
      <c r="G11" s="1122">
        <v>1201.3635679999998</v>
      </c>
      <c r="H11" s="1122">
        <v>967.40300799999989</v>
      </c>
      <c r="I11" s="1123">
        <v>28.775238525471707</v>
      </c>
      <c r="J11" s="1124">
        <v>-19.474584233438307</v>
      </c>
      <c r="L11" s="1118"/>
      <c r="M11" s="1118"/>
      <c r="N11" s="1118"/>
      <c r="O11" s="1118"/>
    </row>
    <row r="12" spans="2:15" ht="15" customHeight="1">
      <c r="B12" s="1119">
        <v>6</v>
      </c>
      <c r="C12" s="1120" t="s">
        <v>803</v>
      </c>
      <c r="D12" s="1121">
        <v>0</v>
      </c>
      <c r="E12" s="1122">
        <v>0</v>
      </c>
      <c r="F12" s="1122">
        <v>0</v>
      </c>
      <c r="G12" s="1122">
        <v>0</v>
      </c>
      <c r="H12" s="1122">
        <v>0</v>
      </c>
      <c r="I12" s="1123" t="s">
        <v>298</v>
      </c>
      <c r="J12" s="1124" t="s">
        <v>298</v>
      </c>
      <c r="L12" s="1118"/>
      <c r="M12" s="1118"/>
      <c r="N12" s="1118"/>
      <c r="O12" s="1118"/>
    </row>
    <row r="13" spans="2:15" ht="15" customHeight="1">
      <c r="B13" s="1119">
        <v>7</v>
      </c>
      <c r="C13" s="1120" t="s">
        <v>804</v>
      </c>
      <c r="D13" s="1121">
        <v>555.42791099999999</v>
      </c>
      <c r="E13" s="1122">
        <v>199.38009599999998</v>
      </c>
      <c r="F13" s="1122">
        <v>467.911</v>
      </c>
      <c r="G13" s="1122">
        <v>155.16043999999999</v>
      </c>
      <c r="H13" s="1122">
        <v>162.28435499999998</v>
      </c>
      <c r="I13" s="1123">
        <v>-22.178570924150819</v>
      </c>
      <c r="J13" s="1124">
        <v>4.5913217312350838</v>
      </c>
      <c r="L13" s="1118"/>
      <c r="M13" s="1118"/>
      <c r="N13" s="1118"/>
      <c r="O13" s="1118"/>
    </row>
    <row r="14" spans="2:15" ht="15" customHeight="1">
      <c r="B14" s="1119">
        <v>8</v>
      </c>
      <c r="C14" s="1120" t="s">
        <v>805</v>
      </c>
      <c r="D14" s="1121">
        <v>10.104771000000001</v>
      </c>
      <c r="E14" s="1122">
        <v>4.5456820000000002</v>
      </c>
      <c r="F14" s="1122">
        <v>7.4116000000000009</v>
      </c>
      <c r="G14" s="1122">
        <v>2.0593499999999998</v>
      </c>
      <c r="H14" s="1122">
        <v>0.92410000000000003</v>
      </c>
      <c r="I14" s="1123">
        <v>-54.696566983788138</v>
      </c>
      <c r="J14" s="1124">
        <v>-55.126617622065211</v>
      </c>
      <c r="L14" s="1118"/>
      <c r="M14" s="1118"/>
      <c r="N14" s="1118"/>
      <c r="O14" s="1118"/>
    </row>
    <row r="15" spans="2:15" ht="15" customHeight="1">
      <c r="B15" s="1119">
        <v>9</v>
      </c>
      <c r="C15" s="1120" t="s">
        <v>806</v>
      </c>
      <c r="D15" s="1121">
        <v>70.983169999999987</v>
      </c>
      <c r="E15" s="1122">
        <v>8.7007820000000002</v>
      </c>
      <c r="F15" s="1122">
        <v>93.815797000000003</v>
      </c>
      <c r="G15" s="1122">
        <v>11.045096000000001</v>
      </c>
      <c r="H15" s="1122">
        <v>9.0680720000000008</v>
      </c>
      <c r="I15" s="1123">
        <v>26.943716093564944</v>
      </c>
      <c r="J15" s="1124">
        <v>-17.899563752094139</v>
      </c>
      <c r="L15" s="1118"/>
      <c r="M15" s="1118"/>
      <c r="N15" s="1118"/>
      <c r="O15" s="1118"/>
    </row>
    <row r="16" spans="2:15" ht="15" customHeight="1">
      <c r="B16" s="1119">
        <v>10</v>
      </c>
      <c r="C16" s="1120" t="s">
        <v>807</v>
      </c>
      <c r="D16" s="1121">
        <v>793.51619199999993</v>
      </c>
      <c r="E16" s="1122">
        <v>265.43736899999999</v>
      </c>
      <c r="F16" s="1122">
        <v>950.17199399999981</v>
      </c>
      <c r="G16" s="1122">
        <v>323.25876499999998</v>
      </c>
      <c r="H16" s="1122">
        <v>326.03173099999998</v>
      </c>
      <c r="I16" s="1123">
        <v>21.783442255261349</v>
      </c>
      <c r="J16" s="1124">
        <v>0.85781618326730324</v>
      </c>
      <c r="L16" s="1118"/>
      <c r="M16" s="1118"/>
      <c r="N16" s="1118"/>
      <c r="O16" s="1118"/>
    </row>
    <row r="17" spans="2:15" ht="15" customHeight="1">
      <c r="B17" s="1119">
        <v>11</v>
      </c>
      <c r="C17" s="1120" t="s">
        <v>808</v>
      </c>
      <c r="D17" s="1121">
        <v>17.069208000000003</v>
      </c>
      <c r="E17" s="1122">
        <v>16.695520000000002</v>
      </c>
      <c r="F17" s="1122">
        <v>16.181284999999999</v>
      </c>
      <c r="G17" s="1122">
        <v>2.2914699999999999</v>
      </c>
      <c r="H17" s="1122">
        <v>2.52555</v>
      </c>
      <c r="I17" s="1123">
        <v>-86.274940822448173</v>
      </c>
      <c r="J17" s="1124">
        <v>10.215276656469442</v>
      </c>
      <c r="L17" s="1118"/>
      <c r="M17" s="1118"/>
      <c r="N17" s="1118"/>
      <c r="O17" s="1118"/>
    </row>
    <row r="18" spans="2:15" ht="15" customHeight="1">
      <c r="B18" s="1119">
        <v>12</v>
      </c>
      <c r="C18" s="1120" t="s">
        <v>809</v>
      </c>
      <c r="D18" s="1121">
        <v>1026.0171019999998</v>
      </c>
      <c r="E18" s="1122">
        <v>381.35080399999998</v>
      </c>
      <c r="F18" s="1122">
        <v>246.36623000000003</v>
      </c>
      <c r="G18" s="1122">
        <v>124.23681300000001</v>
      </c>
      <c r="H18" s="1122">
        <v>62.750979999999998</v>
      </c>
      <c r="I18" s="1123">
        <v>-67.421908726328525</v>
      </c>
      <c r="J18" s="1124">
        <v>-49.490832479741741</v>
      </c>
      <c r="L18" s="1118"/>
      <c r="M18" s="1118"/>
      <c r="N18" s="1118"/>
      <c r="O18" s="1118"/>
    </row>
    <row r="19" spans="2:15" ht="15" customHeight="1">
      <c r="B19" s="1119">
        <v>13</v>
      </c>
      <c r="C19" s="1120" t="s">
        <v>810</v>
      </c>
      <c r="D19" s="1121">
        <v>0</v>
      </c>
      <c r="E19" s="1122">
        <v>0</v>
      </c>
      <c r="F19" s="1122">
        <v>0</v>
      </c>
      <c r="G19" s="1122">
        <v>0</v>
      </c>
      <c r="H19" s="1122">
        <v>0</v>
      </c>
      <c r="I19" s="1123" t="s">
        <v>298</v>
      </c>
      <c r="J19" s="1124" t="s">
        <v>298</v>
      </c>
      <c r="L19" s="1118"/>
      <c r="M19" s="1118"/>
      <c r="N19" s="1118"/>
      <c r="O19" s="1118"/>
    </row>
    <row r="20" spans="2:15" ht="15" customHeight="1">
      <c r="B20" s="1119">
        <v>14</v>
      </c>
      <c r="C20" s="1120" t="s">
        <v>811</v>
      </c>
      <c r="D20" s="1121">
        <v>145.362976</v>
      </c>
      <c r="E20" s="1122">
        <v>33.741783999999996</v>
      </c>
      <c r="F20" s="1122">
        <v>119.402146</v>
      </c>
      <c r="G20" s="1122">
        <v>34.084041999999997</v>
      </c>
      <c r="H20" s="1122">
        <v>16.40691</v>
      </c>
      <c r="I20" s="1123">
        <v>1.0143447068477656</v>
      </c>
      <c r="J20" s="1124">
        <v>-51.863367613500763</v>
      </c>
      <c r="L20" s="1118"/>
      <c r="M20" s="1118"/>
      <c r="N20" s="1118"/>
      <c r="O20" s="1118"/>
    </row>
    <row r="21" spans="2:15" ht="15" customHeight="1">
      <c r="B21" s="1119">
        <v>15</v>
      </c>
      <c r="C21" s="1120" t="s">
        <v>812</v>
      </c>
      <c r="D21" s="1121">
        <v>232.33454699999999</v>
      </c>
      <c r="E21" s="1122">
        <v>124.497485</v>
      </c>
      <c r="F21" s="1122">
        <v>701.32284099999993</v>
      </c>
      <c r="G21" s="1122">
        <v>179.208168</v>
      </c>
      <c r="H21" s="1122">
        <v>189.22279600000002</v>
      </c>
      <c r="I21" s="1123">
        <v>43.945211423347217</v>
      </c>
      <c r="J21" s="1124">
        <v>5.5882653741541617</v>
      </c>
      <c r="L21" s="1118"/>
      <c r="M21" s="1118"/>
      <c r="N21" s="1118"/>
      <c r="O21" s="1118"/>
    </row>
    <row r="22" spans="2:15" ht="15" customHeight="1">
      <c r="B22" s="1119">
        <v>16</v>
      </c>
      <c r="C22" s="1120" t="s">
        <v>813</v>
      </c>
      <c r="D22" s="1121">
        <v>44.238966999999988</v>
      </c>
      <c r="E22" s="1122">
        <v>16.041682999999999</v>
      </c>
      <c r="F22" s="1122">
        <v>39.153072999999992</v>
      </c>
      <c r="G22" s="1122">
        <v>18.600660999999999</v>
      </c>
      <c r="H22" s="1122">
        <v>18.467044999999999</v>
      </c>
      <c r="I22" s="1123">
        <v>15.952054407258885</v>
      </c>
      <c r="J22" s="1124">
        <v>-0.71834006329129352</v>
      </c>
      <c r="L22" s="1118"/>
      <c r="M22" s="1118"/>
      <c r="N22" s="1118"/>
      <c r="O22" s="1118"/>
    </row>
    <row r="23" spans="2:15" ht="15" customHeight="1">
      <c r="B23" s="1119">
        <v>17</v>
      </c>
      <c r="C23" s="1120" t="s">
        <v>814</v>
      </c>
      <c r="D23" s="1121">
        <v>603.71924200000012</v>
      </c>
      <c r="E23" s="1122">
        <v>59.190209000000003</v>
      </c>
      <c r="F23" s="1122">
        <v>728.50178499999993</v>
      </c>
      <c r="G23" s="1122">
        <v>102.270258</v>
      </c>
      <c r="H23" s="1122">
        <v>103.771849</v>
      </c>
      <c r="I23" s="1123">
        <v>72.782390411900707</v>
      </c>
      <c r="J23" s="1124">
        <v>1.4682577607265017</v>
      </c>
      <c r="L23" s="1118"/>
      <c r="M23" s="1118"/>
      <c r="N23" s="1118"/>
      <c r="O23" s="1118"/>
    </row>
    <row r="24" spans="2:15" ht="15" customHeight="1">
      <c r="B24" s="1119">
        <v>18</v>
      </c>
      <c r="C24" s="1120" t="s">
        <v>815</v>
      </c>
      <c r="D24" s="1121">
        <v>5057.5497879999994</v>
      </c>
      <c r="E24" s="1122">
        <v>1711.960186</v>
      </c>
      <c r="F24" s="1122">
        <v>4738.459237</v>
      </c>
      <c r="G24" s="1122">
        <v>1532.359162</v>
      </c>
      <c r="H24" s="1122">
        <v>1557.6893479999999</v>
      </c>
      <c r="I24" s="1123">
        <v>-10.490957994743937</v>
      </c>
      <c r="J24" s="1124">
        <v>1.6530188632108604</v>
      </c>
      <c r="L24" s="1118"/>
      <c r="M24" s="1118"/>
      <c r="N24" s="1118"/>
      <c r="O24" s="1118"/>
    </row>
    <row r="25" spans="2:15" ht="15" customHeight="1">
      <c r="B25" s="1119">
        <v>19</v>
      </c>
      <c r="C25" s="1120" t="s">
        <v>816</v>
      </c>
      <c r="D25" s="1121">
        <v>4460.4511640000001</v>
      </c>
      <c r="E25" s="1122">
        <v>1502.8394090000002</v>
      </c>
      <c r="F25" s="1122">
        <v>4643.5403120000001</v>
      </c>
      <c r="G25" s="1122">
        <v>1497.093032</v>
      </c>
      <c r="H25" s="1122">
        <v>1589.7861790000002</v>
      </c>
      <c r="I25" s="1123">
        <v>-0.38236800057191545</v>
      </c>
      <c r="J25" s="1124">
        <v>6.1915422100501871</v>
      </c>
      <c r="L25" s="1118"/>
      <c r="M25" s="1118"/>
      <c r="N25" s="1118"/>
      <c r="O25" s="1118"/>
    </row>
    <row r="26" spans="2:15" ht="15" customHeight="1">
      <c r="B26" s="1119"/>
      <c r="C26" s="1120" t="s">
        <v>817</v>
      </c>
      <c r="D26" s="1121">
        <v>137.96958000000001</v>
      </c>
      <c r="E26" s="1122">
        <v>25.930807999999999</v>
      </c>
      <c r="F26" s="1122">
        <v>220.055115</v>
      </c>
      <c r="G26" s="1122">
        <v>64.011341000000002</v>
      </c>
      <c r="H26" s="1122">
        <v>82.899792000000005</v>
      </c>
      <c r="I26" s="1123">
        <v>146.85440191451033</v>
      </c>
      <c r="J26" s="1124">
        <v>29.507975781979013</v>
      </c>
      <c r="L26" s="1118"/>
      <c r="M26" s="1118"/>
      <c r="N26" s="1118"/>
      <c r="O26" s="1118"/>
    </row>
    <row r="27" spans="2:15" ht="15" customHeight="1">
      <c r="B27" s="1119"/>
      <c r="C27" s="1120" t="s">
        <v>818</v>
      </c>
      <c r="D27" s="1121">
        <v>3613.3219340000005</v>
      </c>
      <c r="E27" s="1122">
        <v>1296.147201</v>
      </c>
      <c r="F27" s="1122">
        <v>4419.3611970000002</v>
      </c>
      <c r="G27" s="1122">
        <v>1431.8576910000002</v>
      </c>
      <c r="H27" s="1122">
        <v>1506.8863870000002</v>
      </c>
      <c r="I27" s="1123">
        <v>10.470299198678774</v>
      </c>
      <c r="J27" s="1124">
        <v>5.2399548133586222</v>
      </c>
      <c r="L27" s="1118"/>
      <c r="M27" s="1118"/>
      <c r="N27" s="1118"/>
      <c r="O27" s="1118"/>
    </row>
    <row r="28" spans="2:15" ht="15" customHeight="1">
      <c r="B28" s="1119"/>
      <c r="C28" s="1120" t="s">
        <v>819</v>
      </c>
      <c r="D28" s="1121">
        <v>709.15965000000006</v>
      </c>
      <c r="E28" s="1122">
        <v>180.76140000000001</v>
      </c>
      <c r="F28" s="1122">
        <v>4.1240000000000006</v>
      </c>
      <c r="G28" s="1122">
        <v>1.224</v>
      </c>
      <c r="H28" s="1122">
        <v>0</v>
      </c>
      <c r="I28" s="1123">
        <v>-99.322864284078349</v>
      </c>
      <c r="J28" s="1124">
        <v>-100</v>
      </c>
      <c r="L28" s="1118"/>
      <c r="M28" s="1118"/>
      <c r="N28" s="1118"/>
      <c r="O28" s="1118"/>
    </row>
    <row r="29" spans="2:15" ht="15" customHeight="1">
      <c r="B29" s="1119">
        <v>20</v>
      </c>
      <c r="C29" s="1120" t="s">
        <v>820</v>
      </c>
      <c r="D29" s="1121">
        <v>126.527371</v>
      </c>
      <c r="E29" s="1122">
        <v>21.705051000000001</v>
      </c>
      <c r="F29" s="1122">
        <v>68.73</v>
      </c>
      <c r="G29" s="1122">
        <v>33.6</v>
      </c>
      <c r="H29" s="1122">
        <v>0</v>
      </c>
      <c r="I29" s="1123">
        <v>54.802677035865997</v>
      </c>
      <c r="J29" s="1124">
        <v>-100</v>
      </c>
      <c r="L29" s="1118"/>
      <c r="M29" s="1118"/>
      <c r="N29" s="1118"/>
      <c r="O29" s="1118"/>
    </row>
    <row r="30" spans="2:15" ht="15" customHeight="1">
      <c r="B30" s="1119">
        <v>21</v>
      </c>
      <c r="C30" s="1120" t="s">
        <v>821</v>
      </c>
      <c r="D30" s="1121">
        <v>46.684069000000001</v>
      </c>
      <c r="E30" s="1122">
        <v>18.545697000000001</v>
      </c>
      <c r="F30" s="1122">
        <v>7.8176379999999988</v>
      </c>
      <c r="G30" s="1122">
        <v>5.0189559999999993</v>
      </c>
      <c r="H30" s="1122">
        <v>0</v>
      </c>
      <c r="I30" s="1123">
        <v>-72.937355765059692</v>
      </c>
      <c r="J30" s="1124">
        <v>-100</v>
      </c>
      <c r="L30" s="1118"/>
      <c r="M30" s="1118"/>
      <c r="N30" s="1118"/>
      <c r="O30" s="1118"/>
    </row>
    <row r="31" spans="2:15" ht="15" customHeight="1">
      <c r="B31" s="1119">
        <v>22</v>
      </c>
      <c r="C31" s="1120" t="s">
        <v>822</v>
      </c>
      <c r="D31" s="1121">
        <v>31.787309</v>
      </c>
      <c r="E31" s="1122">
        <v>14.421745999999999</v>
      </c>
      <c r="F31" s="1122">
        <v>53.240433999999993</v>
      </c>
      <c r="G31" s="1122">
        <v>20.80434</v>
      </c>
      <c r="H31" s="1122">
        <v>17.939806000000001</v>
      </c>
      <c r="I31" s="1123">
        <v>44.256735626879049</v>
      </c>
      <c r="J31" s="1124">
        <v>-13.768925137735678</v>
      </c>
      <c r="L31" s="1118"/>
      <c r="M31" s="1118"/>
      <c r="N31" s="1118"/>
      <c r="O31" s="1118"/>
    </row>
    <row r="32" spans="2:15" ht="15" customHeight="1">
      <c r="B32" s="1119">
        <v>23</v>
      </c>
      <c r="C32" s="1120" t="s">
        <v>823</v>
      </c>
      <c r="D32" s="1121">
        <v>681.26686199999995</v>
      </c>
      <c r="E32" s="1122">
        <v>361.26195099999995</v>
      </c>
      <c r="F32" s="1122">
        <v>743.27689400000008</v>
      </c>
      <c r="G32" s="1122">
        <v>383.296111</v>
      </c>
      <c r="H32" s="1122">
        <v>366.58403400000003</v>
      </c>
      <c r="I32" s="1123">
        <v>6.0992196767492004</v>
      </c>
      <c r="J32" s="1124">
        <v>-4.3600956337383678</v>
      </c>
      <c r="L32" s="1118"/>
      <c r="M32" s="1118"/>
      <c r="N32" s="1118"/>
      <c r="O32" s="1118"/>
    </row>
    <row r="33" spans="2:15" ht="15" customHeight="1">
      <c r="B33" s="1119">
        <v>24</v>
      </c>
      <c r="C33" s="1120" t="s">
        <v>824</v>
      </c>
      <c r="D33" s="1121">
        <v>28.227240999999999</v>
      </c>
      <c r="E33" s="1122">
        <v>21.020671</v>
      </c>
      <c r="F33" s="1122">
        <v>31.617248000000004</v>
      </c>
      <c r="G33" s="1122">
        <v>2.2528000000000001</v>
      </c>
      <c r="H33" s="1122">
        <v>8.0240000000000009</v>
      </c>
      <c r="I33" s="1123">
        <v>-89.282930121498026</v>
      </c>
      <c r="J33" s="1124">
        <v>256.17897727272731</v>
      </c>
      <c r="L33" s="1118"/>
      <c r="M33" s="1118"/>
      <c r="N33" s="1118"/>
      <c r="O33" s="1118"/>
    </row>
    <row r="34" spans="2:15" ht="15" customHeight="1">
      <c r="B34" s="1119">
        <v>25</v>
      </c>
      <c r="C34" s="1120" t="s">
        <v>825</v>
      </c>
      <c r="D34" s="1121">
        <v>655.60279099999991</v>
      </c>
      <c r="E34" s="1122">
        <v>219.62545</v>
      </c>
      <c r="F34" s="1122">
        <v>537.17245700000001</v>
      </c>
      <c r="G34" s="1122">
        <v>162.26360700000001</v>
      </c>
      <c r="H34" s="1122">
        <v>248.44825800000001</v>
      </c>
      <c r="I34" s="1123">
        <v>-26.118030947688425</v>
      </c>
      <c r="J34" s="1124">
        <v>53.113974595671351</v>
      </c>
      <c r="L34" s="1118"/>
      <c r="M34" s="1118"/>
      <c r="N34" s="1118"/>
      <c r="O34" s="1118"/>
    </row>
    <row r="35" spans="2:15" ht="15" customHeight="1">
      <c r="B35" s="1119">
        <v>26</v>
      </c>
      <c r="C35" s="1120" t="s">
        <v>826</v>
      </c>
      <c r="D35" s="1121">
        <v>1460.0580629999999</v>
      </c>
      <c r="E35" s="1122">
        <v>360.734846</v>
      </c>
      <c r="F35" s="1122">
        <v>1480.750002</v>
      </c>
      <c r="G35" s="1122">
        <v>493.14565399999998</v>
      </c>
      <c r="H35" s="1122">
        <v>535.61331800000005</v>
      </c>
      <c r="I35" s="1123">
        <v>36.705854582176954</v>
      </c>
      <c r="J35" s="1124">
        <v>8.6115863853887049</v>
      </c>
      <c r="L35" s="1118"/>
      <c r="M35" s="1118"/>
      <c r="N35" s="1118"/>
      <c r="O35" s="1118"/>
    </row>
    <row r="36" spans="2:15" ht="15" customHeight="1">
      <c r="B36" s="1119">
        <v>27</v>
      </c>
      <c r="C36" s="1120" t="s">
        <v>827</v>
      </c>
      <c r="D36" s="1121">
        <v>8.6440080000000012</v>
      </c>
      <c r="E36" s="1122">
        <v>0.317772</v>
      </c>
      <c r="F36" s="1122">
        <v>1.9122399999999999</v>
      </c>
      <c r="G36" s="1122">
        <v>0.77299999999999991</v>
      </c>
      <c r="H36" s="1122">
        <v>8.1186240000000005</v>
      </c>
      <c r="I36" s="1123">
        <v>143.25617109122263</v>
      </c>
      <c r="J36" s="1124">
        <v>950.27477360931402</v>
      </c>
      <c r="L36" s="1118"/>
      <c r="M36" s="1118"/>
      <c r="N36" s="1118"/>
      <c r="O36" s="1118"/>
    </row>
    <row r="37" spans="2:15" ht="15" customHeight="1">
      <c r="B37" s="1119">
        <v>28</v>
      </c>
      <c r="C37" s="1120" t="s">
        <v>828</v>
      </c>
      <c r="D37" s="1121">
        <v>18.208264</v>
      </c>
      <c r="E37" s="1122">
        <v>5.6681900000000001</v>
      </c>
      <c r="F37" s="1122">
        <v>13.430862999999997</v>
      </c>
      <c r="G37" s="1122">
        <v>11.822336999999997</v>
      </c>
      <c r="H37" s="1122">
        <v>0</v>
      </c>
      <c r="I37" s="1123">
        <v>108.57340703116861</v>
      </c>
      <c r="J37" s="1124">
        <v>-100</v>
      </c>
      <c r="L37" s="1118"/>
      <c r="M37" s="1118"/>
      <c r="N37" s="1118"/>
      <c r="O37" s="1118"/>
    </row>
    <row r="38" spans="2:15" ht="15" customHeight="1">
      <c r="B38" s="1119">
        <v>29</v>
      </c>
      <c r="C38" s="1120" t="s">
        <v>829</v>
      </c>
      <c r="D38" s="1121">
        <v>72.135625000000005</v>
      </c>
      <c r="E38" s="1122">
        <v>23.082471999999999</v>
      </c>
      <c r="F38" s="1122">
        <v>80.244634000000005</v>
      </c>
      <c r="G38" s="1122">
        <v>20.847345000000001</v>
      </c>
      <c r="H38" s="1122">
        <v>42.542704000000001</v>
      </c>
      <c r="I38" s="1123">
        <v>-9.6832219703331504</v>
      </c>
      <c r="J38" s="1124">
        <v>104.06773140656517</v>
      </c>
      <c r="L38" s="1118"/>
      <c r="M38" s="1118"/>
      <c r="N38" s="1118"/>
      <c r="O38" s="1118"/>
    </row>
    <row r="39" spans="2:15" ht="15" customHeight="1">
      <c r="B39" s="1119">
        <v>30</v>
      </c>
      <c r="C39" s="1120" t="s">
        <v>830</v>
      </c>
      <c r="D39" s="1121">
        <v>169.94425200000003</v>
      </c>
      <c r="E39" s="1122">
        <v>62.431094999999999</v>
      </c>
      <c r="F39" s="1122">
        <v>22.104836000000002</v>
      </c>
      <c r="G39" s="1122">
        <v>13.937099</v>
      </c>
      <c r="H39" s="1122">
        <v>1.4038999999999999</v>
      </c>
      <c r="I39" s="1123">
        <v>-77.676029869410428</v>
      </c>
      <c r="J39" s="1124">
        <v>-89.926885071276317</v>
      </c>
      <c r="L39" s="1118"/>
      <c r="M39" s="1118"/>
      <c r="N39" s="1118"/>
      <c r="O39" s="1118"/>
    </row>
    <row r="40" spans="2:15" ht="15" customHeight="1">
      <c r="B40" s="1119">
        <v>31</v>
      </c>
      <c r="C40" s="1120" t="s">
        <v>831</v>
      </c>
      <c r="D40" s="1121">
        <v>2816.5104899999997</v>
      </c>
      <c r="E40" s="1122">
        <v>945.71209999999996</v>
      </c>
      <c r="F40" s="1122">
        <v>3665.1432309999996</v>
      </c>
      <c r="G40" s="1122">
        <v>914.82341799999995</v>
      </c>
      <c r="H40" s="1122">
        <v>1745.1226690000001</v>
      </c>
      <c r="I40" s="1123">
        <v>-3.2661823825665408</v>
      </c>
      <c r="J40" s="1124">
        <v>90.76060304787697</v>
      </c>
      <c r="L40" s="1118"/>
      <c r="M40" s="1118"/>
      <c r="N40" s="1118"/>
      <c r="O40" s="1118"/>
    </row>
    <row r="41" spans="2:15" ht="15" customHeight="1">
      <c r="B41" s="1119">
        <v>32</v>
      </c>
      <c r="C41" s="1120" t="s">
        <v>832</v>
      </c>
      <c r="D41" s="1121">
        <v>0.44400000000000001</v>
      </c>
      <c r="E41" s="1122">
        <v>0</v>
      </c>
      <c r="F41" s="1122">
        <v>0.05</v>
      </c>
      <c r="G41" s="1122">
        <v>0</v>
      </c>
      <c r="H41" s="1122">
        <v>0.11650000000000001</v>
      </c>
      <c r="I41" s="1123" t="s">
        <v>298</v>
      </c>
      <c r="J41" s="1124" t="s">
        <v>298</v>
      </c>
      <c r="L41" s="1118"/>
      <c r="M41" s="1118"/>
      <c r="N41" s="1118"/>
      <c r="O41" s="1118"/>
    </row>
    <row r="42" spans="2:15" ht="15" customHeight="1">
      <c r="B42" s="1119">
        <v>33</v>
      </c>
      <c r="C42" s="1120" t="s">
        <v>833</v>
      </c>
      <c r="D42" s="1121">
        <v>39.538391000000004</v>
      </c>
      <c r="E42" s="1122">
        <v>37.443293000000004</v>
      </c>
      <c r="F42" s="1122">
        <v>0</v>
      </c>
      <c r="G42" s="1122">
        <v>0</v>
      </c>
      <c r="H42" s="1122">
        <v>0</v>
      </c>
      <c r="I42" s="1123">
        <v>-100</v>
      </c>
      <c r="J42" s="1124" t="s">
        <v>298</v>
      </c>
      <c r="L42" s="1118"/>
      <c r="M42" s="1118"/>
      <c r="N42" s="1118"/>
      <c r="O42" s="1118"/>
    </row>
    <row r="43" spans="2:15" ht="15" customHeight="1">
      <c r="B43" s="1119">
        <v>34</v>
      </c>
      <c r="C43" s="1120" t="s">
        <v>834</v>
      </c>
      <c r="D43" s="1121">
        <v>201.14030999999997</v>
      </c>
      <c r="E43" s="1122">
        <v>77.147532999999996</v>
      </c>
      <c r="F43" s="1122">
        <v>147.530168</v>
      </c>
      <c r="G43" s="1122">
        <v>43.887523000000002</v>
      </c>
      <c r="H43" s="1122">
        <v>72.311131000000003</v>
      </c>
      <c r="I43" s="1123">
        <v>-43.112214618709835</v>
      </c>
      <c r="J43" s="1124">
        <v>64.764666714045347</v>
      </c>
      <c r="L43" s="1118"/>
      <c r="M43" s="1118"/>
      <c r="N43" s="1118"/>
      <c r="O43" s="1118"/>
    </row>
    <row r="44" spans="2:15" ht="15" customHeight="1">
      <c r="B44" s="1119">
        <v>35</v>
      </c>
      <c r="C44" s="1120" t="s">
        <v>835</v>
      </c>
      <c r="D44" s="1121">
        <v>24.193461000000003</v>
      </c>
      <c r="E44" s="1122">
        <v>16.523682000000001</v>
      </c>
      <c r="F44" s="1122">
        <v>11.515940000000001</v>
      </c>
      <c r="G44" s="1122">
        <v>7.2391800000000002</v>
      </c>
      <c r="H44" s="1122">
        <v>0</v>
      </c>
      <c r="I44" s="1123">
        <v>-56.189062461986374</v>
      </c>
      <c r="J44" s="1124">
        <v>-100</v>
      </c>
      <c r="L44" s="1118"/>
      <c r="M44" s="1118"/>
      <c r="N44" s="1118"/>
      <c r="O44" s="1118"/>
    </row>
    <row r="45" spans="2:15" ht="15" customHeight="1">
      <c r="B45" s="1119">
        <v>36</v>
      </c>
      <c r="C45" s="1120" t="s">
        <v>836</v>
      </c>
      <c r="D45" s="1121">
        <v>1671.1807509999999</v>
      </c>
      <c r="E45" s="1122">
        <v>514.94046100000003</v>
      </c>
      <c r="F45" s="1122">
        <v>1581.0461009999999</v>
      </c>
      <c r="G45" s="1122">
        <v>510.91727899999995</v>
      </c>
      <c r="H45" s="1122">
        <v>357.86391000000003</v>
      </c>
      <c r="I45" s="1123">
        <v>-0.78129071314131693</v>
      </c>
      <c r="J45" s="1124">
        <v>-29.956585007178816</v>
      </c>
      <c r="L45" s="1118"/>
      <c r="M45" s="1118"/>
      <c r="N45" s="1118"/>
      <c r="O45" s="1118"/>
    </row>
    <row r="46" spans="2:15" ht="15" customHeight="1">
      <c r="B46" s="1119">
        <v>37</v>
      </c>
      <c r="C46" s="1120" t="s">
        <v>837</v>
      </c>
      <c r="D46" s="1121">
        <v>0</v>
      </c>
      <c r="E46" s="1122">
        <v>0</v>
      </c>
      <c r="F46" s="1122">
        <v>0</v>
      </c>
      <c r="G46" s="1122">
        <v>0</v>
      </c>
      <c r="H46" s="1122">
        <v>0</v>
      </c>
      <c r="I46" s="1123" t="s">
        <v>298</v>
      </c>
      <c r="J46" s="1124" t="s">
        <v>298</v>
      </c>
      <c r="L46" s="1118"/>
      <c r="M46" s="1118"/>
      <c r="N46" s="1118"/>
      <c r="O46" s="1118"/>
    </row>
    <row r="47" spans="2:15" ht="15" customHeight="1">
      <c r="B47" s="1119">
        <v>38</v>
      </c>
      <c r="C47" s="1120" t="s">
        <v>838</v>
      </c>
      <c r="D47" s="1121">
        <v>1233.8956750000002</v>
      </c>
      <c r="E47" s="1122">
        <v>466.493627</v>
      </c>
      <c r="F47" s="1122">
        <v>1247.6394010000001</v>
      </c>
      <c r="G47" s="1122">
        <v>389.17696599999999</v>
      </c>
      <c r="H47" s="1122">
        <v>313.49428499999999</v>
      </c>
      <c r="I47" s="1123">
        <v>-16.574001556510012</v>
      </c>
      <c r="J47" s="1124">
        <v>-19.446855187210645</v>
      </c>
      <c r="L47" s="1118"/>
      <c r="M47" s="1118"/>
      <c r="N47" s="1118"/>
      <c r="O47" s="1118"/>
    </row>
    <row r="48" spans="2:15" ht="15" customHeight="1">
      <c r="B48" s="1119">
        <v>39</v>
      </c>
      <c r="C48" s="1120" t="s">
        <v>839</v>
      </c>
      <c r="D48" s="1121">
        <v>249.71356299999997</v>
      </c>
      <c r="E48" s="1122">
        <v>77.209665999999999</v>
      </c>
      <c r="F48" s="1122">
        <v>274.50222300000001</v>
      </c>
      <c r="G48" s="1122">
        <v>97.891507000000004</v>
      </c>
      <c r="H48" s="1122">
        <v>49.348987000000001</v>
      </c>
      <c r="I48" s="1123">
        <v>26.786595605788534</v>
      </c>
      <c r="J48" s="1124">
        <v>-49.58808122138727</v>
      </c>
      <c r="L48" s="1118"/>
      <c r="M48" s="1118"/>
      <c r="N48" s="1118"/>
      <c r="O48" s="1118"/>
    </row>
    <row r="49" spans="2:15" ht="15" customHeight="1">
      <c r="B49" s="1119">
        <v>40</v>
      </c>
      <c r="C49" s="1120" t="s">
        <v>840</v>
      </c>
      <c r="D49" s="1121">
        <v>1.8559109999999999</v>
      </c>
      <c r="E49" s="1122">
        <v>0.87572000000000005</v>
      </c>
      <c r="F49" s="1122">
        <v>0.96677900000000005</v>
      </c>
      <c r="G49" s="1122">
        <v>9.9431999999999993E-2</v>
      </c>
      <c r="H49" s="1122">
        <v>0.49312700000000004</v>
      </c>
      <c r="I49" s="1123">
        <v>-88.645685835655229</v>
      </c>
      <c r="J49" s="1124">
        <v>395.94396170247012</v>
      </c>
      <c r="L49" s="1118"/>
      <c r="M49" s="1118"/>
      <c r="N49" s="1118"/>
      <c r="O49" s="1118"/>
    </row>
    <row r="50" spans="2:15" ht="15" customHeight="1">
      <c r="B50" s="1119">
        <v>41</v>
      </c>
      <c r="C50" s="1120" t="s">
        <v>841</v>
      </c>
      <c r="D50" s="1121">
        <v>0</v>
      </c>
      <c r="E50" s="1122">
        <v>0</v>
      </c>
      <c r="F50" s="1122">
        <v>0</v>
      </c>
      <c r="G50" s="1122">
        <v>0</v>
      </c>
      <c r="H50" s="1122">
        <v>0</v>
      </c>
      <c r="I50" s="1123" t="s">
        <v>298</v>
      </c>
      <c r="J50" s="1124" t="s">
        <v>298</v>
      </c>
      <c r="L50" s="1118"/>
      <c r="M50" s="1118"/>
      <c r="N50" s="1118"/>
      <c r="O50" s="1118"/>
    </row>
    <row r="51" spans="2:15" ht="15" customHeight="1">
      <c r="B51" s="1119">
        <v>42</v>
      </c>
      <c r="C51" s="1120" t="s">
        <v>842</v>
      </c>
      <c r="D51" s="1121">
        <v>285.20934799999998</v>
      </c>
      <c r="E51" s="1122">
        <v>79.852794000000003</v>
      </c>
      <c r="F51" s="1122">
        <v>320.99762099999998</v>
      </c>
      <c r="G51" s="1122">
        <v>72.626896000000002</v>
      </c>
      <c r="H51" s="1122">
        <v>55.426447999999993</v>
      </c>
      <c r="I51" s="1123">
        <v>-9.0490233816990866</v>
      </c>
      <c r="J51" s="1124">
        <v>-23.683303221440184</v>
      </c>
      <c r="L51" s="1118"/>
      <c r="M51" s="1118"/>
      <c r="N51" s="1118"/>
      <c r="O51" s="1118"/>
    </row>
    <row r="52" spans="2:15" ht="15" customHeight="1">
      <c r="B52" s="1119">
        <v>43</v>
      </c>
      <c r="C52" s="1120" t="s">
        <v>843</v>
      </c>
      <c r="D52" s="1121">
        <v>3241.003424</v>
      </c>
      <c r="E52" s="1122">
        <v>1015.8674609999999</v>
      </c>
      <c r="F52" s="1122">
        <v>3204.0066549999997</v>
      </c>
      <c r="G52" s="1122">
        <v>883.52290899999991</v>
      </c>
      <c r="H52" s="1122">
        <v>1039.214995</v>
      </c>
      <c r="I52" s="1123">
        <v>-13.027738074189585</v>
      </c>
      <c r="J52" s="1124">
        <v>17.621737298947622</v>
      </c>
      <c r="L52" s="1118"/>
      <c r="M52" s="1118"/>
      <c r="N52" s="1118"/>
      <c r="O52" s="1118"/>
    </row>
    <row r="53" spans="2:15" ht="15" customHeight="1">
      <c r="B53" s="1119">
        <v>44</v>
      </c>
      <c r="C53" s="1120" t="s">
        <v>844</v>
      </c>
      <c r="D53" s="1121">
        <v>33.818124999999995</v>
      </c>
      <c r="E53" s="1122">
        <v>1.9682629999999999</v>
      </c>
      <c r="F53" s="1122">
        <v>636.12288799999999</v>
      </c>
      <c r="G53" s="1122">
        <v>236.25663400000002</v>
      </c>
      <c r="H53" s="1122">
        <v>184.55513099999999</v>
      </c>
      <c r="I53" s="1123" t="s">
        <v>298</v>
      </c>
      <c r="J53" s="1124">
        <v>-21.883619572773569</v>
      </c>
      <c r="L53" s="1118"/>
      <c r="M53" s="1118"/>
      <c r="N53" s="1118"/>
      <c r="O53" s="1118"/>
    </row>
    <row r="54" spans="2:15" ht="15" customHeight="1">
      <c r="B54" s="1119">
        <v>45</v>
      </c>
      <c r="C54" s="1120" t="s">
        <v>845</v>
      </c>
      <c r="D54" s="1121">
        <v>648.53572499999996</v>
      </c>
      <c r="E54" s="1122">
        <v>273.899945</v>
      </c>
      <c r="F54" s="1122">
        <v>762.70283500000005</v>
      </c>
      <c r="G54" s="1122">
        <v>251.253849</v>
      </c>
      <c r="H54" s="1122">
        <v>370.34390900000005</v>
      </c>
      <c r="I54" s="1123">
        <v>-8.2680177245015471</v>
      </c>
      <c r="J54" s="1124">
        <v>47.398302742020917</v>
      </c>
      <c r="L54" s="1118"/>
      <c r="M54" s="1118"/>
      <c r="N54" s="1118"/>
      <c r="O54" s="1118"/>
    </row>
    <row r="55" spans="2:15" ht="15" customHeight="1">
      <c r="B55" s="1119">
        <v>46</v>
      </c>
      <c r="C55" s="1120" t="s">
        <v>846</v>
      </c>
      <c r="D55" s="1121">
        <v>7.7350289999999999</v>
      </c>
      <c r="E55" s="1122">
        <v>3.1536379999999999</v>
      </c>
      <c r="F55" s="1122">
        <v>2.1643119999999998</v>
      </c>
      <c r="G55" s="1122">
        <v>0.18931200000000001</v>
      </c>
      <c r="H55" s="1122">
        <v>0</v>
      </c>
      <c r="I55" s="1123">
        <v>-93.997028194104715</v>
      </c>
      <c r="J55" s="1124">
        <v>-100</v>
      </c>
      <c r="L55" s="1118"/>
      <c r="M55" s="1118"/>
      <c r="N55" s="1118"/>
      <c r="O55" s="1118"/>
    </row>
    <row r="56" spans="2:15" ht="15" customHeight="1">
      <c r="B56" s="1119">
        <v>47</v>
      </c>
      <c r="C56" s="1120" t="s">
        <v>186</v>
      </c>
      <c r="D56" s="1121">
        <v>91.460879999999989</v>
      </c>
      <c r="E56" s="1122">
        <v>63.520336999999998</v>
      </c>
      <c r="F56" s="1122">
        <v>96.884144000000006</v>
      </c>
      <c r="G56" s="1122">
        <v>52.802143999999998</v>
      </c>
      <c r="H56" s="1122">
        <v>99.708210000000008</v>
      </c>
      <c r="I56" s="1123">
        <v>-16.873640012331805</v>
      </c>
      <c r="J56" s="1124">
        <v>88.833639027990984</v>
      </c>
      <c r="L56" s="1118"/>
      <c r="M56" s="1118"/>
      <c r="N56" s="1118"/>
      <c r="O56" s="1118"/>
    </row>
    <row r="57" spans="2:15" ht="15" customHeight="1">
      <c r="B57" s="1119">
        <v>48</v>
      </c>
      <c r="C57" s="1120" t="s">
        <v>847</v>
      </c>
      <c r="D57" s="1121">
        <v>1672.9022700000003</v>
      </c>
      <c r="E57" s="1122">
        <v>502.81896799999993</v>
      </c>
      <c r="F57" s="1122">
        <v>1964.2357650000001</v>
      </c>
      <c r="G57" s="1122">
        <v>495.50470799999999</v>
      </c>
      <c r="H57" s="1122">
        <v>580.57605599999999</v>
      </c>
      <c r="I57" s="1123">
        <v>-1.4546507720448574</v>
      </c>
      <c r="J57" s="1124">
        <v>17.168625570354834</v>
      </c>
      <c r="L57" s="1118"/>
      <c r="M57" s="1118"/>
      <c r="N57" s="1118"/>
      <c r="O57" s="1118"/>
    </row>
    <row r="58" spans="2:15" ht="15" customHeight="1">
      <c r="B58" s="1119">
        <v>49</v>
      </c>
      <c r="C58" s="1120" t="s">
        <v>848</v>
      </c>
      <c r="D58" s="1121">
        <v>2029.7542149999999</v>
      </c>
      <c r="E58" s="1122">
        <v>651.15001199999995</v>
      </c>
      <c r="F58" s="1122">
        <v>2780.1552430000002</v>
      </c>
      <c r="G58" s="1122">
        <v>698.15064200000006</v>
      </c>
      <c r="H58" s="1122">
        <v>1298.2275100000002</v>
      </c>
      <c r="I58" s="1123">
        <v>7.2180955438575722</v>
      </c>
      <c r="J58" s="1124">
        <v>85.952347802897236</v>
      </c>
      <c r="L58" s="1118"/>
      <c r="M58" s="1118"/>
      <c r="N58" s="1118"/>
      <c r="O58" s="1118"/>
    </row>
    <row r="59" spans="2:15" ht="15" customHeight="1">
      <c r="B59" s="1125"/>
      <c r="C59" s="1114" t="s">
        <v>849</v>
      </c>
      <c r="D59" s="1115">
        <v>6448.1246140000003</v>
      </c>
      <c r="E59" s="1115">
        <v>2375.600649999999</v>
      </c>
      <c r="F59" s="1115">
        <v>8828.9624780000013</v>
      </c>
      <c r="G59" s="1115">
        <v>2956.220706000001</v>
      </c>
      <c r="H59" s="1115">
        <v>4170.8573490000008</v>
      </c>
      <c r="I59" s="1116">
        <v>24.440979000405733</v>
      </c>
      <c r="J59" s="1126">
        <v>41.087481747717646</v>
      </c>
      <c r="L59" s="1118"/>
      <c r="M59" s="1118"/>
      <c r="N59" s="1118"/>
      <c r="O59" s="1118"/>
    </row>
    <row r="60" spans="2:15" ht="15" customHeight="1" thickBot="1">
      <c r="B60" s="1127"/>
      <c r="C60" s="1128" t="s">
        <v>850</v>
      </c>
      <c r="D60" s="1129">
        <v>41449.212801000001</v>
      </c>
      <c r="E60" s="1130">
        <v>13609.102213999997</v>
      </c>
      <c r="F60" s="1130">
        <v>46604.840267</v>
      </c>
      <c r="G60" s="1130">
        <v>14085.203652</v>
      </c>
      <c r="H60" s="1130">
        <v>16668.613738000004</v>
      </c>
      <c r="I60" s="1131">
        <v>3.4984044539707213</v>
      </c>
      <c r="J60" s="1132">
        <v>18.341304462666955</v>
      </c>
      <c r="L60" s="1118"/>
      <c r="M60" s="1118"/>
      <c r="N60" s="1118"/>
      <c r="O60" s="1118"/>
    </row>
    <row r="61" spans="2:15" ht="16.5" thickTop="1">
      <c r="B61" s="1133" t="s">
        <v>851</v>
      </c>
      <c r="C61" s="1133"/>
      <c r="D61" s="1133"/>
      <c r="E61" s="1133"/>
      <c r="F61" s="1133"/>
      <c r="G61" s="1133"/>
      <c r="H61" s="1133"/>
      <c r="I61" s="1133"/>
      <c r="J61" s="1133"/>
      <c r="L61" s="1118"/>
      <c r="M61" s="1118"/>
    </row>
    <row r="62" spans="2:15" ht="15" customHeight="1">
      <c r="B62" s="92" t="s">
        <v>852</v>
      </c>
      <c r="L62" s="1118"/>
      <c r="M62" s="1118"/>
    </row>
    <row r="63" spans="2:15" ht="15" customHeight="1">
      <c r="B63" s="94"/>
      <c r="C63" s="94"/>
      <c r="D63" s="94"/>
      <c r="E63" s="94"/>
      <c r="F63" s="94"/>
      <c r="G63" s="94"/>
      <c r="H63" s="94"/>
      <c r="I63" s="94"/>
      <c r="J63" s="94"/>
      <c r="L63" s="1118"/>
      <c r="M63" s="1118"/>
    </row>
    <row r="64" spans="2:15">
      <c r="L64" s="1118"/>
      <c r="M64" s="1118"/>
    </row>
    <row r="65" spans="12:13">
      <c r="L65" s="1118"/>
      <c r="M65" s="1118"/>
    </row>
    <row r="66" spans="12:13">
      <c r="L66" s="1118"/>
      <c r="M66" s="1118"/>
    </row>
    <row r="67" spans="12:13">
      <c r="L67" s="1118"/>
      <c r="M67" s="1118"/>
    </row>
    <row r="68" spans="12:13">
      <c r="L68" s="1118"/>
      <c r="M68" s="1118"/>
    </row>
    <row r="69" spans="12:13">
      <c r="L69" s="1118"/>
      <c r="M69" s="1118"/>
    </row>
    <row r="70" spans="12:13">
      <c r="L70" s="1118"/>
      <c r="M70" s="1118"/>
    </row>
    <row r="71" spans="12:13">
      <c r="L71" s="1118"/>
      <c r="M71" s="1118"/>
    </row>
    <row r="72" spans="12:13">
      <c r="L72" s="1118"/>
      <c r="M72" s="1118"/>
    </row>
  </sheetData>
  <mergeCells count="8">
    <mergeCell ref="B1:J1"/>
    <mergeCell ref="B2:J2"/>
    <mergeCell ref="B3:J3"/>
    <mergeCell ref="B4:B5"/>
    <mergeCell ref="C4:C5"/>
    <mergeCell ref="D4:E4"/>
    <mergeCell ref="F4:G4"/>
    <mergeCell ref="I4:J4"/>
  </mergeCells>
  <printOptions horizontalCentered="1"/>
  <pageMargins left="0.39370078740157483" right="0.39370078740157483" top="0.39370078740157483" bottom="0.39370078740157483" header="0.51181102362204722" footer="0.51181102362204722"/>
  <pageSetup scale="76" orientation="portrait" r:id="rId1"/>
  <headerFooter alignWithMargins="0"/>
</worksheet>
</file>

<file path=xl/worksheets/sheet11.xml><?xml version="1.0" encoding="utf-8"?>
<worksheet xmlns="http://schemas.openxmlformats.org/spreadsheetml/2006/main" xmlns:r="http://schemas.openxmlformats.org/officeDocument/2006/relationships">
  <sheetPr>
    <pageSetUpPr fitToPage="1"/>
  </sheetPr>
  <dimension ref="B1:O72"/>
  <sheetViews>
    <sheetView showGridLines="0" workbookViewId="0">
      <selection activeCell="J25" sqref="J25"/>
    </sheetView>
  </sheetViews>
  <sheetFormatPr defaultRowHeight="15.75"/>
  <cols>
    <col min="1" max="1" width="7" style="92" customWidth="1"/>
    <col min="2" max="2" width="5" style="92" customWidth="1"/>
    <col min="3" max="3" width="38.85546875" style="92" customWidth="1"/>
    <col min="4" max="8" width="14.140625" style="92" customWidth="1"/>
    <col min="9" max="10" width="11.140625" style="92" customWidth="1"/>
    <col min="11" max="11" width="9.140625" style="92"/>
    <col min="12" max="12" width="7.28515625" style="92" customWidth="1"/>
    <col min="13" max="257" width="9.140625" style="92"/>
    <col min="258" max="258" width="5" style="92" customWidth="1"/>
    <col min="259" max="259" width="31.28515625" style="92" bestFit="1" customWidth="1"/>
    <col min="260" max="260" width="9.140625" style="92" customWidth="1"/>
    <col min="261" max="262" width="10.42578125" style="92" customWidth="1"/>
    <col min="263" max="263" width="11.42578125" style="92" customWidth="1"/>
    <col min="264" max="264" width="11.140625" style="92" customWidth="1"/>
    <col min="265" max="265" width="9.7109375" style="92" customWidth="1"/>
    <col min="266" max="266" width="9.5703125" style="92" customWidth="1"/>
    <col min="267" max="267" width="9.140625" style="92"/>
    <col min="268" max="268" width="7.28515625" style="92" customWidth="1"/>
    <col min="269" max="513" width="9.140625" style="92"/>
    <col min="514" max="514" width="5" style="92" customWidth="1"/>
    <col min="515" max="515" width="31.28515625" style="92" bestFit="1" customWidth="1"/>
    <col min="516" max="516" width="9.140625" style="92" customWidth="1"/>
    <col min="517" max="518" width="10.42578125" style="92" customWidth="1"/>
    <col min="519" max="519" width="11.42578125" style="92" customWidth="1"/>
    <col min="520" max="520" width="11.140625" style="92" customWidth="1"/>
    <col min="521" max="521" width="9.7109375" style="92" customWidth="1"/>
    <col min="522" max="522" width="9.5703125" style="92" customWidth="1"/>
    <col min="523" max="523" width="9.140625" style="92"/>
    <col min="524" max="524" width="7.28515625" style="92" customWidth="1"/>
    <col min="525" max="769" width="9.140625" style="92"/>
    <col min="770" max="770" width="5" style="92" customWidth="1"/>
    <col min="771" max="771" width="31.28515625" style="92" bestFit="1" customWidth="1"/>
    <col min="772" max="772" width="9.140625" style="92" customWidth="1"/>
    <col min="773" max="774" width="10.42578125" style="92" customWidth="1"/>
    <col min="775" max="775" width="11.42578125" style="92" customWidth="1"/>
    <col min="776" max="776" width="11.140625" style="92" customWidth="1"/>
    <col min="777" max="777" width="9.7109375" style="92" customWidth="1"/>
    <col min="778" max="778" width="9.5703125" style="92" customWidth="1"/>
    <col min="779" max="779" width="9.140625" style="92"/>
    <col min="780" max="780" width="7.28515625" style="92" customWidth="1"/>
    <col min="781" max="1025" width="9.140625" style="92"/>
    <col min="1026" max="1026" width="5" style="92" customWidth="1"/>
    <col min="1027" max="1027" width="31.28515625" style="92" bestFit="1" customWidth="1"/>
    <col min="1028" max="1028" width="9.140625" style="92" customWidth="1"/>
    <col min="1029" max="1030" width="10.42578125" style="92" customWidth="1"/>
    <col min="1031" max="1031" width="11.42578125" style="92" customWidth="1"/>
    <col min="1032" max="1032" width="11.140625" style="92" customWidth="1"/>
    <col min="1033" max="1033" width="9.7109375" style="92" customWidth="1"/>
    <col min="1034" max="1034" width="9.5703125" style="92" customWidth="1"/>
    <col min="1035" max="1035" width="9.140625" style="92"/>
    <col min="1036" max="1036" width="7.28515625" style="92" customWidth="1"/>
    <col min="1037" max="1281" width="9.140625" style="92"/>
    <col min="1282" max="1282" width="5" style="92" customWidth="1"/>
    <col min="1283" max="1283" width="31.28515625" style="92" bestFit="1" customWidth="1"/>
    <col min="1284" max="1284" width="9.140625" style="92" customWidth="1"/>
    <col min="1285" max="1286" width="10.42578125" style="92" customWidth="1"/>
    <col min="1287" max="1287" width="11.42578125" style="92" customWidth="1"/>
    <col min="1288" max="1288" width="11.140625" style="92" customWidth="1"/>
    <col min="1289" max="1289" width="9.7109375" style="92" customWidth="1"/>
    <col min="1290" max="1290" width="9.5703125" style="92" customWidth="1"/>
    <col min="1291" max="1291" width="9.140625" style="92"/>
    <col min="1292" max="1292" width="7.28515625" style="92" customWidth="1"/>
    <col min="1293" max="1537" width="9.140625" style="92"/>
    <col min="1538" max="1538" width="5" style="92" customWidth="1"/>
    <col min="1539" max="1539" width="31.28515625" style="92" bestFit="1" customWidth="1"/>
    <col min="1540" max="1540" width="9.140625" style="92" customWidth="1"/>
    <col min="1541" max="1542" width="10.42578125" style="92" customWidth="1"/>
    <col min="1543" max="1543" width="11.42578125" style="92" customWidth="1"/>
    <col min="1544" max="1544" width="11.140625" style="92" customWidth="1"/>
    <col min="1545" max="1545" width="9.7109375" style="92" customWidth="1"/>
    <col min="1546" max="1546" width="9.5703125" style="92" customWidth="1"/>
    <col min="1547" max="1547" width="9.140625" style="92"/>
    <col min="1548" max="1548" width="7.28515625" style="92" customWidth="1"/>
    <col min="1549" max="1793" width="9.140625" style="92"/>
    <col min="1794" max="1794" width="5" style="92" customWidth="1"/>
    <col min="1795" max="1795" width="31.28515625" style="92" bestFit="1" customWidth="1"/>
    <col min="1796" max="1796" width="9.140625" style="92" customWidth="1"/>
    <col min="1797" max="1798" width="10.42578125" style="92" customWidth="1"/>
    <col min="1799" max="1799" width="11.42578125" style="92" customWidth="1"/>
    <col min="1800" max="1800" width="11.140625" style="92" customWidth="1"/>
    <col min="1801" max="1801" width="9.7109375" style="92" customWidth="1"/>
    <col min="1802" max="1802" width="9.5703125" style="92" customWidth="1"/>
    <col min="1803" max="1803" width="9.140625" style="92"/>
    <col min="1804" max="1804" width="7.28515625" style="92" customWidth="1"/>
    <col min="1805" max="2049" width="9.140625" style="92"/>
    <col min="2050" max="2050" width="5" style="92" customWidth="1"/>
    <col min="2051" max="2051" width="31.28515625" style="92" bestFit="1" customWidth="1"/>
    <col min="2052" max="2052" width="9.140625" style="92" customWidth="1"/>
    <col min="2053" max="2054" width="10.42578125" style="92" customWidth="1"/>
    <col min="2055" max="2055" width="11.42578125" style="92" customWidth="1"/>
    <col min="2056" max="2056" width="11.140625" style="92" customWidth="1"/>
    <col min="2057" max="2057" width="9.7109375" style="92" customWidth="1"/>
    <col min="2058" max="2058" width="9.5703125" style="92" customWidth="1"/>
    <col min="2059" max="2059" width="9.140625" style="92"/>
    <col min="2060" max="2060" width="7.28515625" style="92" customWidth="1"/>
    <col min="2061" max="2305" width="9.140625" style="92"/>
    <col min="2306" max="2306" width="5" style="92" customWidth="1"/>
    <col min="2307" max="2307" width="31.28515625" style="92" bestFit="1" customWidth="1"/>
    <col min="2308" max="2308" width="9.140625" style="92" customWidth="1"/>
    <col min="2309" max="2310" width="10.42578125" style="92" customWidth="1"/>
    <col min="2311" max="2311" width="11.42578125" style="92" customWidth="1"/>
    <col min="2312" max="2312" width="11.140625" style="92" customWidth="1"/>
    <col min="2313" max="2313" width="9.7109375" style="92" customWidth="1"/>
    <col min="2314" max="2314" width="9.5703125" style="92" customWidth="1"/>
    <col min="2315" max="2315" width="9.140625" style="92"/>
    <col min="2316" max="2316" width="7.28515625" style="92" customWidth="1"/>
    <col min="2317" max="2561" width="9.140625" style="92"/>
    <col min="2562" max="2562" width="5" style="92" customWidth="1"/>
    <col min="2563" max="2563" width="31.28515625" style="92" bestFit="1" customWidth="1"/>
    <col min="2564" max="2564" width="9.140625" style="92" customWidth="1"/>
    <col min="2565" max="2566" width="10.42578125" style="92" customWidth="1"/>
    <col min="2567" max="2567" width="11.42578125" style="92" customWidth="1"/>
    <col min="2568" max="2568" width="11.140625" style="92" customWidth="1"/>
    <col min="2569" max="2569" width="9.7109375" style="92" customWidth="1"/>
    <col min="2570" max="2570" width="9.5703125" style="92" customWidth="1"/>
    <col min="2571" max="2571" width="9.140625" style="92"/>
    <col min="2572" max="2572" width="7.28515625" style="92" customWidth="1"/>
    <col min="2573" max="2817" width="9.140625" style="92"/>
    <col min="2818" max="2818" width="5" style="92" customWidth="1"/>
    <col min="2819" max="2819" width="31.28515625" style="92" bestFit="1" customWidth="1"/>
    <col min="2820" max="2820" width="9.140625" style="92" customWidth="1"/>
    <col min="2821" max="2822" width="10.42578125" style="92" customWidth="1"/>
    <col min="2823" max="2823" width="11.42578125" style="92" customWidth="1"/>
    <col min="2824" max="2824" width="11.140625" style="92" customWidth="1"/>
    <col min="2825" max="2825" width="9.7109375" style="92" customWidth="1"/>
    <col min="2826" max="2826" width="9.5703125" style="92" customWidth="1"/>
    <col min="2827" max="2827" width="9.140625" style="92"/>
    <col min="2828" max="2828" width="7.28515625" style="92" customWidth="1"/>
    <col min="2829" max="3073" width="9.140625" style="92"/>
    <col min="3074" max="3074" width="5" style="92" customWidth="1"/>
    <col min="3075" max="3075" width="31.28515625" style="92" bestFit="1" customWidth="1"/>
    <col min="3076" max="3076" width="9.140625" style="92" customWidth="1"/>
    <col min="3077" max="3078" width="10.42578125" style="92" customWidth="1"/>
    <col min="3079" max="3079" width="11.42578125" style="92" customWidth="1"/>
    <col min="3080" max="3080" width="11.140625" style="92" customWidth="1"/>
    <col min="3081" max="3081" width="9.7109375" style="92" customWidth="1"/>
    <col min="3082" max="3082" width="9.5703125" style="92" customWidth="1"/>
    <col min="3083" max="3083" width="9.140625" style="92"/>
    <col min="3084" max="3084" width="7.28515625" style="92" customWidth="1"/>
    <col min="3085" max="3329" width="9.140625" style="92"/>
    <col min="3330" max="3330" width="5" style="92" customWidth="1"/>
    <col min="3331" max="3331" width="31.28515625" style="92" bestFit="1" customWidth="1"/>
    <col min="3332" max="3332" width="9.140625" style="92" customWidth="1"/>
    <col min="3333" max="3334" width="10.42578125" style="92" customWidth="1"/>
    <col min="3335" max="3335" width="11.42578125" style="92" customWidth="1"/>
    <col min="3336" max="3336" width="11.140625" style="92" customWidth="1"/>
    <col min="3337" max="3337" width="9.7109375" style="92" customWidth="1"/>
    <col min="3338" max="3338" width="9.5703125" style="92" customWidth="1"/>
    <col min="3339" max="3339" width="9.140625" style="92"/>
    <col min="3340" max="3340" width="7.28515625" style="92" customWidth="1"/>
    <col min="3341" max="3585" width="9.140625" style="92"/>
    <col min="3586" max="3586" width="5" style="92" customWidth="1"/>
    <col min="3587" max="3587" width="31.28515625" style="92" bestFit="1" customWidth="1"/>
    <col min="3588" max="3588" width="9.140625" style="92" customWidth="1"/>
    <col min="3589" max="3590" width="10.42578125" style="92" customWidth="1"/>
    <col min="3591" max="3591" width="11.42578125" style="92" customWidth="1"/>
    <col min="3592" max="3592" width="11.140625" style="92" customWidth="1"/>
    <col min="3593" max="3593" width="9.7109375" style="92" customWidth="1"/>
    <col min="3594" max="3594" width="9.5703125" style="92" customWidth="1"/>
    <col min="3595" max="3595" width="9.140625" style="92"/>
    <col min="3596" max="3596" width="7.28515625" style="92" customWidth="1"/>
    <col min="3597" max="3841" width="9.140625" style="92"/>
    <col min="3842" max="3842" width="5" style="92" customWidth="1"/>
    <col min="3843" max="3843" width="31.28515625" style="92" bestFit="1" customWidth="1"/>
    <col min="3844" max="3844" width="9.140625" style="92" customWidth="1"/>
    <col min="3845" max="3846" width="10.42578125" style="92" customWidth="1"/>
    <col min="3847" max="3847" width="11.42578125" style="92" customWidth="1"/>
    <col min="3848" max="3848" width="11.140625" style="92" customWidth="1"/>
    <col min="3849" max="3849" width="9.7109375" style="92" customWidth="1"/>
    <col min="3850" max="3850" width="9.5703125" style="92" customWidth="1"/>
    <col min="3851" max="3851" width="9.140625" style="92"/>
    <col min="3852" max="3852" width="7.28515625" style="92" customWidth="1"/>
    <col min="3853" max="4097" width="9.140625" style="92"/>
    <col min="4098" max="4098" width="5" style="92" customWidth="1"/>
    <col min="4099" max="4099" width="31.28515625" style="92" bestFit="1" customWidth="1"/>
    <col min="4100" max="4100" width="9.140625" style="92" customWidth="1"/>
    <col min="4101" max="4102" width="10.42578125" style="92" customWidth="1"/>
    <col min="4103" max="4103" width="11.42578125" style="92" customWidth="1"/>
    <col min="4104" max="4104" width="11.140625" style="92" customWidth="1"/>
    <col min="4105" max="4105" width="9.7109375" style="92" customWidth="1"/>
    <col min="4106" max="4106" width="9.5703125" style="92" customWidth="1"/>
    <col min="4107" max="4107" width="9.140625" style="92"/>
    <col min="4108" max="4108" width="7.28515625" style="92" customWidth="1"/>
    <col min="4109" max="4353" width="9.140625" style="92"/>
    <col min="4354" max="4354" width="5" style="92" customWidth="1"/>
    <col min="4355" max="4355" width="31.28515625" style="92" bestFit="1" customWidth="1"/>
    <col min="4356" max="4356" width="9.140625" style="92" customWidth="1"/>
    <col min="4357" max="4358" width="10.42578125" style="92" customWidth="1"/>
    <col min="4359" max="4359" width="11.42578125" style="92" customWidth="1"/>
    <col min="4360" max="4360" width="11.140625" style="92" customWidth="1"/>
    <col min="4361" max="4361" width="9.7109375" style="92" customWidth="1"/>
    <col min="4362" max="4362" width="9.5703125" style="92" customWidth="1"/>
    <col min="4363" max="4363" width="9.140625" style="92"/>
    <col min="4364" max="4364" width="7.28515625" style="92" customWidth="1"/>
    <col min="4365" max="4609" width="9.140625" style="92"/>
    <col min="4610" max="4610" width="5" style="92" customWidth="1"/>
    <col min="4611" max="4611" width="31.28515625" style="92" bestFit="1" customWidth="1"/>
    <col min="4612" max="4612" width="9.140625" style="92" customWidth="1"/>
    <col min="4613" max="4614" width="10.42578125" style="92" customWidth="1"/>
    <col min="4615" max="4615" width="11.42578125" style="92" customWidth="1"/>
    <col min="4616" max="4616" width="11.140625" style="92" customWidth="1"/>
    <col min="4617" max="4617" width="9.7109375" style="92" customWidth="1"/>
    <col min="4618" max="4618" width="9.5703125" style="92" customWidth="1"/>
    <col min="4619" max="4619" width="9.140625" style="92"/>
    <col min="4620" max="4620" width="7.28515625" style="92" customWidth="1"/>
    <col min="4621" max="4865" width="9.140625" style="92"/>
    <col min="4866" max="4866" width="5" style="92" customWidth="1"/>
    <col min="4867" max="4867" width="31.28515625" style="92" bestFit="1" customWidth="1"/>
    <col min="4868" max="4868" width="9.140625" style="92" customWidth="1"/>
    <col min="4869" max="4870" width="10.42578125" style="92" customWidth="1"/>
    <col min="4871" max="4871" width="11.42578125" style="92" customWidth="1"/>
    <col min="4872" max="4872" width="11.140625" style="92" customWidth="1"/>
    <col min="4873" max="4873" width="9.7109375" style="92" customWidth="1"/>
    <col min="4874" max="4874" width="9.5703125" style="92" customWidth="1"/>
    <col min="4875" max="4875" width="9.140625" style="92"/>
    <col min="4876" max="4876" width="7.28515625" style="92" customWidth="1"/>
    <col min="4877" max="5121" width="9.140625" style="92"/>
    <col min="5122" max="5122" width="5" style="92" customWidth="1"/>
    <col min="5123" max="5123" width="31.28515625" style="92" bestFit="1" customWidth="1"/>
    <col min="5124" max="5124" width="9.140625" style="92" customWidth="1"/>
    <col min="5125" max="5126" width="10.42578125" style="92" customWidth="1"/>
    <col min="5127" max="5127" width="11.42578125" style="92" customWidth="1"/>
    <col min="5128" max="5128" width="11.140625" style="92" customWidth="1"/>
    <col min="5129" max="5129" width="9.7109375" style="92" customWidth="1"/>
    <col min="5130" max="5130" width="9.5703125" style="92" customWidth="1"/>
    <col min="5131" max="5131" width="9.140625" style="92"/>
    <col min="5132" max="5132" width="7.28515625" style="92" customWidth="1"/>
    <col min="5133" max="5377" width="9.140625" style="92"/>
    <col min="5378" max="5378" width="5" style="92" customWidth="1"/>
    <col min="5379" max="5379" width="31.28515625" style="92" bestFit="1" customWidth="1"/>
    <col min="5380" max="5380" width="9.140625" style="92" customWidth="1"/>
    <col min="5381" max="5382" width="10.42578125" style="92" customWidth="1"/>
    <col min="5383" max="5383" width="11.42578125" style="92" customWidth="1"/>
    <col min="5384" max="5384" width="11.140625" style="92" customWidth="1"/>
    <col min="5385" max="5385" width="9.7109375" style="92" customWidth="1"/>
    <col min="5386" max="5386" width="9.5703125" style="92" customWidth="1"/>
    <col min="5387" max="5387" width="9.140625" style="92"/>
    <col min="5388" max="5388" width="7.28515625" style="92" customWidth="1"/>
    <col min="5389" max="5633" width="9.140625" style="92"/>
    <col min="5634" max="5634" width="5" style="92" customWidth="1"/>
    <col min="5635" max="5635" width="31.28515625" style="92" bestFit="1" customWidth="1"/>
    <col min="5636" max="5636" width="9.140625" style="92" customWidth="1"/>
    <col min="5637" max="5638" width="10.42578125" style="92" customWidth="1"/>
    <col min="5639" max="5639" width="11.42578125" style="92" customWidth="1"/>
    <col min="5640" max="5640" width="11.140625" style="92" customWidth="1"/>
    <col min="5641" max="5641" width="9.7109375" style="92" customWidth="1"/>
    <col min="5642" max="5642" width="9.5703125" style="92" customWidth="1"/>
    <col min="5643" max="5643" width="9.140625" style="92"/>
    <col min="5644" max="5644" width="7.28515625" style="92" customWidth="1"/>
    <col min="5645" max="5889" width="9.140625" style="92"/>
    <col min="5890" max="5890" width="5" style="92" customWidth="1"/>
    <col min="5891" max="5891" width="31.28515625" style="92" bestFit="1" customWidth="1"/>
    <col min="5892" max="5892" width="9.140625" style="92" customWidth="1"/>
    <col min="5893" max="5894" width="10.42578125" style="92" customWidth="1"/>
    <col min="5895" max="5895" width="11.42578125" style="92" customWidth="1"/>
    <col min="5896" max="5896" width="11.140625" style="92" customWidth="1"/>
    <col min="5897" max="5897" width="9.7109375" style="92" customWidth="1"/>
    <col min="5898" max="5898" width="9.5703125" style="92" customWidth="1"/>
    <col min="5899" max="5899" width="9.140625" style="92"/>
    <col min="5900" max="5900" width="7.28515625" style="92" customWidth="1"/>
    <col min="5901" max="6145" width="9.140625" style="92"/>
    <col min="6146" max="6146" width="5" style="92" customWidth="1"/>
    <col min="6147" max="6147" width="31.28515625" style="92" bestFit="1" customWidth="1"/>
    <col min="6148" max="6148" width="9.140625" style="92" customWidth="1"/>
    <col min="6149" max="6150" width="10.42578125" style="92" customWidth="1"/>
    <col min="6151" max="6151" width="11.42578125" style="92" customWidth="1"/>
    <col min="6152" max="6152" width="11.140625" style="92" customWidth="1"/>
    <col min="6153" max="6153" width="9.7109375" style="92" customWidth="1"/>
    <col min="6154" max="6154" width="9.5703125" style="92" customWidth="1"/>
    <col min="6155" max="6155" width="9.140625" style="92"/>
    <col min="6156" max="6156" width="7.28515625" style="92" customWidth="1"/>
    <col min="6157" max="6401" width="9.140625" style="92"/>
    <col min="6402" max="6402" width="5" style="92" customWidth="1"/>
    <col min="6403" max="6403" width="31.28515625" style="92" bestFit="1" customWidth="1"/>
    <col min="6404" max="6404" width="9.140625" style="92" customWidth="1"/>
    <col min="6405" max="6406" width="10.42578125" style="92" customWidth="1"/>
    <col min="6407" max="6407" width="11.42578125" style="92" customWidth="1"/>
    <col min="6408" max="6408" width="11.140625" style="92" customWidth="1"/>
    <col min="6409" max="6409" width="9.7109375" style="92" customWidth="1"/>
    <col min="6410" max="6410" width="9.5703125" style="92" customWidth="1"/>
    <col min="6411" max="6411" width="9.140625" style="92"/>
    <col min="6412" max="6412" width="7.28515625" style="92" customWidth="1"/>
    <col min="6413" max="6657" width="9.140625" style="92"/>
    <col min="6658" max="6658" width="5" style="92" customWidth="1"/>
    <col min="6659" max="6659" width="31.28515625" style="92" bestFit="1" customWidth="1"/>
    <col min="6660" max="6660" width="9.140625" style="92" customWidth="1"/>
    <col min="6661" max="6662" width="10.42578125" style="92" customWidth="1"/>
    <col min="6663" max="6663" width="11.42578125" style="92" customWidth="1"/>
    <col min="6664" max="6664" width="11.140625" style="92" customWidth="1"/>
    <col min="6665" max="6665" width="9.7109375" style="92" customWidth="1"/>
    <col min="6666" max="6666" width="9.5703125" style="92" customWidth="1"/>
    <col min="6667" max="6667" width="9.140625" style="92"/>
    <col min="6668" max="6668" width="7.28515625" style="92" customWidth="1"/>
    <col min="6669" max="6913" width="9.140625" style="92"/>
    <col min="6914" max="6914" width="5" style="92" customWidth="1"/>
    <col min="6915" max="6915" width="31.28515625" style="92" bestFit="1" customWidth="1"/>
    <col min="6916" max="6916" width="9.140625" style="92" customWidth="1"/>
    <col min="6917" max="6918" width="10.42578125" style="92" customWidth="1"/>
    <col min="6919" max="6919" width="11.42578125" style="92" customWidth="1"/>
    <col min="6920" max="6920" width="11.140625" style="92" customWidth="1"/>
    <col min="6921" max="6921" width="9.7109375" style="92" customWidth="1"/>
    <col min="6922" max="6922" width="9.5703125" style="92" customWidth="1"/>
    <col min="6923" max="6923" width="9.140625" style="92"/>
    <col min="6924" max="6924" width="7.28515625" style="92" customWidth="1"/>
    <col min="6925" max="7169" width="9.140625" style="92"/>
    <col min="7170" max="7170" width="5" style="92" customWidth="1"/>
    <col min="7171" max="7171" width="31.28515625" style="92" bestFit="1" customWidth="1"/>
    <col min="7172" max="7172" width="9.140625" style="92" customWidth="1"/>
    <col min="7173" max="7174" width="10.42578125" style="92" customWidth="1"/>
    <col min="7175" max="7175" width="11.42578125" style="92" customWidth="1"/>
    <col min="7176" max="7176" width="11.140625" style="92" customWidth="1"/>
    <col min="7177" max="7177" width="9.7109375" style="92" customWidth="1"/>
    <col min="7178" max="7178" width="9.5703125" style="92" customWidth="1"/>
    <col min="7179" max="7179" width="9.140625" style="92"/>
    <col min="7180" max="7180" width="7.28515625" style="92" customWidth="1"/>
    <col min="7181" max="7425" width="9.140625" style="92"/>
    <col min="7426" max="7426" width="5" style="92" customWidth="1"/>
    <col min="7427" max="7427" width="31.28515625" style="92" bestFit="1" customWidth="1"/>
    <col min="7428" max="7428" width="9.140625" style="92" customWidth="1"/>
    <col min="7429" max="7430" width="10.42578125" style="92" customWidth="1"/>
    <col min="7431" max="7431" width="11.42578125" style="92" customWidth="1"/>
    <col min="7432" max="7432" width="11.140625" style="92" customWidth="1"/>
    <col min="7433" max="7433" width="9.7109375" style="92" customWidth="1"/>
    <col min="7434" max="7434" width="9.5703125" style="92" customWidth="1"/>
    <col min="7435" max="7435" width="9.140625" style="92"/>
    <col min="7436" max="7436" width="7.28515625" style="92" customWidth="1"/>
    <col min="7437" max="7681" width="9.140625" style="92"/>
    <col min="7682" max="7682" width="5" style="92" customWidth="1"/>
    <col min="7683" max="7683" width="31.28515625" style="92" bestFit="1" customWidth="1"/>
    <col min="7684" max="7684" width="9.140625" style="92" customWidth="1"/>
    <col min="7685" max="7686" width="10.42578125" style="92" customWidth="1"/>
    <col min="7687" max="7687" width="11.42578125" style="92" customWidth="1"/>
    <col min="7688" max="7688" width="11.140625" style="92" customWidth="1"/>
    <col min="7689" max="7689" width="9.7109375" style="92" customWidth="1"/>
    <col min="7690" max="7690" width="9.5703125" style="92" customWidth="1"/>
    <col min="7691" max="7691" width="9.140625" style="92"/>
    <col min="7692" max="7692" width="7.28515625" style="92" customWidth="1"/>
    <col min="7693" max="7937" width="9.140625" style="92"/>
    <col min="7938" max="7938" width="5" style="92" customWidth="1"/>
    <col min="7939" max="7939" width="31.28515625" style="92" bestFit="1" customWidth="1"/>
    <col min="7940" max="7940" width="9.140625" style="92" customWidth="1"/>
    <col min="7941" max="7942" width="10.42578125" style="92" customWidth="1"/>
    <col min="7943" max="7943" width="11.42578125" style="92" customWidth="1"/>
    <col min="7944" max="7944" width="11.140625" style="92" customWidth="1"/>
    <col min="7945" max="7945" width="9.7109375" style="92" customWidth="1"/>
    <col min="7946" max="7946" width="9.5703125" style="92" customWidth="1"/>
    <col min="7947" max="7947" width="9.140625" style="92"/>
    <col min="7948" max="7948" width="7.28515625" style="92" customWidth="1"/>
    <col min="7949" max="8193" width="9.140625" style="92"/>
    <col min="8194" max="8194" width="5" style="92" customWidth="1"/>
    <col min="8195" max="8195" width="31.28515625" style="92" bestFit="1" customWidth="1"/>
    <col min="8196" max="8196" width="9.140625" style="92" customWidth="1"/>
    <col min="8197" max="8198" width="10.42578125" style="92" customWidth="1"/>
    <col min="8199" max="8199" width="11.42578125" style="92" customWidth="1"/>
    <col min="8200" max="8200" width="11.140625" style="92" customWidth="1"/>
    <col min="8201" max="8201" width="9.7109375" style="92" customWidth="1"/>
    <col min="8202" max="8202" width="9.5703125" style="92" customWidth="1"/>
    <col min="8203" max="8203" width="9.140625" style="92"/>
    <col min="8204" max="8204" width="7.28515625" style="92" customWidth="1"/>
    <col min="8205" max="8449" width="9.140625" style="92"/>
    <col min="8450" max="8450" width="5" style="92" customWidth="1"/>
    <col min="8451" max="8451" width="31.28515625" style="92" bestFit="1" customWidth="1"/>
    <col min="8452" max="8452" width="9.140625" style="92" customWidth="1"/>
    <col min="8453" max="8454" width="10.42578125" style="92" customWidth="1"/>
    <col min="8455" max="8455" width="11.42578125" style="92" customWidth="1"/>
    <col min="8456" max="8456" width="11.140625" style="92" customWidth="1"/>
    <col min="8457" max="8457" width="9.7109375" style="92" customWidth="1"/>
    <col min="8458" max="8458" width="9.5703125" style="92" customWidth="1"/>
    <col min="8459" max="8459" width="9.140625" style="92"/>
    <col min="8460" max="8460" width="7.28515625" style="92" customWidth="1"/>
    <col min="8461" max="8705" width="9.140625" style="92"/>
    <col min="8706" max="8706" width="5" style="92" customWidth="1"/>
    <col min="8707" max="8707" width="31.28515625" style="92" bestFit="1" customWidth="1"/>
    <col min="8708" max="8708" width="9.140625" style="92" customWidth="1"/>
    <col min="8709" max="8710" width="10.42578125" style="92" customWidth="1"/>
    <col min="8711" max="8711" width="11.42578125" style="92" customWidth="1"/>
    <col min="8712" max="8712" width="11.140625" style="92" customWidth="1"/>
    <col min="8713" max="8713" width="9.7109375" style="92" customWidth="1"/>
    <col min="8714" max="8714" width="9.5703125" style="92" customWidth="1"/>
    <col min="8715" max="8715" width="9.140625" style="92"/>
    <col min="8716" max="8716" width="7.28515625" style="92" customWidth="1"/>
    <col min="8717" max="8961" width="9.140625" style="92"/>
    <col min="8962" max="8962" width="5" style="92" customWidth="1"/>
    <col min="8963" max="8963" width="31.28515625" style="92" bestFit="1" customWidth="1"/>
    <col min="8964" max="8964" width="9.140625" style="92" customWidth="1"/>
    <col min="8965" max="8966" width="10.42578125" style="92" customWidth="1"/>
    <col min="8967" max="8967" width="11.42578125" style="92" customWidth="1"/>
    <col min="8968" max="8968" width="11.140625" style="92" customWidth="1"/>
    <col min="8969" max="8969" width="9.7109375" style="92" customWidth="1"/>
    <col min="8970" max="8970" width="9.5703125" style="92" customWidth="1"/>
    <col min="8971" max="8971" width="9.140625" style="92"/>
    <col min="8972" max="8972" width="7.28515625" style="92" customWidth="1"/>
    <col min="8973" max="9217" width="9.140625" style="92"/>
    <col min="9218" max="9218" width="5" style="92" customWidth="1"/>
    <col min="9219" max="9219" width="31.28515625" style="92" bestFit="1" customWidth="1"/>
    <col min="9220" max="9220" width="9.140625" style="92" customWidth="1"/>
    <col min="9221" max="9222" width="10.42578125" style="92" customWidth="1"/>
    <col min="9223" max="9223" width="11.42578125" style="92" customWidth="1"/>
    <col min="9224" max="9224" width="11.140625" style="92" customWidth="1"/>
    <col min="9225" max="9225" width="9.7109375" style="92" customWidth="1"/>
    <col min="9226" max="9226" width="9.5703125" style="92" customWidth="1"/>
    <col min="9227" max="9227" width="9.140625" style="92"/>
    <col min="9228" max="9228" width="7.28515625" style="92" customWidth="1"/>
    <col min="9229" max="9473" width="9.140625" style="92"/>
    <col min="9474" max="9474" width="5" style="92" customWidth="1"/>
    <col min="9475" max="9475" width="31.28515625" style="92" bestFit="1" customWidth="1"/>
    <col min="9476" max="9476" width="9.140625" style="92" customWidth="1"/>
    <col min="9477" max="9478" width="10.42578125" style="92" customWidth="1"/>
    <col min="9479" max="9479" width="11.42578125" style="92" customWidth="1"/>
    <col min="9480" max="9480" width="11.140625" style="92" customWidth="1"/>
    <col min="9481" max="9481" width="9.7109375" style="92" customWidth="1"/>
    <col min="9482" max="9482" width="9.5703125" style="92" customWidth="1"/>
    <col min="9483" max="9483" width="9.140625" style="92"/>
    <col min="9484" max="9484" width="7.28515625" style="92" customWidth="1"/>
    <col min="9485" max="9729" width="9.140625" style="92"/>
    <col min="9730" max="9730" width="5" style="92" customWidth="1"/>
    <col min="9731" max="9731" width="31.28515625" style="92" bestFit="1" customWidth="1"/>
    <col min="9732" max="9732" width="9.140625" style="92" customWidth="1"/>
    <col min="9733" max="9734" width="10.42578125" style="92" customWidth="1"/>
    <col min="9735" max="9735" width="11.42578125" style="92" customWidth="1"/>
    <col min="9736" max="9736" width="11.140625" style="92" customWidth="1"/>
    <col min="9737" max="9737" width="9.7109375" style="92" customWidth="1"/>
    <col min="9738" max="9738" width="9.5703125" style="92" customWidth="1"/>
    <col min="9739" max="9739" width="9.140625" style="92"/>
    <col min="9740" max="9740" width="7.28515625" style="92" customWidth="1"/>
    <col min="9741" max="9985" width="9.140625" style="92"/>
    <col min="9986" max="9986" width="5" style="92" customWidth="1"/>
    <col min="9987" max="9987" width="31.28515625" style="92" bestFit="1" customWidth="1"/>
    <col min="9988" max="9988" width="9.140625" style="92" customWidth="1"/>
    <col min="9989" max="9990" width="10.42578125" style="92" customWidth="1"/>
    <col min="9991" max="9991" width="11.42578125" style="92" customWidth="1"/>
    <col min="9992" max="9992" width="11.140625" style="92" customWidth="1"/>
    <col min="9993" max="9993" width="9.7109375" style="92" customWidth="1"/>
    <col min="9994" max="9994" width="9.5703125" style="92" customWidth="1"/>
    <col min="9995" max="9995" width="9.140625" style="92"/>
    <col min="9996" max="9996" width="7.28515625" style="92" customWidth="1"/>
    <col min="9997" max="10241" width="9.140625" style="92"/>
    <col min="10242" max="10242" width="5" style="92" customWidth="1"/>
    <col min="10243" max="10243" width="31.28515625" style="92" bestFit="1" customWidth="1"/>
    <col min="10244" max="10244" width="9.140625" style="92" customWidth="1"/>
    <col min="10245" max="10246" width="10.42578125" style="92" customWidth="1"/>
    <col min="10247" max="10247" width="11.42578125" style="92" customWidth="1"/>
    <col min="10248" max="10248" width="11.140625" style="92" customWidth="1"/>
    <col min="10249" max="10249" width="9.7109375" style="92" customWidth="1"/>
    <col min="10250" max="10250" width="9.5703125" style="92" customWidth="1"/>
    <col min="10251" max="10251" width="9.140625" style="92"/>
    <col min="10252" max="10252" width="7.28515625" style="92" customWidth="1"/>
    <col min="10253" max="10497" width="9.140625" style="92"/>
    <col min="10498" max="10498" width="5" style="92" customWidth="1"/>
    <col min="10499" max="10499" width="31.28515625" style="92" bestFit="1" customWidth="1"/>
    <col min="10500" max="10500" width="9.140625" style="92" customWidth="1"/>
    <col min="10501" max="10502" width="10.42578125" style="92" customWidth="1"/>
    <col min="10503" max="10503" width="11.42578125" style="92" customWidth="1"/>
    <col min="10504" max="10504" width="11.140625" style="92" customWidth="1"/>
    <col min="10505" max="10505" width="9.7109375" style="92" customWidth="1"/>
    <col min="10506" max="10506" width="9.5703125" style="92" customWidth="1"/>
    <col min="10507" max="10507" width="9.140625" style="92"/>
    <col min="10508" max="10508" width="7.28515625" style="92" customWidth="1"/>
    <col min="10509" max="10753" width="9.140625" style="92"/>
    <col min="10754" max="10754" width="5" style="92" customWidth="1"/>
    <col min="10755" max="10755" width="31.28515625" style="92" bestFit="1" customWidth="1"/>
    <col min="10756" max="10756" width="9.140625" style="92" customWidth="1"/>
    <col min="10757" max="10758" width="10.42578125" style="92" customWidth="1"/>
    <col min="10759" max="10759" width="11.42578125" style="92" customWidth="1"/>
    <col min="10760" max="10760" width="11.140625" style="92" customWidth="1"/>
    <col min="10761" max="10761" width="9.7109375" style="92" customWidth="1"/>
    <col min="10762" max="10762" width="9.5703125" style="92" customWidth="1"/>
    <col min="10763" max="10763" width="9.140625" style="92"/>
    <col min="10764" max="10764" width="7.28515625" style="92" customWidth="1"/>
    <col min="10765" max="11009" width="9.140625" style="92"/>
    <col min="11010" max="11010" width="5" style="92" customWidth="1"/>
    <col min="11011" max="11011" width="31.28515625" style="92" bestFit="1" customWidth="1"/>
    <col min="11012" max="11012" width="9.140625" style="92" customWidth="1"/>
    <col min="11013" max="11014" width="10.42578125" style="92" customWidth="1"/>
    <col min="11015" max="11015" width="11.42578125" style="92" customWidth="1"/>
    <col min="11016" max="11016" width="11.140625" style="92" customWidth="1"/>
    <col min="11017" max="11017" width="9.7109375" style="92" customWidth="1"/>
    <col min="11018" max="11018" width="9.5703125" style="92" customWidth="1"/>
    <col min="11019" max="11019" width="9.140625" style="92"/>
    <col min="11020" max="11020" width="7.28515625" style="92" customWidth="1"/>
    <col min="11021" max="11265" width="9.140625" style="92"/>
    <col min="11266" max="11266" width="5" style="92" customWidth="1"/>
    <col min="11267" max="11267" width="31.28515625" style="92" bestFit="1" customWidth="1"/>
    <col min="11268" max="11268" width="9.140625" style="92" customWidth="1"/>
    <col min="11269" max="11270" width="10.42578125" style="92" customWidth="1"/>
    <col min="11271" max="11271" width="11.42578125" style="92" customWidth="1"/>
    <col min="11272" max="11272" width="11.140625" style="92" customWidth="1"/>
    <col min="11273" max="11273" width="9.7109375" style="92" customWidth="1"/>
    <col min="11274" max="11274" width="9.5703125" style="92" customWidth="1"/>
    <col min="11275" max="11275" width="9.140625" style="92"/>
    <col min="11276" max="11276" width="7.28515625" style="92" customWidth="1"/>
    <col min="11277" max="11521" width="9.140625" style="92"/>
    <col min="11522" max="11522" width="5" style="92" customWidth="1"/>
    <col min="11523" max="11523" width="31.28515625" style="92" bestFit="1" customWidth="1"/>
    <col min="11524" max="11524" width="9.140625" style="92" customWidth="1"/>
    <col min="11525" max="11526" width="10.42578125" style="92" customWidth="1"/>
    <col min="11527" max="11527" width="11.42578125" style="92" customWidth="1"/>
    <col min="11528" max="11528" width="11.140625" style="92" customWidth="1"/>
    <col min="11529" max="11529" width="9.7109375" style="92" customWidth="1"/>
    <col min="11530" max="11530" width="9.5703125" style="92" customWidth="1"/>
    <col min="11531" max="11531" width="9.140625" style="92"/>
    <col min="11532" max="11532" width="7.28515625" style="92" customWidth="1"/>
    <col min="11533" max="11777" width="9.140625" style="92"/>
    <col min="11778" max="11778" width="5" style="92" customWidth="1"/>
    <col min="11779" max="11779" width="31.28515625" style="92" bestFit="1" customWidth="1"/>
    <col min="11780" max="11780" width="9.140625" style="92" customWidth="1"/>
    <col min="11781" max="11782" width="10.42578125" style="92" customWidth="1"/>
    <col min="11783" max="11783" width="11.42578125" style="92" customWidth="1"/>
    <col min="11784" max="11784" width="11.140625" style="92" customWidth="1"/>
    <col min="11785" max="11785" width="9.7109375" style="92" customWidth="1"/>
    <col min="11786" max="11786" width="9.5703125" style="92" customWidth="1"/>
    <col min="11787" max="11787" width="9.140625" style="92"/>
    <col min="11788" max="11788" width="7.28515625" style="92" customWidth="1"/>
    <col min="11789" max="12033" width="9.140625" style="92"/>
    <col min="12034" max="12034" width="5" style="92" customWidth="1"/>
    <col min="12035" max="12035" width="31.28515625" style="92" bestFit="1" customWidth="1"/>
    <col min="12036" max="12036" width="9.140625" style="92" customWidth="1"/>
    <col min="12037" max="12038" width="10.42578125" style="92" customWidth="1"/>
    <col min="12039" max="12039" width="11.42578125" style="92" customWidth="1"/>
    <col min="12040" max="12040" width="11.140625" style="92" customWidth="1"/>
    <col min="12041" max="12041" width="9.7109375" style="92" customWidth="1"/>
    <col min="12042" max="12042" width="9.5703125" style="92" customWidth="1"/>
    <col min="12043" max="12043" width="9.140625" style="92"/>
    <col min="12044" max="12044" width="7.28515625" style="92" customWidth="1"/>
    <col min="12045" max="12289" width="9.140625" style="92"/>
    <col min="12290" max="12290" width="5" style="92" customWidth="1"/>
    <col min="12291" max="12291" width="31.28515625" style="92" bestFit="1" customWidth="1"/>
    <col min="12292" max="12292" width="9.140625" style="92" customWidth="1"/>
    <col min="12293" max="12294" width="10.42578125" style="92" customWidth="1"/>
    <col min="12295" max="12295" width="11.42578125" style="92" customWidth="1"/>
    <col min="12296" max="12296" width="11.140625" style="92" customWidth="1"/>
    <col min="12297" max="12297" width="9.7109375" style="92" customWidth="1"/>
    <col min="12298" max="12298" width="9.5703125" style="92" customWidth="1"/>
    <col min="12299" max="12299" width="9.140625" style="92"/>
    <col min="12300" max="12300" width="7.28515625" style="92" customWidth="1"/>
    <col min="12301" max="12545" width="9.140625" style="92"/>
    <col min="12546" max="12546" width="5" style="92" customWidth="1"/>
    <col min="12547" max="12547" width="31.28515625" style="92" bestFit="1" customWidth="1"/>
    <col min="12548" max="12548" width="9.140625" style="92" customWidth="1"/>
    <col min="12549" max="12550" width="10.42578125" style="92" customWidth="1"/>
    <col min="12551" max="12551" width="11.42578125" style="92" customWidth="1"/>
    <col min="12552" max="12552" width="11.140625" style="92" customWidth="1"/>
    <col min="12553" max="12553" width="9.7109375" style="92" customWidth="1"/>
    <col min="12554" max="12554" width="9.5703125" style="92" customWidth="1"/>
    <col min="12555" max="12555" width="9.140625" style="92"/>
    <col min="12556" max="12556" width="7.28515625" style="92" customWidth="1"/>
    <col min="12557" max="12801" width="9.140625" style="92"/>
    <col min="12802" max="12802" width="5" style="92" customWidth="1"/>
    <col min="12803" max="12803" width="31.28515625" style="92" bestFit="1" customWidth="1"/>
    <col min="12804" max="12804" width="9.140625" style="92" customWidth="1"/>
    <col min="12805" max="12806" width="10.42578125" style="92" customWidth="1"/>
    <col min="12807" max="12807" width="11.42578125" style="92" customWidth="1"/>
    <col min="12808" max="12808" width="11.140625" style="92" customWidth="1"/>
    <col min="12809" max="12809" width="9.7109375" style="92" customWidth="1"/>
    <col min="12810" max="12810" width="9.5703125" style="92" customWidth="1"/>
    <col min="12811" max="12811" width="9.140625" style="92"/>
    <col min="12812" max="12812" width="7.28515625" style="92" customWidth="1"/>
    <col min="12813" max="13057" width="9.140625" style="92"/>
    <col min="13058" max="13058" width="5" style="92" customWidth="1"/>
    <col min="13059" max="13059" width="31.28515625" style="92" bestFit="1" customWidth="1"/>
    <col min="13060" max="13060" width="9.140625" style="92" customWidth="1"/>
    <col min="13061" max="13062" width="10.42578125" style="92" customWidth="1"/>
    <col min="13063" max="13063" width="11.42578125" style="92" customWidth="1"/>
    <col min="13064" max="13064" width="11.140625" style="92" customWidth="1"/>
    <col min="13065" max="13065" width="9.7109375" style="92" customWidth="1"/>
    <col min="13066" max="13066" width="9.5703125" style="92" customWidth="1"/>
    <col min="13067" max="13067" width="9.140625" style="92"/>
    <col min="13068" max="13068" width="7.28515625" style="92" customWidth="1"/>
    <col min="13069" max="13313" width="9.140625" style="92"/>
    <col min="13314" max="13314" width="5" style="92" customWidth="1"/>
    <col min="13315" max="13315" width="31.28515625" style="92" bestFit="1" customWidth="1"/>
    <col min="13316" max="13316" width="9.140625" style="92" customWidth="1"/>
    <col min="13317" max="13318" width="10.42578125" style="92" customWidth="1"/>
    <col min="13319" max="13319" width="11.42578125" style="92" customWidth="1"/>
    <col min="13320" max="13320" width="11.140625" style="92" customWidth="1"/>
    <col min="13321" max="13321" width="9.7109375" style="92" customWidth="1"/>
    <col min="13322" max="13322" width="9.5703125" style="92" customWidth="1"/>
    <col min="13323" max="13323" width="9.140625" style="92"/>
    <col min="13324" max="13324" width="7.28515625" style="92" customWidth="1"/>
    <col min="13325" max="13569" width="9.140625" style="92"/>
    <col min="13570" max="13570" width="5" style="92" customWidth="1"/>
    <col min="13571" max="13571" width="31.28515625" style="92" bestFit="1" customWidth="1"/>
    <col min="13572" max="13572" width="9.140625" style="92" customWidth="1"/>
    <col min="13573" max="13574" width="10.42578125" style="92" customWidth="1"/>
    <col min="13575" max="13575" width="11.42578125" style="92" customWidth="1"/>
    <col min="13576" max="13576" width="11.140625" style="92" customWidth="1"/>
    <col min="13577" max="13577" width="9.7109375" style="92" customWidth="1"/>
    <col min="13578" max="13578" width="9.5703125" style="92" customWidth="1"/>
    <col min="13579" max="13579" width="9.140625" style="92"/>
    <col min="13580" max="13580" width="7.28515625" style="92" customWidth="1"/>
    <col min="13581" max="13825" width="9.140625" style="92"/>
    <col min="13826" max="13826" width="5" style="92" customWidth="1"/>
    <col min="13827" max="13827" width="31.28515625" style="92" bestFit="1" customWidth="1"/>
    <col min="13828" max="13828" width="9.140625" style="92" customWidth="1"/>
    <col min="13829" max="13830" width="10.42578125" style="92" customWidth="1"/>
    <col min="13831" max="13831" width="11.42578125" style="92" customWidth="1"/>
    <col min="13832" max="13832" width="11.140625" style="92" customWidth="1"/>
    <col min="13833" max="13833" width="9.7109375" style="92" customWidth="1"/>
    <col min="13834" max="13834" width="9.5703125" style="92" customWidth="1"/>
    <col min="13835" max="13835" width="9.140625" style="92"/>
    <col min="13836" max="13836" width="7.28515625" style="92" customWidth="1"/>
    <col min="13837" max="14081" width="9.140625" style="92"/>
    <col min="14082" max="14082" width="5" style="92" customWidth="1"/>
    <col min="14083" max="14083" width="31.28515625" style="92" bestFit="1" customWidth="1"/>
    <col min="14084" max="14084" width="9.140625" style="92" customWidth="1"/>
    <col min="14085" max="14086" width="10.42578125" style="92" customWidth="1"/>
    <col min="14087" max="14087" width="11.42578125" style="92" customWidth="1"/>
    <col min="14088" max="14088" width="11.140625" style="92" customWidth="1"/>
    <col min="14089" max="14089" width="9.7109375" style="92" customWidth="1"/>
    <col min="14090" max="14090" width="9.5703125" style="92" customWidth="1"/>
    <col min="14091" max="14091" width="9.140625" style="92"/>
    <col min="14092" max="14092" width="7.28515625" style="92" customWidth="1"/>
    <col min="14093" max="14337" width="9.140625" style="92"/>
    <col min="14338" max="14338" width="5" style="92" customWidth="1"/>
    <col min="14339" max="14339" width="31.28515625" style="92" bestFit="1" customWidth="1"/>
    <col min="14340" max="14340" width="9.140625" style="92" customWidth="1"/>
    <col min="14341" max="14342" width="10.42578125" style="92" customWidth="1"/>
    <col min="14343" max="14343" width="11.42578125" style="92" customWidth="1"/>
    <col min="14344" max="14344" width="11.140625" style="92" customWidth="1"/>
    <col min="14345" max="14345" width="9.7109375" style="92" customWidth="1"/>
    <col min="14346" max="14346" width="9.5703125" style="92" customWidth="1"/>
    <col min="14347" max="14347" width="9.140625" style="92"/>
    <col min="14348" max="14348" width="7.28515625" style="92" customWidth="1"/>
    <col min="14349" max="14593" width="9.140625" style="92"/>
    <col min="14594" max="14594" width="5" style="92" customWidth="1"/>
    <col min="14595" max="14595" width="31.28515625" style="92" bestFit="1" customWidth="1"/>
    <col min="14596" max="14596" width="9.140625" style="92" customWidth="1"/>
    <col min="14597" max="14598" width="10.42578125" style="92" customWidth="1"/>
    <col min="14599" max="14599" width="11.42578125" style="92" customWidth="1"/>
    <col min="14600" max="14600" width="11.140625" style="92" customWidth="1"/>
    <col min="14601" max="14601" width="9.7109375" style="92" customWidth="1"/>
    <col min="14602" max="14602" width="9.5703125" style="92" customWidth="1"/>
    <col min="14603" max="14603" width="9.140625" style="92"/>
    <col min="14604" max="14604" width="7.28515625" style="92" customWidth="1"/>
    <col min="14605" max="14849" width="9.140625" style="92"/>
    <col min="14850" max="14850" width="5" style="92" customWidth="1"/>
    <col min="14851" max="14851" width="31.28515625" style="92" bestFit="1" customWidth="1"/>
    <col min="14852" max="14852" width="9.140625" style="92" customWidth="1"/>
    <col min="14853" max="14854" width="10.42578125" style="92" customWidth="1"/>
    <col min="14855" max="14855" width="11.42578125" style="92" customWidth="1"/>
    <col min="14856" max="14856" width="11.140625" style="92" customWidth="1"/>
    <col min="14857" max="14857" width="9.7109375" style="92" customWidth="1"/>
    <col min="14858" max="14858" width="9.5703125" style="92" customWidth="1"/>
    <col min="14859" max="14859" width="9.140625" style="92"/>
    <col min="14860" max="14860" width="7.28515625" style="92" customWidth="1"/>
    <col min="14861" max="15105" width="9.140625" style="92"/>
    <col min="15106" max="15106" width="5" style="92" customWidth="1"/>
    <col min="15107" max="15107" width="31.28515625" style="92" bestFit="1" customWidth="1"/>
    <col min="15108" max="15108" width="9.140625" style="92" customWidth="1"/>
    <col min="15109" max="15110" width="10.42578125" style="92" customWidth="1"/>
    <col min="15111" max="15111" width="11.42578125" style="92" customWidth="1"/>
    <col min="15112" max="15112" width="11.140625" style="92" customWidth="1"/>
    <col min="15113" max="15113" width="9.7109375" style="92" customWidth="1"/>
    <col min="15114" max="15114" width="9.5703125" style="92" customWidth="1"/>
    <col min="15115" max="15115" width="9.140625" style="92"/>
    <col min="15116" max="15116" width="7.28515625" style="92" customWidth="1"/>
    <col min="15117" max="15361" width="9.140625" style="92"/>
    <col min="15362" max="15362" width="5" style="92" customWidth="1"/>
    <col min="15363" max="15363" width="31.28515625" style="92" bestFit="1" customWidth="1"/>
    <col min="15364" max="15364" width="9.140625" style="92" customWidth="1"/>
    <col min="15365" max="15366" width="10.42578125" style="92" customWidth="1"/>
    <col min="15367" max="15367" width="11.42578125" style="92" customWidth="1"/>
    <col min="15368" max="15368" width="11.140625" style="92" customWidth="1"/>
    <col min="15369" max="15369" width="9.7109375" style="92" customWidth="1"/>
    <col min="15370" max="15370" width="9.5703125" style="92" customWidth="1"/>
    <col min="15371" max="15371" width="9.140625" style="92"/>
    <col min="15372" max="15372" width="7.28515625" style="92" customWidth="1"/>
    <col min="15373" max="15617" width="9.140625" style="92"/>
    <col min="15618" max="15618" width="5" style="92" customWidth="1"/>
    <col min="15619" max="15619" width="31.28515625" style="92" bestFit="1" customWidth="1"/>
    <col min="15620" max="15620" width="9.140625" style="92" customWidth="1"/>
    <col min="15621" max="15622" width="10.42578125" style="92" customWidth="1"/>
    <col min="15623" max="15623" width="11.42578125" style="92" customWidth="1"/>
    <col min="15624" max="15624" width="11.140625" style="92" customWidth="1"/>
    <col min="15625" max="15625" width="9.7109375" style="92" customWidth="1"/>
    <col min="15626" max="15626" width="9.5703125" style="92" customWidth="1"/>
    <col min="15627" max="15627" width="9.140625" style="92"/>
    <col min="15628" max="15628" width="7.28515625" style="92" customWidth="1"/>
    <col min="15629" max="15873" width="9.140625" style="92"/>
    <col min="15874" max="15874" width="5" style="92" customWidth="1"/>
    <col min="15875" max="15875" width="31.28515625" style="92" bestFit="1" customWidth="1"/>
    <col min="15876" max="15876" width="9.140625" style="92" customWidth="1"/>
    <col min="15877" max="15878" width="10.42578125" style="92" customWidth="1"/>
    <col min="15879" max="15879" width="11.42578125" style="92" customWidth="1"/>
    <col min="15880" max="15880" width="11.140625" style="92" customWidth="1"/>
    <col min="15881" max="15881" width="9.7109375" style="92" customWidth="1"/>
    <col min="15882" max="15882" width="9.5703125" style="92" customWidth="1"/>
    <col min="15883" max="15883" width="9.140625" style="92"/>
    <col min="15884" max="15884" width="7.28515625" style="92" customWidth="1"/>
    <col min="15885" max="16129" width="9.140625" style="92"/>
    <col min="16130" max="16130" width="5" style="92" customWidth="1"/>
    <col min="16131" max="16131" width="31.28515625" style="92" bestFit="1" customWidth="1"/>
    <col min="16132" max="16132" width="9.140625" style="92" customWidth="1"/>
    <col min="16133" max="16134" width="10.42578125" style="92" customWidth="1"/>
    <col min="16135" max="16135" width="11.42578125" style="92" customWidth="1"/>
    <col min="16136" max="16136" width="11.140625" style="92" customWidth="1"/>
    <col min="16137" max="16137" width="9.7109375" style="92" customWidth="1"/>
    <col min="16138" max="16138" width="9.5703125" style="92" customWidth="1"/>
    <col min="16139" max="16139" width="9.140625" style="92"/>
    <col min="16140" max="16140" width="7.28515625" style="92" customWidth="1"/>
    <col min="16141" max="16384" width="9.140625" style="92"/>
  </cols>
  <sheetData>
    <row r="1" spans="2:15" ht="18.75" customHeight="1">
      <c r="B1" s="1687" t="s">
        <v>874</v>
      </c>
      <c r="C1" s="1688"/>
      <c r="D1" s="1688"/>
      <c r="E1" s="1688"/>
      <c r="F1" s="1688"/>
      <c r="G1" s="1688"/>
      <c r="H1" s="1688"/>
      <c r="I1" s="1689"/>
      <c r="J1" s="1689"/>
    </row>
    <row r="2" spans="2:15" ht="18.75" customHeight="1">
      <c r="B2" s="1705" t="s">
        <v>854</v>
      </c>
      <c r="C2" s="1706"/>
      <c r="D2" s="1706"/>
      <c r="E2" s="1706"/>
      <c r="F2" s="1706"/>
      <c r="G2" s="1706"/>
      <c r="H2" s="1706"/>
      <c r="I2" s="1707"/>
      <c r="J2" s="1707"/>
    </row>
    <row r="3" spans="2:15" ht="18.75" customHeight="1" thickBot="1">
      <c r="B3" s="1708" t="s">
        <v>60</v>
      </c>
      <c r="C3" s="1709"/>
      <c r="D3" s="1709"/>
      <c r="E3" s="1709"/>
      <c r="F3" s="1709"/>
      <c r="G3" s="1709"/>
      <c r="H3" s="1709"/>
      <c r="I3" s="1710"/>
      <c r="J3" s="1710"/>
    </row>
    <row r="4" spans="2:15" ht="29.25" customHeight="1" thickTop="1">
      <c r="B4" s="1711"/>
      <c r="C4" s="1713"/>
      <c r="D4" s="1715" t="s">
        <v>4</v>
      </c>
      <c r="E4" s="1715"/>
      <c r="F4" s="1716" t="s">
        <v>766</v>
      </c>
      <c r="G4" s="1716"/>
      <c r="H4" s="1134" t="s">
        <v>767</v>
      </c>
      <c r="I4" s="1717" t="s">
        <v>124</v>
      </c>
      <c r="J4" s="1718"/>
    </row>
    <row r="5" spans="2:15" ht="29.25" customHeight="1">
      <c r="B5" s="1712"/>
      <c r="C5" s="1714"/>
      <c r="D5" s="1135" t="s">
        <v>5</v>
      </c>
      <c r="E5" s="1110" t="str">
        <f>'X-India'!E5</f>
        <v>Four  Months</v>
      </c>
      <c r="F5" s="1135" t="s">
        <v>5</v>
      </c>
      <c r="G5" s="1110" t="str">
        <f>'X-India'!G5</f>
        <v>Four  Months</v>
      </c>
      <c r="H5" s="1110" t="str">
        <f>'X-India'!H5</f>
        <v>Four  Months</v>
      </c>
      <c r="I5" s="1136" t="s">
        <v>40</v>
      </c>
      <c r="J5" s="1137" t="s">
        <v>123</v>
      </c>
    </row>
    <row r="6" spans="2:15" ht="29.25" customHeight="1">
      <c r="B6" s="1138"/>
      <c r="C6" s="1115" t="s">
        <v>855</v>
      </c>
      <c r="D6" s="1115">
        <v>956.21103600000004</v>
      </c>
      <c r="E6" s="1116">
        <v>275.16978799999998</v>
      </c>
      <c r="F6" s="1115">
        <v>1165.3829559999999</v>
      </c>
      <c r="G6" s="1115">
        <v>356.38209700000004</v>
      </c>
      <c r="H6" s="1115">
        <v>371.62748600000003</v>
      </c>
      <c r="I6" s="1116">
        <v>29.513526753889153</v>
      </c>
      <c r="J6" s="1117">
        <v>4.2778212284889179</v>
      </c>
      <c r="L6" s="1139"/>
      <c r="M6" s="1139"/>
      <c r="N6" s="1139"/>
      <c r="O6" s="1139"/>
    </row>
    <row r="7" spans="2:15" ht="29.25" customHeight="1">
      <c r="B7" s="1140">
        <v>1</v>
      </c>
      <c r="C7" s="1121" t="s">
        <v>856</v>
      </c>
      <c r="D7" s="1121">
        <v>9.7527260000000009</v>
      </c>
      <c r="E7" s="1123">
        <v>2.9834139999999998</v>
      </c>
      <c r="F7" s="1122">
        <v>12.566773</v>
      </c>
      <c r="G7" s="1122">
        <v>4.0333680000000003</v>
      </c>
      <c r="H7" s="1122">
        <v>1.186707</v>
      </c>
      <c r="I7" s="1123">
        <v>35.193037238546196</v>
      </c>
      <c r="J7" s="1124">
        <v>-70.57776528201741</v>
      </c>
      <c r="L7" s="1139"/>
      <c r="M7" s="1139"/>
      <c r="N7" s="1139"/>
      <c r="O7" s="1139"/>
    </row>
    <row r="8" spans="2:15" ht="29.25" customHeight="1">
      <c r="B8" s="1140">
        <v>2</v>
      </c>
      <c r="C8" s="1121" t="s">
        <v>857</v>
      </c>
      <c r="D8" s="1121">
        <v>0</v>
      </c>
      <c r="E8" s="1123">
        <v>0</v>
      </c>
      <c r="F8" s="1122">
        <v>0</v>
      </c>
      <c r="G8" s="1122">
        <v>0</v>
      </c>
      <c r="H8" s="1122">
        <v>0</v>
      </c>
      <c r="I8" s="1123" t="s">
        <v>298</v>
      </c>
      <c r="J8" s="1124" t="s">
        <v>298</v>
      </c>
      <c r="L8" s="1139"/>
      <c r="M8" s="1139"/>
      <c r="N8" s="1139"/>
      <c r="O8" s="1139"/>
    </row>
    <row r="9" spans="2:15" ht="29.25" customHeight="1">
      <c r="B9" s="1140">
        <v>3</v>
      </c>
      <c r="C9" s="1121" t="s">
        <v>858</v>
      </c>
      <c r="D9" s="1121">
        <v>373.04454800000008</v>
      </c>
      <c r="E9" s="1123">
        <v>123.714405</v>
      </c>
      <c r="F9" s="1122">
        <v>319.31931900000001</v>
      </c>
      <c r="G9" s="1122">
        <v>102.324376</v>
      </c>
      <c r="H9" s="1122">
        <v>130.855707</v>
      </c>
      <c r="I9" s="1123">
        <v>-17.289845107366446</v>
      </c>
      <c r="J9" s="1124">
        <v>27.883220123423939</v>
      </c>
      <c r="L9" s="1139"/>
      <c r="M9" s="1139"/>
      <c r="N9" s="1139"/>
      <c r="O9" s="1139"/>
    </row>
    <row r="10" spans="2:15" ht="29.25" customHeight="1">
      <c r="B10" s="1140">
        <v>4</v>
      </c>
      <c r="C10" s="1121" t="s">
        <v>814</v>
      </c>
      <c r="D10" s="1121">
        <v>0</v>
      </c>
      <c r="E10" s="1123">
        <v>0</v>
      </c>
      <c r="F10" s="1122">
        <v>0</v>
      </c>
      <c r="G10" s="1122">
        <v>0</v>
      </c>
      <c r="H10" s="1122">
        <v>0</v>
      </c>
      <c r="I10" s="1123" t="s">
        <v>298</v>
      </c>
      <c r="J10" s="1124" t="s">
        <v>298</v>
      </c>
      <c r="L10" s="1139"/>
      <c r="M10" s="1139"/>
      <c r="N10" s="1139"/>
      <c r="O10" s="1139"/>
    </row>
    <row r="11" spans="2:15" ht="29.25" customHeight="1">
      <c r="B11" s="1140">
        <v>5</v>
      </c>
      <c r="C11" s="1121" t="s">
        <v>859</v>
      </c>
      <c r="D11" s="1121">
        <v>0</v>
      </c>
      <c r="E11" s="1123">
        <v>0</v>
      </c>
      <c r="F11" s="1122">
        <v>0</v>
      </c>
      <c r="G11" s="1122">
        <v>0</v>
      </c>
      <c r="H11" s="1122">
        <v>0</v>
      </c>
      <c r="I11" s="1123" t="s">
        <v>298</v>
      </c>
      <c r="J11" s="1124" t="s">
        <v>298</v>
      </c>
      <c r="L11" s="1139"/>
      <c r="M11" s="1139"/>
      <c r="N11" s="1139"/>
      <c r="O11" s="1139"/>
    </row>
    <row r="12" spans="2:15" ht="29.25" customHeight="1">
      <c r="B12" s="1140">
        <v>6</v>
      </c>
      <c r="C12" s="1121" t="s">
        <v>860</v>
      </c>
      <c r="D12" s="1121">
        <v>0</v>
      </c>
      <c r="E12" s="1123">
        <v>0</v>
      </c>
      <c r="F12" s="1122">
        <v>0</v>
      </c>
      <c r="G12" s="1122">
        <v>0</v>
      </c>
      <c r="H12" s="1122">
        <v>0</v>
      </c>
      <c r="I12" s="1123" t="s">
        <v>298</v>
      </c>
      <c r="J12" s="1124" t="s">
        <v>298</v>
      </c>
      <c r="L12" s="1139"/>
      <c r="M12" s="1139"/>
      <c r="N12" s="1139"/>
      <c r="O12" s="1139"/>
    </row>
    <row r="13" spans="2:15" ht="29.25" customHeight="1">
      <c r="B13" s="1140">
        <v>7</v>
      </c>
      <c r="C13" s="1121" t="s">
        <v>861</v>
      </c>
      <c r="D13" s="1121">
        <v>0</v>
      </c>
      <c r="E13" s="1123">
        <v>0</v>
      </c>
      <c r="F13" s="1122">
        <v>6.0000000000000001E-3</v>
      </c>
      <c r="G13" s="1122">
        <v>6.0000000000000001E-3</v>
      </c>
      <c r="H13" s="1122">
        <v>0</v>
      </c>
      <c r="I13" s="1123" t="s">
        <v>298</v>
      </c>
      <c r="J13" s="1124">
        <v>-100</v>
      </c>
      <c r="L13" s="1139"/>
      <c r="M13" s="1139"/>
      <c r="N13" s="1139"/>
      <c r="O13" s="1139"/>
    </row>
    <row r="14" spans="2:15" ht="29.25" customHeight="1">
      <c r="B14" s="1140">
        <v>8</v>
      </c>
      <c r="C14" s="1121" t="s">
        <v>825</v>
      </c>
      <c r="D14" s="1121">
        <v>27.733126999999996</v>
      </c>
      <c r="E14" s="1123">
        <v>2.2317359999999997</v>
      </c>
      <c r="F14" s="1122">
        <v>87.793451000000005</v>
      </c>
      <c r="G14" s="1122">
        <v>19.086516</v>
      </c>
      <c r="H14" s="1122">
        <v>23.819209999999998</v>
      </c>
      <c r="I14" s="1123">
        <v>755.23180161094331</v>
      </c>
      <c r="J14" s="1124">
        <v>24.796007820390045</v>
      </c>
      <c r="L14" s="1139"/>
      <c r="M14" s="1139"/>
      <c r="N14" s="1139"/>
      <c r="O14" s="1139"/>
    </row>
    <row r="15" spans="2:15" ht="29.25" customHeight="1">
      <c r="B15" s="1140">
        <v>9</v>
      </c>
      <c r="C15" s="1121" t="s">
        <v>862</v>
      </c>
      <c r="D15" s="1121">
        <v>85.599079000000003</v>
      </c>
      <c r="E15" s="1123">
        <v>18.084036000000001</v>
      </c>
      <c r="F15" s="1122">
        <v>144.14566000000002</v>
      </c>
      <c r="G15" s="1122">
        <v>32.843969000000001</v>
      </c>
      <c r="H15" s="1122">
        <v>50.551326000000003</v>
      </c>
      <c r="I15" s="1123">
        <v>81.61857784401667</v>
      </c>
      <c r="J15" s="1124">
        <v>53.91357238219291</v>
      </c>
      <c r="L15" s="1139"/>
      <c r="M15" s="1139"/>
      <c r="N15" s="1139"/>
      <c r="O15" s="1139"/>
    </row>
    <row r="16" spans="2:15" ht="29.25" customHeight="1">
      <c r="B16" s="1140">
        <v>10</v>
      </c>
      <c r="C16" s="1121" t="s">
        <v>829</v>
      </c>
      <c r="D16" s="1121">
        <v>25.523225000000004</v>
      </c>
      <c r="E16" s="1123">
        <v>11.433351000000002</v>
      </c>
      <c r="F16" s="1122">
        <v>77.717825999999988</v>
      </c>
      <c r="G16" s="1122">
        <v>14.992618</v>
      </c>
      <c r="H16" s="1122">
        <v>27.015793000000002</v>
      </c>
      <c r="I16" s="1123">
        <v>31.130567057724335</v>
      </c>
      <c r="J16" s="1124">
        <v>80.19396612386177</v>
      </c>
      <c r="L16" s="1139"/>
      <c r="M16" s="1139"/>
      <c r="N16" s="1139"/>
      <c r="O16" s="1139"/>
    </row>
    <row r="17" spans="2:15" ht="29.25" customHeight="1">
      <c r="B17" s="1140">
        <v>11</v>
      </c>
      <c r="C17" s="1121" t="s">
        <v>863</v>
      </c>
      <c r="D17" s="1121">
        <v>58.668230999999999</v>
      </c>
      <c r="E17" s="1123">
        <v>18.404530999999999</v>
      </c>
      <c r="F17" s="1122">
        <v>107.649185</v>
      </c>
      <c r="G17" s="1122">
        <v>36.289259999999999</v>
      </c>
      <c r="H17" s="1122">
        <v>37.762417999999997</v>
      </c>
      <c r="I17" s="1123">
        <v>97.175684618097591</v>
      </c>
      <c r="J17" s="1124">
        <v>4.0594875729072442</v>
      </c>
      <c r="L17" s="1139"/>
      <c r="M17" s="1139"/>
      <c r="N17" s="1139"/>
      <c r="O17" s="1139"/>
    </row>
    <row r="18" spans="2:15" ht="29.25" customHeight="1">
      <c r="B18" s="1140">
        <v>12</v>
      </c>
      <c r="C18" s="1121" t="s">
        <v>864</v>
      </c>
      <c r="D18" s="1121">
        <v>0.84474099999999996</v>
      </c>
      <c r="E18" s="1123">
        <v>0.83458899999999991</v>
      </c>
      <c r="F18" s="1122">
        <v>9.7340999999999997E-2</v>
      </c>
      <c r="G18" s="1122">
        <v>4.2540999999999995E-2</v>
      </c>
      <c r="H18" s="1122">
        <v>0.54012899999999997</v>
      </c>
      <c r="I18" s="1123">
        <v>-94.902760520447785</v>
      </c>
      <c r="J18" s="1124" t="s">
        <v>298</v>
      </c>
      <c r="L18" s="1139"/>
      <c r="M18" s="1139"/>
      <c r="N18" s="1139"/>
      <c r="O18" s="1139"/>
    </row>
    <row r="19" spans="2:15" ht="29.25" customHeight="1">
      <c r="B19" s="1140">
        <v>13</v>
      </c>
      <c r="C19" s="1121" t="s">
        <v>865</v>
      </c>
      <c r="D19" s="1121">
        <v>0</v>
      </c>
      <c r="E19" s="1123">
        <v>0</v>
      </c>
      <c r="F19" s="1122">
        <v>0</v>
      </c>
      <c r="G19" s="1122">
        <v>0</v>
      </c>
      <c r="H19" s="1122">
        <v>0</v>
      </c>
      <c r="I19" s="1123" t="s">
        <v>298</v>
      </c>
      <c r="J19" s="1124" t="s">
        <v>298</v>
      </c>
      <c r="L19" s="1139"/>
      <c r="M19" s="1139"/>
      <c r="N19" s="1139"/>
      <c r="O19" s="1139"/>
    </row>
    <row r="20" spans="2:15" ht="29.25" customHeight="1">
      <c r="B20" s="1140">
        <v>14</v>
      </c>
      <c r="C20" s="1121" t="s">
        <v>866</v>
      </c>
      <c r="D20" s="1121">
        <v>3.20722</v>
      </c>
      <c r="E20" s="1123">
        <v>0.70272299999999999</v>
      </c>
      <c r="F20" s="1122">
        <v>1.4568639999999999</v>
      </c>
      <c r="G20" s="1122">
        <v>0.75120199999999993</v>
      </c>
      <c r="H20" s="1122">
        <v>5.1102000000000002E-2</v>
      </c>
      <c r="I20" s="1123">
        <v>6.8987353480674471</v>
      </c>
      <c r="J20" s="1124">
        <v>-93.197302456596233</v>
      </c>
      <c r="L20" s="1139"/>
      <c r="M20" s="1139"/>
      <c r="N20" s="1139"/>
      <c r="O20" s="1139"/>
    </row>
    <row r="21" spans="2:15" ht="29.25" customHeight="1">
      <c r="B21" s="1140">
        <v>15</v>
      </c>
      <c r="C21" s="1121" t="s">
        <v>867</v>
      </c>
      <c r="D21" s="1121">
        <v>138.20945399999999</v>
      </c>
      <c r="E21" s="1123">
        <v>27.423784999999999</v>
      </c>
      <c r="F21" s="1122">
        <v>101.364215</v>
      </c>
      <c r="G21" s="1122">
        <v>48.297380000000004</v>
      </c>
      <c r="H21" s="1122">
        <v>20.023899</v>
      </c>
      <c r="I21" s="1123">
        <v>76.114930889372147</v>
      </c>
      <c r="J21" s="1124">
        <v>-58.540403226841711</v>
      </c>
      <c r="L21" s="1139"/>
      <c r="M21" s="1139"/>
      <c r="N21" s="1139"/>
      <c r="O21" s="1139"/>
    </row>
    <row r="22" spans="2:15" ht="29.25" customHeight="1">
      <c r="B22" s="1140">
        <v>16</v>
      </c>
      <c r="C22" s="1121" t="s">
        <v>868</v>
      </c>
      <c r="D22" s="1121">
        <v>8.6722369999999991</v>
      </c>
      <c r="E22" s="1123">
        <v>1.4294720000000001</v>
      </c>
      <c r="F22" s="1122">
        <v>28.877958000000003</v>
      </c>
      <c r="G22" s="1122">
        <v>5.8118759999999998</v>
      </c>
      <c r="H22" s="1122">
        <v>4.6210509999999996</v>
      </c>
      <c r="I22" s="1123">
        <v>306.57501511047434</v>
      </c>
      <c r="J22" s="1124">
        <v>-20.48951147615675</v>
      </c>
      <c r="L22" s="1139"/>
      <c r="M22" s="1139"/>
      <c r="N22" s="1139"/>
      <c r="O22" s="1139"/>
    </row>
    <row r="23" spans="2:15" ht="29.25" customHeight="1">
      <c r="B23" s="1140">
        <v>17</v>
      </c>
      <c r="C23" s="1121" t="s">
        <v>869</v>
      </c>
      <c r="D23" s="1121">
        <v>0</v>
      </c>
      <c r="E23" s="1123">
        <v>0</v>
      </c>
      <c r="F23" s="1122">
        <v>0</v>
      </c>
      <c r="G23" s="1122">
        <v>0</v>
      </c>
      <c r="H23" s="1122">
        <v>0</v>
      </c>
      <c r="I23" s="1123" t="s">
        <v>298</v>
      </c>
      <c r="J23" s="1124" t="s">
        <v>298</v>
      </c>
      <c r="L23" s="1139"/>
      <c r="M23" s="1139"/>
      <c r="N23" s="1139"/>
      <c r="O23" s="1139"/>
    </row>
    <row r="24" spans="2:15" ht="29.25" customHeight="1">
      <c r="B24" s="1140">
        <v>18</v>
      </c>
      <c r="C24" s="1121" t="s">
        <v>870</v>
      </c>
      <c r="D24" s="1121">
        <v>5.9986400000000009</v>
      </c>
      <c r="E24" s="1123">
        <v>1.4427000000000001</v>
      </c>
      <c r="F24" s="1122">
        <v>25.094232999999999</v>
      </c>
      <c r="G24" s="1122">
        <v>4.9782259999999994</v>
      </c>
      <c r="H24" s="1122">
        <v>1.5263200000000001</v>
      </c>
      <c r="I24" s="1123">
        <v>245.06314549109305</v>
      </c>
      <c r="J24" s="1124">
        <v>-69.340082189920665</v>
      </c>
      <c r="L24" s="1139"/>
      <c r="M24" s="1139"/>
      <c r="N24" s="1139"/>
      <c r="O24" s="1139"/>
    </row>
    <row r="25" spans="2:15" ht="29.25" customHeight="1">
      <c r="B25" s="1140">
        <v>19</v>
      </c>
      <c r="C25" s="1121" t="s">
        <v>871</v>
      </c>
      <c r="D25" s="1121">
        <v>218.957808</v>
      </c>
      <c r="E25" s="1123">
        <v>66.485045999999997</v>
      </c>
      <c r="F25" s="1122">
        <v>259.29413099999999</v>
      </c>
      <c r="G25" s="1122">
        <v>86.924765000000008</v>
      </c>
      <c r="H25" s="1122">
        <v>73.67382400000001</v>
      </c>
      <c r="I25" s="1123">
        <v>30.743332869168825</v>
      </c>
      <c r="J25" s="1124">
        <v>-15.244149351453515</v>
      </c>
      <c r="L25" s="1139"/>
      <c r="M25" s="1139"/>
      <c r="N25" s="1139"/>
      <c r="O25" s="1139"/>
    </row>
    <row r="26" spans="2:15" ht="29.25" customHeight="1">
      <c r="B26" s="1141"/>
      <c r="C26" s="1115" t="s">
        <v>872</v>
      </c>
      <c r="D26" s="1115">
        <v>745.28405999999995</v>
      </c>
      <c r="E26" s="1116">
        <v>244.55647200000004</v>
      </c>
      <c r="F26" s="1142">
        <v>1272.4384960699997</v>
      </c>
      <c r="G26" s="1142">
        <v>337.69679000000002</v>
      </c>
      <c r="H26" s="1142">
        <v>384.283996</v>
      </c>
      <c r="I26" s="1116">
        <v>38.085403031165725</v>
      </c>
      <c r="J26" s="1126">
        <v>13.795572649654147</v>
      </c>
      <c r="L26" s="1139"/>
      <c r="M26" s="1139"/>
      <c r="N26" s="1139"/>
      <c r="O26" s="1139"/>
    </row>
    <row r="27" spans="2:15" ht="29.25" customHeight="1" thickBot="1">
      <c r="B27" s="1143"/>
      <c r="C27" s="1144" t="s">
        <v>873</v>
      </c>
      <c r="D27" s="1144">
        <v>1701.4950960000001</v>
      </c>
      <c r="E27" s="1131">
        <v>519.72626000000002</v>
      </c>
      <c r="F27" s="1130">
        <v>2437.8214520699994</v>
      </c>
      <c r="G27" s="1130">
        <v>694.07888700000001</v>
      </c>
      <c r="H27" s="1130">
        <v>755.91148199999998</v>
      </c>
      <c r="I27" s="1131">
        <v>33.547011267046628</v>
      </c>
      <c r="J27" s="1132">
        <v>8.9085831824185675</v>
      </c>
      <c r="L27" s="1139"/>
      <c r="M27" s="1139"/>
      <c r="N27" s="1139"/>
      <c r="O27" s="1139"/>
    </row>
    <row r="28" spans="2:15" ht="29.25" customHeight="1" thickTop="1">
      <c r="B28" s="1704" t="s">
        <v>852</v>
      </c>
      <c r="C28" s="1704"/>
      <c r="D28" s="1704"/>
      <c r="E28" s="1704"/>
      <c r="F28" s="1704"/>
      <c r="G28" s="1145"/>
      <c r="H28" s="1145"/>
      <c r="I28" s="1145"/>
      <c r="L28" s="1139"/>
      <c r="M28" s="1139"/>
    </row>
    <row r="29" spans="2:15" ht="15" customHeight="1">
      <c r="B29" s="94"/>
      <c r="C29" s="1146"/>
      <c r="D29" s="94"/>
      <c r="E29" s="94"/>
      <c r="F29" s="94"/>
      <c r="G29" s="94"/>
      <c r="H29" s="94"/>
      <c r="I29" s="94"/>
      <c r="J29" s="94"/>
      <c r="L29" s="1139"/>
      <c r="M29" s="1139"/>
    </row>
    <row r="30" spans="2:15">
      <c r="E30" s="1146"/>
      <c r="F30" s="1146"/>
      <c r="G30" s="1146"/>
      <c r="H30" s="1146"/>
      <c r="I30" s="1146"/>
      <c r="L30" s="1139"/>
      <c r="M30" s="1139"/>
    </row>
    <row r="31" spans="2:15">
      <c r="L31" s="1139"/>
      <c r="M31" s="1139"/>
    </row>
    <row r="32" spans="2:15">
      <c r="L32" s="1139"/>
      <c r="M32" s="1139"/>
    </row>
    <row r="33" spans="12:13">
      <c r="L33" s="1139"/>
      <c r="M33" s="1139"/>
    </row>
    <row r="34" spans="12:13">
      <c r="L34" s="1139"/>
      <c r="M34" s="1139"/>
    </row>
    <row r="35" spans="12:13">
      <c r="L35" s="1139"/>
      <c r="M35" s="1139"/>
    </row>
    <row r="36" spans="12:13">
      <c r="L36" s="1139"/>
      <c r="M36" s="1139"/>
    </row>
    <row r="37" spans="12:13">
      <c r="L37" s="1139"/>
      <c r="M37" s="1139"/>
    </row>
    <row r="38" spans="12:13">
      <c r="L38" s="1139"/>
      <c r="M38" s="1139"/>
    </row>
    <row r="39" spans="12:13">
      <c r="L39" s="1139"/>
      <c r="M39" s="1139"/>
    </row>
    <row r="40" spans="12:13">
      <c r="L40" s="1139"/>
      <c r="M40" s="1139"/>
    </row>
    <row r="41" spans="12:13">
      <c r="L41" s="1139"/>
      <c r="M41" s="1139"/>
    </row>
    <row r="42" spans="12:13">
      <c r="L42" s="1139"/>
      <c r="M42" s="1139"/>
    </row>
    <row r="43" spans="12:13">
      <c r="L43" s="1139"/>
      <c r="M43" s="1139"/>
    </row>
    <row r="44" spans="12:13">
      <c r="L44" s="1139"/>
      <c r="M44" s="1139"/>
    </row>
    <row r="45" spans="12:13">
      <c r="L45" s="1139"/>
      <c r="M45" s="1139"/>
    </row>
    <row r="46" spans="12:13">
      <c r="L46" s="1139"/>
      <c r="M46" s="1139"/>
    </row>
    <row r="47" spans="12:13">
      <c r="L47" s="1139"/>
      <c r="M47" s="1139"/>
    </row>
    <row r="48" spans="12:13">
      <c r="L48" s="1139"/>
      <c r="M48" s="1139"/>
    </row>
    <row r="49" spans="12:13">
      <c r="L49" s="1139"/>
      <c r="M49" s="1139"/>
    </row>
    <row r="50" spans="12:13">
      <c r="L50" s="1139"/>
      <c r="M50" s="1139"/>
    </row>
    <row r="51" spans="12:13">
      <c r="L51" s="1139"/>
      <c r="M51" s="1139"/>
    </row>
    <row r="52" spans="12:13">
      <c r="L52" s="1139"/>
      <c r="M52" s="1139"/>
    </row>
    <row r="53" spans="12:13">
      <c r="L53" s="1139"/>
      <c r="M53" s="1139"/>
    </row>
    <row r="54" spans="12:13">
      <c r="L54" s="1139"/>
      <c r="M54" s="1139"/>
    </row>
    <row r="55" spans="12:13">
      <c r="L55" s="1139"/>
      <c r="M55" s="1139"/>
    </row>
    <row r="56" spans="12:13">
      <c r="L56" s="1139"/>
      <c r="M56" s="1139"/>
    </row>
    <row r="57" spans="12:13">
      <c r="L57" s="1139"/>
      <c r="M57" s="1139"/>
    </row>
    <row r="58" spans="12:13">
      <c r="L58" s="1139"/>
      <c r="M58" s="1139"/>
    </row>
    <row r="59" spans="12:13">
      <c r="L59" s="1139"/>
      <c r="M59" s="1139"/>
    </row>
    <row r="60" spans="12:13">
      <c r="L60" s="1139"/>
      <c r="M60" s="1139"/>
    </row>
    <row r="61" spans="12:13">
      <c r="L61" s="1139"/>
      <c r="M61" s="1139"/>
    </row>
    <row r="62" spans="12:13">
      <c r="L62" s="1139"/>
      <c r="M62" s="1139"/>
    </row>
    <row r="63" spans="12:13">
      <c r="L63" s="1139"/>
      <c r="M63" s="1139"/>
    </row>
    <row r="64" spans="12:13">
      <c r="L64" s="1139"/>
      <c r="M64" s="1139"/>
    </row>
    <row r="65" spans="12:13">
      <c r="L65" s="1139"/>
      <c r="M65" s="1139"/>
    </row>
    <row r="66" spans="12:13">
      <c r="L66" s="1139"/>
      <c r="M66" s="1139"/>
    </row>
    <row r="67" spans="12:13">
      <c r="L67" s="1139"/>
      <c r="M67" s="1139"/>
    </row>
    <row r="68" spans="12:13">
      <c r="L68" s="1139"/>
      <c r="M68" s="1139"/>
    </row>
    <row r="69" spans="12:13">
      <c r="L69" s="1139"/>
      <c r="M69" s="1139"/>
    </row>
    <row r="70" spans="12:13">
      <c r="L70" s="1139"/>
      <c r="M70" s="1139"/>
    </row>
    <row r="71" spans="12:13">
      <c r="L71" s="1139"/>
      <c r="M71" s="1139"/>
    </row>
    <row r="72" spans="12:13">
      <c r="L72" s="1139"/>
      <c r="M72" s="1139"/>
    </row>
  </sheetData>
  <mergeCells count="9">
    <mergeCell ref="B28:F28"/>
    <mergeCell ref="B1:J1"/>
    <mergeCell ref="B2:J2"/>
    <mergeCell ref="B3:J3"/>
    <mergeCell ref="B4:B5"/>
    <mergeCell ref="C4:C5"/>
    <mergeCell ref="D4:E4"/>
    <mergeCell ref="F4:G4"/>
    <mergeCell ref="I4:J4"/>
  </mergeCells>
  <printOptions horizontalCentered="1"/>
  <pageMargins left="0.39370078740157483" right="0.39370078740157483" top="0.39370078740157483" bottom="0.39370078740157483" header="0.31496062992125984" footer="0.31496062992125984"/>
  <pageSetup scale="71" orientation="portrait" r:id="rId1"/>
  <headerFooter alignWithMargins="0"/>
</worksheet>
</file>

<file path=xl/worksheets/sheet12.xml><?xml version="1.0" encoding="utf-8"?>
<worksheet xmlns="http://schemas.openxmlformats.org/spreadsheetml/2006/main" xmlns:r="http://schemas.openxmlformats.org/officeDocument/2006/relationships">
  <sheetPr>
    <pageSetUpPr fitToPage="1"/>
  </sheetPr>
  <dimension ref="B1:O72"/>
  <sheetViews>
    <sheetView showGridLines="0" workbookViewId="0">
      <selection activeCell="J18" sqref="J18"/>
    </sheetView>
  </sheetViews>
  <sheetFormatPr defaultRowHeight="15.75"/>
  <cols>
    <col min="1" max="1" width="5.5703125" style="92" customWidth="1"/>
    <col min="2" max="2" width="6.140625" style="92" customWidth="1"/>
    <col min="3" max="3" width="31.85546875" style="92" bestFit="1" customWidth="1"/>
    <col min="4" max="4" width="14.7109375" style="92" customWidth="1"/>
    <col min="5" max="5" width="15.42578125" style="92" bestFit="1" customWidth="1"/>
    <col min="6" max="6" width="14.7109375" style="92" customWidth="1"/>
    <col min="7" max="8" width="15.42578125" style="92" bestFit="1" customWidth="1"/>
    <col min="9" max="10" width="10" style="92" customWidth="1"/>
    <col min="11" max="256" width="9.140625" style="92"/>
    <col min="257" max="257" width="4" style="92" customWidth="1"/>
    <col min="258" max="258" width="6" style="92" customWidth="1"/>
    <col min="259" max="259" width="26.28515625" style="92" customWidth="1"/>
    <col min="260" max="260" width="8.42578125" style="92" customWidth="1"/>
    <col min="261" max="266" width="10.7109375" style="92" customWidth="1"/>
    <col min="267" max="512" width="9.140625" style="92"/>
    <col min="513" max="513" width="4" style="92" customWidth="1"/>
    <col min="514" max="514" width="6" style="92" customWidth="1"/>
    <col min="515" max="515" width="26.28515625" style="92" customWidth="1"/>
    <col min="516" max="516" width="8.42578125" style="92" customWidth="1"/>
    <col min="517" max="522" width="10.7109375" style="92" customWidth="1"/>
    <col min="523" max="768" width="9.140625" style="92"/>
    <col min="769" max="769" width="4" style="92" customWidth="1"/>
    <col min="770" max="770" width="6" style="92" customWidth="1"/>
    <col min="771" max="771" width="26.28515625" style="92" customWidth="1"/>
    <col min="772" max="772" width="8.42578125" style="92" customWidth="1"/>
    <col min="773" max="778" width="10.7109375" style="92" customWidth="1"/>
    <col min="779" max="1024" width="9.140625" style="92"/>
    <col min="1025" max="1025" width="4" style="92" customWidth="1"/>
    <col min="1026" max="1026" width="6" style="92" customWidth="1"/>
    <col min="1027" max="1027" width="26.28515625" style="92" customWidth="1"/>
    <col min="1028" max="1028" width="8.42578125" style="92" customWidth="1"/>
    <col min="1029" max="1034" width="10.7109375" style="92" customWidth="1"/>
    <col min="1035" max="1280" width="9.140625" style="92"/>
    <col min="1281" max="1281" width="4" style="92" customWidth="1"/>
    <col min="1282" max="1282" width="6" style="92" customWidth="1"/>
    <col min="1283" max="1283" width="26.28515625" style="92" customWidth="1"/>
    <col min="1284" max="1284" width="8.42578125" style="92" customWidth="1"/>
    <col min="1285" max="1290" width="10.7109375" style="92" customWidth="1"/>
    <col min="1291" max="1536" width="9.140625" style="92"/>
    <col min="1537" max="1537" width="4" style="92" customWidth="1"/>
    <col min="1538" max="1538" width="6" style="92" customWidth="1"/>
    <col min="1539" max="1539" width="26.28515625" style="92" customWidth="1"/>
    <col min="1540" max="1540" width="8.42578125" style="92" customWidth="1"/>
    <col min="1541" max="1546" width="10.7109375" style="92" customWidth="1"/>
    <col min="1547" max="1792" width="9.140625" style="92"/>
    <col min="1793" max="1793" width="4" style="92" customWidth="1"/>
    <col min="1794" max="1794" width="6" style="92" customWidth="1"/>
    <col min="1795" max="1795" width="26.28515625" style="92" customWidth="1"/>
    <col min="1796" max="1796" width="8.42578125" style="92" customWidth="1"/>
    <col min="1797" max="1802" width="10.7109375" style="92" customWidth="1"/>
    <col min="1803" max="2048" width="9.140625" style="92"/>
    <col min="2049" max="2049" width="4" style="92" customWidth="1"/>
    <col min="2050" max="2050" width="6" style="92" customWidth="1"/>
    <col min="2051" max="2051" width="26.28515625" style="92" customWidth="1"/>
    <col min="2052" max="2052" width="8.42578125" style="92" customWidth="1"/>
    <col min="2053" max="2058" width="10.7109375" style="92" customWidth="1"/>
    <col min="2059" max="2304" width="9.140625" style="92"/>
    <col min="2305" max="2305" width="4" style="92" customWidth="1"/>
    <col min="2306" max="2306" width="6" style="92" customWidth="1"/>
    <col min="2307" max="2307" width="26.28515625" style="92" customWidth="1"/>
    <col min="2308" max="2308" width="8.42578125" style="92" customWidth="1"/>
    <col min="2309" max="2314" width="10.7109375" style="92" customWidth="1"/>
    <col min="2315" max="2560" width="9.140625" style="92"/>
    <col min="2561" max="2561" width="4" style="92" customWidth="1"/>
    <col min="2562" max="2562" width="6" style="92" customWidth="1"/>
    <col min="2563" max="2563" width="26.28515625" style="92" customWidth="1"/>
    <col min="2564" max="2564" width="8.42578125" style="92" customWidth="1"/>
    <col min="2565" max="2570" width="10.7109375" style="92" customWidth="1"/>
    <col min="2571" max="2816" width="9.140625" style="92"/>
    <col min="2817" max="2817" width="4" style="92" customWidth="1"/>
    <col min="2818" max="2818" width="6" style="92" customWidth="1"/>
    <col min="2819" max="2819" width="26.28515625" style="92" customWidth="1"/>
    <col min="2820" max="2820" width="8.42578125" style="92" customWidth="1"/>
    <col min="2821" max="2826" width="10.7109375" style="92" customWidth="1"/>
    <col min="2827" max="3072" width="9.140625" style="92"/>
    <col min="3073" max="3073" width="4" style="92" customWidth="1"/>
    <col min="3074" max="3074" width="6" style="92" customWidth="1"/>
    <col min="3075" max="3075" width="26.28515625" style="92" customWidth="1"/>
    <col min="3076" max="3076" width="8.42578125" style="92" customWidth="1"/>
    <col min="3077" max="3082" width="10.7109375" style="92" customWidth="1"/>
    <col min="3083" max="3328" width="9.140625" style="92"/>
    <col min="3329" max="3329" width="4" style="92" customWidth="1"/>
    <col min="3330" max="3330" width="6" style="92" customWidth="1"/>
    <col min="3331" max="3331" width="26.28515625" style="92" customWidth="1"/>
    <col min="3332" max="3332" width="8.42578125" style="92" customWidth="1"/>
    <col min="3333" max="3338" width="10.7109375" style="92" customWidth="1"/>
    <col min="3339" max="3584" width="9.140625" style="92"/>
    <col min="3585" max="3585" width="4" style="92" customWidth="1"/>
    <col min="3586" max="3586" width="6" style="92" customWidth="1"/>
    <col min="3587" max="3587" width="26.28515625" style="92" customWidth="1"/>
    <col min="3588" max="3588" width="8.42578125" style="92" customWidth="1"/>
    <col min="3589" max="3594" width="10.7109375" style="92" customWidth="1"/>
    <col min="3595" max="3840" width="9.140625" style="92"/>
    <col min="3841" max="3841" width="4" style="92" customWidth="1"/>
    <col min="3842" max="3842" width="6" style="92" customWidth="1"/>
    <col min="3843" max="3843" width="26.28515625" style="92" customWidth="1"/>
    <col min="3844" max="3844" width="8.42578125" style="92" customWidth="1"/>
    <col min="3845" max="3850" width="10.7109375" style="92" customWidth="1"/>
    <col min="3851" max="4096" width="9.140625" style="92"/>
    <col min="4097" max="4097" width="4" style="92" customWidth="1"/>
    <col min="4098" max="4098" width="6" style="92" customWidth="1"/>
    <col min="4099" max="4099" width="26.28515625" style="92" customWidth="1"/>
    <col min="4100" max="4100" width="8.42578125" style="92" customWidth="1"/>
    <col min="4101" max="4106" width="10.7109375" style="92" customWidth="1"/>
    <col min="4107" max="4352" width="9.140625" style="92"/>
    <col min="4353" max="4353" width="4" style="92" customWidth="1"/>
    <col min="4354" max="4354" width="6" style="92" customWidth="1"/>
    <col min="4355" max="4355" width="26.28515625" style="92" customWidth="1"/>
    <col min="4356" max="4356" width="8.42578125" style="92" customWidth="1"/>
    <col min="4357" max="4362" width="10.7109375" style="92" customWidth="1"/>
    <col min="4363" max="4608" width="9.140625" style="92"/>
    <col min="4609" max="4609" width="4" style="92" customWidth="1"/>
    <col min="4610" max="4610" width="6" style="92" customWidth="1"/>
    <col min="4611" max="4611" width="26.28515625" style="92" customWidth="1"/>
    <col min="4612" max="4612" width="8.42578125" style="92" customWidth="1"/>
    <col min="4613" max="4618" width="10.7109375" style="92" customWidth="1"/>
    <col min="4619" max="4864" width="9.140625" style="92"/>
    <col min="4865" max="4865" width="4" style="92" customWidth="1"/>
    <col min="4866" max="4866" width="6" style="92" customWidth="1"/>
    <col min="4867" max="4867" width="26.28515625" style="92" customWidth="1"/>
    <col min="4868" max="4868" width="8.42578125" style="92" customWidth="1"/>
    <col min="4869" max="4874" width="10.7109375" style="92" customWidth="1"/>
    <col min="4875" max="5120" width="9.140625" style="92"/>
    <col min="5121" max="5121" width="4" style="92" customWidth="1"/>
    <col min="5122" max="5122" width="6" style="92" customWidth="1"/>
    <col min="5123" max="5123" width="26.28515625" style="92" customWidth="1"/>
    <col min="5124" max="5124" width="8.42578125" style="92" customWidth="1"/>
    <col min="5125" max="5130" width="10.7109375" style="92" customWidth="1"/>
    <col min="5131" max="5376" width="9.140625" style="92"/>
    <col min="5377" max="5377" width="4" style="92" customWidth="1"/>
    <col min="5378" max="5378" width="6" style="92" customWidth="1"/>
    <col min="5379" max="5379" width="26.28515625" style="92" customWidth="1"/>
    <col min="5380" max="5380" width="8.42578125" style="92" customWidth="1"/>
    <col min="5381" max="5386" width="10.7109375" style="92" customWidth="1"/>
    <col min="5387" max="5632" width="9.140625" style="92"/>
    <col min="5633" max="5633" width="4" style="92" customWidth="1"/>
    <col min="5634" max="5634" width="6" style="92" customWidth="1"/>
    <col min="5635" max="5635" width="26.28515625" style="92" customWidth="1"/>
    <col min="5636" max="5636" width="8.42578125" style="92" customWidth="1"/>
    <col min="5637" max="5642" width="10.7109375" style="92" customWidth="1"/>
    <col min="5643" max="5888" width="9.140625" style="92"/>
    <col min="5889" max="5889" width="4" style="92" customWidth="1"/>
    <col min="5890" max="5890" width="6" style="92" customWidth="1"/>
    <col min="5891" max="5891" width="26.28515625" style="92" customWidth="1"/>
    <col min="5892" max="5892" width="8.42578125" style="92" customWidth="1"/>
    <col min="5893" max="5898" width="10.7109375" style="92" customWidth="1"/>
    <col min="5899" max="6144" width="9.140625" style="92"/>
    <col min="6145" max="6145" width="4" style="92" customWidth="1"/>
    <col min="6146" max="6146" width="6" style="92" customWidth="1"/>
    <col min="6147" max="6147" width="26.28515625" style="92" customWidth="1"/>
    <col min="6148" max="6148" width="8.42578125" style="92" customWidth="1"/>
    <col min="6149" max="6154" width="10.7109375" style="92" customWidth="1"/>
    <col min="6155" max="6400" width="9.140625" style="92"/>
    <col min="6401" max="6401" width="4" style="92" customWidth="1"/>
    <col min="6402" max="6402" width="6" style="92" customWidth="1"/>
    <col min="6403" max="6403" width="26.28515625" style="92" customWidth="1"/>
    <col min="6404" max="6404" width="8.42578125" style="92" customWidth="1"/>
    <col min="6405" max="6410" width="10.7109375" style="92" customWidth="1"/>
    <col min="6411" max="6656" width="9.140625" style="92"/>
    <col min="6657" max="6657" width="4" style="92" customWidth="1"/>
    <col min="6658" max="6658" width="6" style="92" customWidth="1"/>
    <col min="6659" max="6659" width="26.28515625" style="92" customWidth="1"/>
    <col min="6660" max="6660" width="8.42578125" style="92" customWidth="1"/>
    <col min="6661" max="6666" width="10.7109375" style="92" customWidth="1"/>
    <col min="6667" max="6912" width="9.140625" style="92"/>
    <col min="6913" max="6913" width="4" style="92" customWidth="1"/>
    <col min="6914" max="6914" width="6" style="92" customWidth="1"/>
    <col min="6915" max="6915" width="26.28515625" style="92" customWidth="1"/>
    <col min="6916" max="6916" width="8.42578125" style="92" customWidth="1"/>
    <col min="6917" max="6922" width="10.7109375" style="92" customWidth="1"/>
    <col min="6923" max="7168" width="9.140625" style="92"/>
    <col min="7169" max="7169" width="4" style="92" customWidth="1"/>
    <col min="7170" max="7170" width="6" style="92" customWidth="1"/>
    <col min="7171" max="7171" width="26.28515625" style="92" customWidth="1"/>
    <col min="7172" max="7172" width="8.42578125" style="92" customWidth="1"/>
    <col min="7173" max="7178" width="10.7109375" style="92" customWidth="1"/>
    <col min="7179" max="7424" width="9.140625" style="92"/>
    <col min="7425" max="7425" width="4" style="92" customWidth="1"/>
    <col min="7426" max="7426" width="6" style="92" customWidth="1"/>
    <col min="7427" max="7427" width="26.28515625" style="92" customWidth="1"/>
    <col min="7428" max="7428" width="8.42578125" style="92" customWidth="1"/>
    <col min="7429" max="7434" width="10.7109375" style="92" customWidth="1"/>
    <col min="7435" max="7680" width="9.140625" style="92"/>
    <col min="7681" max="7681" width="4" style="92" customWidth="1"/>
    <col min="7682" max="7682" width="6" style="92" customWidth="1"/>
    <col min="7683" max="7683" width="26.28515625" style="92" customWidth="1"/>
    <col min="7684" max="7684" width="8.42578125" style="92" customWidth="1"/>
    <col min="7685" max="7690" width="10.7109375" style="92" customWidth="1"/>
    <col min="7691" max="7936" width="9.140625" style="92"/>
    <col min="7937" max="7937" width="4" style="92" customWidth="1"/>
    <col min="7938" max="7938" width="6" style="92" customWidth="1"/>
    <col min="7939" max="7939" width="26.28515625" style="92" customWidth="1"/>
    <col min="7940" max="7940" width="8.42578125" style="92" customWidth="1"/>
    <col min="7941" max="7946" width="10.7109375" style="92" customWidth="1"/>
    <col min="7947" max="8192" width="9.140625" style="92"/>
    <col min="8193" max="8193" width="4" style="92" customWidth="1"/>
    <col min="8194" max="8194" width="6" style="92" customWidth="1"/>
    <col min="8195" max="8195" width="26.28515625" style="92" customWidth="1"/>
    <col min="8196" max="8196" width="8.42578125" style="92" customWidth="1"/>
    <col min="8197" max="8202" width="10.7109375" style="92" customWidth="1"/>
    <col min="8203" max="8448" width="9.140625" style="92"/>
    <col min="8449" max="8449" width="4" style="92" customWidth="1"/>
    <col min="8450" max="8450" width="6" style="92" customWidth="1"/>
    <col min="8451" max="8451" width="26.28515625" style="92" customWidth="1"/>
    <col min="8452" max="8452" width="8.42578125" style="92" customWidth="1"/>
    <col min="8453" max="8458" width="10.7109375" style="92" customWidth="1"/>
    <col min="8459" max="8704" width="9.140625" style="92"/>
    <col min="8705" max="8705" width="4" style="92" customWidth="1"/>
    <col min="8706" max="8706" width="6" style="92" customWidth="1"/>
    <col min="8707" max="8707" width="26.28515625" style="92" customWidth="1"/>
    <col min="8708" max="8708" width="8.42578125" style="92" customWidth="1"/>
    <col min="8709" max="8714" width="10.7109375" style="92" customWidth="1"/>
    <col min="8715" max="8960" width="9.140625" style="92"/>
    <col min="8961" max="8961" width="4" style="92" customWidth="1"/>
    <col min="8962" max="8962" width="6" style="92" customWidth="1"/>
    <col min="8963" max="8963" width="26.28515625" style="92" customWidth="1"/>
    <col min="8964" max="8964" width="8.42578125" style="92" customWidth="1"/>
    <col min="8965" max="8970" width="10.7109375" style="92" customWidth="1"/>
    <col min="8971" max="9216" width="9.140625" style="92"/>
    <col min="9217" max="9217" width="4" style="92" customWidth="1"/>
    <col min="9218" max="9218" width="6" style="92" customWidth="1"/>
    <col min="9219" max="9219" width="26.28515625" style="92" customWidth="1"/>
    <col min="9220" max="9220" width="8.42578125" style="92" customWidth="1"/>
    <col min="9221" max="9226" width="10.7109375" style="92" customWidth="1"/>
    <col min="9227" max="9472" width="9.140625" style="92"/>
    <col min="9473" max="9473" width="4" style="92" customWidth="1"/>
    <col min="9474" max="9474" width="6" style="92" customWidth="1"/>
    <col min="9475" max="9475" width="26.28515625" style="92" customWidth="1"/>
    <col min="9476" max="9476" width="8.42578125" style="92" customWidth="1"/>
    <col min="9477" max="9482" width="10.7109375" style="92" customWidth="1"/>
    <col min="9483" max="9728" width="9.140625" style="92"/>
    <col min="9729" max="9729" width="4" style="92" customWidth="1"/>
    <col min="9730" max="9730" width="6" style="92" customWidth="1"/>
    <col min="9731" max="9731" width="26.28515625" style="92" customWidth="1"/>
    <col min="9732" max="9732" width="8.42578125" style="92" customWidth="1"/>
    <col min="9733" max="9738" width="10.7109375" style="92" customWidth="1"/>
    <col min="9739" max="9984" width="9.140625" style="92"/>
    <col min="9985" max="9985" width="4" style="92" customWidth="1"/>
    <col min="9986" max="9986" width="6" style="92" customWidth="1"/>
    <col min="9987" max="9987" width="26.28515625" style="92" customWidth="1"/>
    <col min="9988" max="9988" width="8.42578125" style="92" customWidth="1"/>
    <col min="9989" max="9994" width="10.7109375" style="92" customWidth="1"/>
    <col min="9995" max="10240" width="9.140625" style="92"/>
    <col min="10241" max="10241" width="4" style="92" customWidth="1"/>
    <col min="10242" max="10242" width="6" style="92" customWidth="1"/>
    <col min="10243" max="10243" width="26.28515625" style="92" customWidth="1"/>
    <col min="10244" max="10244" width="8.42578125" style="92" customWidth="1"/>
    <col min="10245" max="10250" width="10.7109375" style="92" customWidth="1"/>
    <col min="10251" max="10496" width="9.140625" style="92"/>
    <col min="10497" max="10497" width="4" style="92" customWidth="1"/>
    <col min="10498" max="10498" width="6" style="92" customWidth="1"/>
    <col min="10499" max="10499" width="26.28515625" style="92" customWidth="1"/>
    <col min="10500" max="10500" width="8.42578125" style="92" customWidth="1"/>
    <col min="10501" max="10506" width="10.7109375" style="92" customWidth="1"/>
    <col min="10507" max="10752" width="9.140625" style="92"/>
    <col min="10753" max="10753" width="4" style="92" customWidth="1"/>
    <col min="10754" max="10754" width="6" style="92" customWidth="1"/>
    <col min="10755" max="10755" width="26.28515625" style="92" customWidth="1"/>
    <col min="10756" max="10756" width="8.42578125" style="92" customWidth="1"/>
    <col min="10757" max="10762" width="10.7109375" style="92" customWidth="1"/>
    <col min="10763" max="11008" width="9.140625" style="92"/>
    <col min="11009" max="11009" width="4" style="92" customWidth="1"/>
    <col min="11010" max="11010" width="6" style="92" customWidth="1"/>
    <col min="11011" max="11011" width="26.28515625" style="92" customWidth="1"/>
    <col min="11012" max="11012" width="8.42578125" style="92" customWidth="1"/>
    <col min="11013" max="11018" width="10.7109375" style="92" customWidth="1"/>
    <col min="11019" max="11264" width="9.140625" style="92"/>
    <col min="11265" max="11265" width="4" style="92" customWidth="1"/>
    <col min="11266" max="11266" width="6" style="92" customWidth="1"/>
    <col min="11267" max="11267" width="26.28515625" style="92" customWidth="1"/>
    <col min="11268" max="11268" width="8.42578125" style="92" customWidth="1"/>
    <col min="11269" max="11274" width="10.7109375" style="92" customWidth="1"/>
    <col min="11275" max="11520" width="9.140625" style="92"/>
    <col min="11521" max="11521" width="4" style="92" customWidth="1"/>
    <col min="11522" max="11522" width="6" style="92" customWidth="1"/>
    <col min="11523" max="11523" width="26.28515625" style="92" customWidth="1"/>
    <col min="11524" max="11524" width="8.42578125" style="92" customWidth="1"/>
    <col min="11525" max="11530" width="10.7109375" style="92" customWidth="1"/>
    <col min="11531" max="11776" width="9.140625" style="92"/>
    <col min="11777" max="11777" width="4" style="92" customWidth="1"/>
    <col min="11778" max="11778" width="6" style="92" customWidth="1"/>
    <col min="11779" max="11779" width="26.28515625" style="92" customWidth="1"/>
    <col min="11780" max="11780" width="8.42578125" style="92" customWidth="1"/>
    <col min="11781" max="11786" width="10.7109375" style="92" customWidth="1"/>
    <col min="11787" max="12032" width="9.140625" style="92"/>
    <col min="12033" max="12033" width="4" style="92" customWidth="1"/>
    <col min="12034" max="12034" width="6" style="92" customWidth="1"/>
    <col min="12035" max="12035" width="26.28515625" style="92" customWidth="1"/>
    <col min="12036" max="12036" width="8.42578125" style="92" customWidth="1"/>
    <col min="12037" max="12042" width="10.7109375" style="92" customWidth="1"/>
    <col min="12043" max="12288" width="9.140625" style="92"/>
    <col min="12289" max="12289" width="4" style="92" customWidth="1"/>
    <col min="12290" max="12290" width="6" style="92" customWidth="1"/>
    <col min="12291" max="12291" width="26.28515625" style="92" customWidth="1"/>
    <col min="12292" max="12292" width="8.42578125" style="92" customWidth="1"/>
    <col min="12293" max="12298" width="10.7109375" style="92" customWidth="1"/>
    <col min="12299" max="12544" width="9.140625" style="92"/>
    <col min="12545" max="12545" width="4" style="92" customWidth="1"/>
    <col min="12546" max="12546" width="6" style="92" customWidth="1"/>
    <col min="12547" max="12547" width="26.28515625" style="92" customWidth="1"/>
    <col min="12548" max="12548" width="8.42578125" style="92" customWidth="1"/>
    <col min="12549" max="12554" width="10.7109375" style="92" customWidth="1"/>
    <col min="12555" max="12800" width="9.140625" style="92"/>
    <col min="12801" max="12801" width="4" style="92" customWidth="1"/>
    <col min="12802" max="12802" width="6" style="92" customWidth="1"/>
    <col min="12803" max="12803" width="26.28515625" style="92" customWidth="1"/>
    <col min="12804" max="12804" width="8.42578125" style="92" customWidth="1"/>
    <col min="12805" max="12810" width="10.7109375" style="92" customWidth="1"/>
    <col min="12811" max="13056" width="9.140625" style="92"/>
    <col min="13057" max="13057" width="4" style="92" customWidth="1"/>
    <col min="13058" max="13058" width="6" style="92" customWidth="1"/>
    <col min="13059" max="13059" width="26.28515625" style="92" customWidth="1"/>
    <col min="13060" max="13060" width="8.42578125" style="92" customWidth="1"/>
    <col min="13061" max="13066" width="10.7109375" style="92" customWidth="1"/>
    <col min="13067" max="13312" width="9.140625" style="92"/>
    <col min="13313" max="13313" width="4" style="92" customWidth="1"/>
    <col min="13314" max="13314" width="6" style="92" customWidth="1"/>
    <col min="13315" max="13315" width="26.28515625" style="92" customWidth="1"/>
    <col min="13316" max="13316" width="8.42578125" style="92" customWidth="1"/>
    <col min="13317" max="13322" width="10.7109375" style="92" customWidth="1"/>
    <col min="13323" max="13568" width="9.140625" style="92"/>
    <col min="13569" max="13569" width="4" style="92" customWidth="1"/>
    <col min="13570" max="13570" width="6" style="92" customWidth="1"/>
    <col min="13571" max="13571" width="26.28515625" style="92" customWidth="1"/>
    <col min="13572" max="13572" width="8.42578125" style="92" customWidth="1"/>
    <col min="13573" max="13578" width="10.7109375" style="92" customWidth="1"/>
    <col min="13579" max="13824" width="9.140625" style="92"/>
    <col min="13825" max="13825" width="4" style="92" customWidth="1"/>
    <col min="13826" max="13826" width="6" style="92" customWidth="1"/>
    <col min="13827" max="13827" width="26.28515625" style="92" customWidth="1"/>
    <col min="13828" max="13828" width="8.42578125" style="92" customWidth="1"/>
    <col min="13829" max="13834" width="10.7109375" style="92" customWidth="1"/>
    <col min="13835" max="14080" width="9.140625" style="92"/>
    <col min="14081" max="14081" width="4" style="92" customWidth="1"/>
    <col min="14082" max="14082" width="6" style="92" customWidth="1"/>
    <col min="14083" max="14083" width="26.28515625" style="92" customWidth="1"/>
    <col min="14084" max="14084" width="8.42578125" style="92" customWidth="1"/>
    <col min="14085" max="14090" width="10.7109375" style="92" customWidth="1"/>
    <col min="14091" max="14336" width="9.140625" style="92"/>
    <col min="14337" max="14337" width="4" style="92" customWidth="1"/>
    <col min="14338" max="14338" width="6" style="92" customWidth="1"/>
    <col min="14339" max="14339" width="26.28515625" style="92" customWidth="1"/>
    <col min="14340" max="14340" width="8.42578125" style="92" customWidth="1"/>
    <col min="14341" max="14346" width="10.7109375" style="92" customWidth="1"/>
    <col min="14347" max="14592" width="9.140625" style="92"/>
    <col min="14593" max="14593" width="4" style="92" customWidth="1"/>
    <col min="14594" max="14594" width="6" style="92" customWidth="1"/>
    <col min="14595" max="14595" width="26.28515625" style="92" customWidth="1"/>
    <col min="14596" max="14596" width="8.42578125" style="92" customWidth="1"/>
    <col min="14597" max="14602" width="10.7109375" style="92" customWidth="1"/>
    <col min="14603" max="14848" width="9.140625" style="92"/>
    <col min="14849" max="14849" width="4" style="92" customWidth="1"/>
    <col min="14850" max="14850" width="6" style="92" customWidth="1"/>
    <col min="14851" max="14851" width="26.28515625" style="92" customWidth="1"/>
    <col min="14852" max="14852" width="8.42578125" style="92" customWidth="1"/>
    <col min="14853" max="14858" width="10.7109375" style="92" customWidth="1"/>
    <col min="14859" max="15104" width="9.140625" style="92"/>
    <col min="15105" max="15105" width="4" style="92" customWidth="1"/>
    <col min="15106" max="15106" width="6" style="92" customWidth="1"/>
    <col min="15107" max="15107" width="26.28515625" style="92" customWidth="1"/>
    <col min="15108" max="15108" width="8.42578125" style="92" customWidth="1"/>
    <col min="15109" max="15114" width="10.7109375" style="92" customWidth="1"/>
    <col min="15115" max="15360" width="9.140625" style="92"/>
    <col min="15361" max="15361" width="4" style="92" customWidth="1"/>
    <col min="15362" max="15362" width="6" style="92" customWidth="1"/>
    <col min="15363" max="15363" width="26.28515625" style="92" customWidth="1"/>
    <col min="15364" max="15364" width="8.42578125" style="92" customWidth="1"/>
    <col min="15365" max="15370" width="10.7109375" style="92" customWidth="1"/>
    <col min="15371" max="15616" width="9.140625" style="92"/>
    <col min="15617" max="15617" width="4" style="92" customWidth="1"/>
    <col min="15618" max="15618" width="6" style="92" customWidth="1"/>
    <col min="15619" max="15619" width="26.28515625" style="92" customWidth="1"/>
    <col min="15620" max="15620" width="8.42578125" style="92" customWidth="1"/>
    <col min="15621" max="15626" width="10.7109375" style="92" customWidth="1"/>
    <col min="15627" max="15872" width="9.140625" style="92"/>
    <col min="15873" max="15873" width="4" style="92" customWidth="1"/>
    <col min="15874" max="15874" width="6" style="92" customWidth="1"/>
    <col min="15875" max="15875" width="26.28515625" style="92" customWidth="1"/>
    <col min="15876" max="15876" width="8.42578125" style="92" customWidth="1"/>
    <col min="15877" max="15882" width="10.7109375" style="92" customWidth="1"/>
    <col min="15883" max="16128" width="9.140625" style="92"/>
    <col min="16129" max="16129" width="4" style="92" customWidth="1"/>
    <col min="16130" max="16130" width="6" style="92" customWidth="1"/>
    <col min="16131" max="16131" width="26.28515625" style="92" customWidth="1"/>
    <col min="16132" max="16132" width="8.42578125" style="92" customWidth="1"/>
    <col min="16133" max="16138" width="10.7109375" style="92" customWidth="1"/>
    <col min="16139" max="16384" width="9.140625" style="92"/>
  </cols>
  <sheetData>
    <row r="1" spans="2:15" ht="15" customHeight="1">
      <c r="B1" s="1719" t="s">
        <v>881</v>
      </c>
      <c r="C1" s="1719"/>
      <c r="D1" s="1719"/>
      <c r="E1" s="1719"/>
      <c r="F1" s="1719"/>
      <c r="G1" s="1719"/>
      <c r="H1" s="1719"/>
      <c r="I1" s="1719"/>
      <c r="J1" s="1719"/>
    </row>
    <row r="2" spans="2:15" ht="15" customHeight="1">
      <c r="B2" s="1720" t="s">
        <v>875</v>
      </c>
      <c r="C2" s="1720"/>
      <c r="D2" s="1720"/>
      <c r="E2" s="1720"/>
      <c r="F2" s="1720"/>
      <c r="G2" s="1720"/>
      <c r="H2" s="1720"/>
      <c r="I2" s="1720"/>
      <c r="J2" s="1720"/>
    </row>
    <row r="3" spans="2:15" ht="15" customHeight="1" thickBot="1">
      <c r="B3" s="1721" t="s">
        <v>60</v>
      </c>
      <c r="C3" s="1721"/>
      <c r="D3" s="1721"/>
      <c r="E3" s="1721"/>
      <c r="F3" s="1721"/>
      <c r="G3" s="1721"/>
      <c r="H3" s="1721"/>
      <c r="I3" s="1721"/>
      <c r="J3" s="1721"/>
    </row>
    <row r="4" spans="2:15" ht="30" customHeight="1" thickTop="1">
      <c r="B4" s="1722"/>
      <c r="C4" s="1724"/>
      <c r="D4" s="1726" t="s">
        <v>4</v>
      </c>
      <c r="E4" s="1726"/>
      <c r="F4" s="1727" t="s">
        <v>766</v>
      </c>
      <c r="G4" s="1727"/>
      <c r="H4" s="1147" t="s">
        <v>767</v>
      </c>
      <c r="I4" s="1728" t="s">
        <v>124</v>
      </c>
      <c r="J4" s="1729"/>
    </row>
    <row r="5" spans="2:15" ht="30" customHeight="1">
      <c r="B5" s="1723"/>
      <c r="C5" s="1725"/>
      <c r="D5" s="1148" t="s">
        <v>5</v>
      </c>
      <c r="E5" s="1149" t="str">
        <f>'X-India'!E5</f>
        <v>Four  Months</v>
      </c>
      <c r="F5" s="1148" t="s">
        <v>5</v>
      </c>
      <c r="G5" s="1149" t="str">
        <f>'X-India'!G5</f>
        <v>Four  Months</v>
      </c>
      <c r="H5" s="1149" t="str">
        <f>'X-India'!H5</f>
        <v>Four  Months</v>
      </c>
      <c r="I5" s="1150" t="s">
        <v>40</v>
      </c>
      <c r="J5" s="1151" t="s">
        <v>123</v>
      </c>
    </row>
    <row r="6" spans="2:15" ht="30" customHeight="1">
      <c r="B6" s="1152"/>
      <c r="C6" s="1153" t="s">
        <v>797</v>
      </c>
      <c r="D6" s="1153">
        <v>16329.478059999998</v>
      </c>
      <c r="E6" s="1154">
        <v>5856.230947</v>
      </c>
      <c r="F6" s="1154">
        <v>16397.608692000002</v>
      </c>
      <c r="G6" s="1154">
        <v>5600.5164869999999</v>
      </c>
      <c r="H6" s="1154">
        <v>6330.6064239999996</v>
      </c>
      <c r="I6" s="1155">
        <v>-4.3665364688357471</v>
      </c>
      <c r="J6" s="1156">
        <v>13.036117984737558</v>
      </c>
      <c r="L6" s="1139"/>
      <c r="M6" s="1139"/>
      <c r="N6" s="1139"/>
      <c r="O6" s="1139"/>
    </row>
    <row r="7" spans="2:15" ht="30" customHeight="1">
      <c r="B7" s="1157">
        <v>1</v>
      </c>
      <c r="C7" s="1158" t="s">
        <v>876</v>
      </c>
      <c r="D7" s="1158">
        <v>153.33918500000001</v>
      </c>
      <c r="E7" s="1159">
        <v>50.594279</v>
      </c>
      <c r="F7" s="1159">
        <v>89.170352999999977</v>
      </c>
      <c r="G7" s="1159">
        <v>23.840328</v>
      </c>
      <c r="H7" s="1159">
        <v>33.613564999999994</v>
      </c>
      <c r="I7" s="1160">
        <v>-52.879399664930496</v>
      </c>
      <c r="J7" s="1161">
        <v>40.994557625213872</v>
      </c>
      <c r="L7" s="1139"/>
      <c r="M7" s="1139"/>
      <c r="N7" s="1139"/>
      <c r="O7" s="1139"/>
    </row>
    <row r="8" spans="2:15" ht="30" customHeight="1">
      <c r="B8" s="1157">
        <v>2</v>
      </c>
      <c r="C8" s="1158" t="s">
        <v>814</v>
      </c>
      <c r="D8" s="1158">
        <v>147.90532400000001</v>
      </c>
      <c r="E8" s="1159">
        <v>56.487325000000006</v>
      </c>
      <c r="F8" s="1159">
        <v>295.87335899999999</v>
      </c>
      <c r="G8" s="1159">
        <v>68.619186999999997</v>
      </c>
      <c r="H8" s="1159">
        <v>162.76599899999999</v>
      </c>
      <c r="I8" s="1160">
        <v>21.477140225705483</v>
      </c>
      <c r="J8" s="1161">
        <v>137.20187620410016</v>
      </c>
      <c r="L8" s="1139"/>
      <c r="M8" s="1139"/>
      <c r="N8" s="1139"/>
      <c r="O8" s="1139"/>
    </row>
    <row r="9" spans="2:15" ht="30" customHeight="1">
      <c r="B9" s="1157">
        <v>3</v>
      </c>
      <c r="C9" s="1158" t="s">
        <v>861</v>
      </c>
      <c r="D9" s="1158">
        <v>380.07001300000002</v>
      </c>
      <c r="E9" s="1159">
        <v>108.01917499999999</v>
      </c>
      <c r="F9" s="1159">
        <v>312.84658000000002</v>
      </c>
      <c r="G9" s="1159">
        <v>94.191969999999998</v>
      </c>
      <c r="H9" s="1159">
        <v>82.926856000000001</v>
      </c>
      <c r="I9" s="1160">
        <v>-12.800694876627233</v>
      </c>
      <c r="J9" s="1161">
        <v>-11.959739243164776</v>
      </c>
      <c r="L9" s="1139"/>
      <c r="M9" s="1139"/>
      <c r="N9" s="1139"/>
      <c r="O9" s="1139"/>
    </row>
    <row r="10" spans="2:15" ht="30" customHeight="1">
      <c r="B10" s="1157">
        <v>4</v>
      </c>
      <c r="C10" s="1158" t="s">
        <v>877</v>
      </c>
      <c r="D10" s="1158">
        <v>0</v>
      </c>
      <c r="E10" s="1159">
        <v>0</v>
      </c>
      <c r="F10" s="1159">
        <v>0</v>
      </c>
      <c r="G10" s="1159">
        <v>0</v>
      </c>
      <c r="H10" s="1159">
        <v>0</v>
      </c>
      <c r="I10" s="1160" t="s">
        <v>298</v>
      </c>
      <c r="J10" s="1161" t="s">
        <v>298</v>
      </c>
      <c r="L10" s="1139"/>
      <c r="M10" s="1139"/>
      <c r="N10" s="1139"/>
      <c r="O10" s="1139"/>
    </row>
    <row r="11" spans="2:15" ht="30" customHeight="1">
      <c r="B11" s="1157">
        <v>5</v>
      </c>
      <c r="C11" s="1158" t="s">
        <v>829</v>
      </c>
      <c r="D11" s="1158">
        <v>2353.6621620000001</v>
      </c>
      <c r="E11" s="1159">
        <v>948.4206630000001</v>
      </c>
      <c r="F11" s="1159">
        <v>2124.3129389999999</v>
      </c>
      <c r="G11" s="1159">
        <v>848.06304300000011</v>
      </c>
      <c r="H11" s="1159">
        <v>860.05844200000001</v>
      </c>
      <c r="I11" s="1160">
        <v>-10.581551405950336</v>
      </c>
      <c r="J11" s="1161">
        <v>1.4144466144364145</v>
      </c>
      <c r="L11" s="1139"/>
      <c r="M11" s="1139"/>
      <c r="N11" s="1139"/>
      <c r="O11" s="1139"/>
    </row>
    <row r="12" spans="2:15" ht="30" customHeight="1">
      <c r="B12" s="1157">
        <v>6</v>
      </c>
      <c r="C12" s="1158" t="s">
        <v>832</v>
      </c>
      <c r="D12" s="1158">
        <v>970.03819199999998</v>
      </c>
      <c r="E12" s="1159">
        <v>333.98643299999998</v>
      </c>
      <c r="F12" s="1159">
        <v>896.31289000000004</v>
      </c>
      <c r="G12" s="1159">
        <v>226.42133200000001</v>
      </c>
      <c r="H12" s="1159">
        <v>534.31777199999999</v>
      </c>
      <c r="I12" s="1160">
        <v>-32.20642827728274</v>
      </c>
      <c r="J12" s="1161">
        <v>135.98384802364819</v>
      </c>
      <c r="L12" s="1139"/>
      <c r="M12" s="1139"/>
      <c r="N12" s="1139"/>
      <c r="O12" s="1139"/>
    </row>
    <row r="13" spans="2:15" ht="30" customHeight="1">
      <c r="B13" s="1157">
        <v>7</v>
      </c>
      <c r="C13" s="1158" t="s">
        <v>863</v>
      </c>
      <c r="D13" s="1158">
        <v>4005.5262600000001</v>
      </c>
      <c r="E13" s="1159">
        <v>1313.7335539999999</v>
      </c>
      <c r="F13" s="1159">
        <v>4368.0847629999998</v>
      </c>
      <c r="G13" s="1159">
        <v>1499.5349630000001</v>
      </c>
      <c r="H13" s="1159">
        <v>1514.236273</v>
      </c>
      <c r="I13" s="1160">
        <v>14.143005515409129</v>
      </c>
      <c r="J13" s="1161">
        <v>0.98039127881276045</v>
      </c>
      <c r="L13" s="1139"/>
      <c r="M13" s="1139"/>
      <c r="N13" s="1139"/>
      <c r="O13" s="1139"/>
    </row>
    <row r="14" spans="2:15" ht="30" customHeight="1">
      <c r="B14" s="1157">
        <v>8</v>
      </c>
      <c r="C14" s="1158" t="s">
        <v>864</v>
      </c>
      <c r="D14" s="1158">
        <v>263.50154199999997</v>
      </c>
      <c r="E14" s="1159">
        <v>94.468237999999999</v>
      </c>
      <c r="F14" s="1159">
        <v>295.39395499999995</v>
      </c>
      <c r="G14" s="1159">
        <v>102.349532</v>
      </c>
      <c r="H14" s="1159">
        <v>116.92139399999999</v>
      </c>
      <c r="I14" s="1160">
        <v>8.3427977136611702</v>
      </c>
      <c r="J14" s="1161">
        <v>14.237350885004531</v>
      </c>
      <c r="L14" s="1139"/>
      <c r="M14" s="1139"/>
      <c r="N14" s="1139"/>
      <c r="O14" s="1139"/>
    </row>
    <row r="15" spans="2:15" ht="30" customHeight="1">
      <c r="B15" s="1157">
        <v>9</v>
      </c>
      <c r="C15" s="1158" t="s">
        <v>878</v>
      </c>
      <c r="D15" s="1158">
        <v>253.82333599999998</v>
      </c>
      <c r="E15" s="1159">
        <v>94.815709999999996</v>
      </c>
      <c r="F15" s="1159">
        <v>349.92493400000001</v>
      </c>
      <c r="G15" s="1159">
        <v>117.086085</v>
      </c>
      <c r="H15" s="1159">
        <v>159.222859</v>
      </c>
      <c r="I15" s="1160">
        <v>23.488064372454744</v>
      </c>
      <c r="J15" s="1161">
        <v>35.987857993543798</v>
      </c>
      <c r="L15" s="1139"/>
      <c r="M15" s="1139"/>
      <c r="N15" s="1139"/>
      <c r="O15" s="1139"/>
    </row>
    <row r="16" spans="2:15" ht="30" customHeight="1">
      <c r="B16" s="1157">
        <v>10</v>
      </c>
      <c r="C16" s="1158" t="s">
        <v>867</v>
      </c>
      <c r="D16" s="1158">
        <v>383.128647</v>
      </c>
      <c r="E16" s="1159">
        <v>132.46090100000001</v>
      </c>
      <c r="F16" s="1159">
        <v>440.07169599999997</v>
      </c>
      <c r="G16" s="1159">
        <v>177.41372200000001</v>
      </c>
      <c r="H16" s="1159">
        <v>70.929996999999986</v>
      </c>
      <c r="I16" s="1160">
        <v>33.936671622066029</v>
      </c>
      <c r="J16" s="1161">
        <v>-60.020005104227515</v>
      </c>
      <c r="L16" s="1139"/>
      <c r="M16" s="1139"/>
      <c r="N16" s="1139"/>
      <c r="O16" s="1139"/>
    </row>
    <row r="17" spans="2:15" ht="30" customHeight="1">
      <c r="B17" s="1157">
        <v>11</v>
      </c>
      <c r="C17" s="1158" t="s">
        <v>868</v>
      </c>
      <c r="D17" s="1158">
        <v>262.03434799999997</v>
      </c>
      <c r="E17" s="1159">
        <v>95.954065000000014</v>
      </c>
      <c r="F17" s="1159">
        <v>363.72046799999998</v>
      </c>
      <c r="G17" s="1159">
        <v>145.14094599999999</v>
      </c>
      <c r="H17" s="1159">
        <v>104.98921999999999</v>
      </c>
      <c r="I17" s="1160">
        <v>51.260862163577912</v>
      </c>
      <c r="J17" s="1161">
        <v>-27.663955008257972</v>
      </c>
      <c r="L17" s="1139"/>
      <c r="M17" s="1139"/>
      <c r="N17" s="1139"/>
      <c r="O17" s="1139"/>
    </row>
    <row r="18" spans="2:15" ht="30" customHeight="1">
      <c r="B18" s="1157">
        <v>12</v>
      </c>
      <c r="C18" s="1158" t="s">
        <v>879</v>
      </c>
      <c r="D18" s="1158">
        <v>7156.4490509999987</v>
      </c>
      <c r="E18" s="1159">
        <v>2627.2906039999998</v>
      </c>
      <c r="F18" s="1159">
        <v>6861.8967550000007</v>
      </c>
      <c r="G18" s="1159">
        <v>2297.8553790000001</v>
      </c>
      <c r="H18" s="1159">
        <v>2690.6240469999998</v>
      </c>
      <c r="I18" s="1160">
        <v>-12.538971688112497</v>
      </c>
      <c r="J18" s="1161">
        <v>17.09283672025208</v>
      </c>
      <c r="L18" s="1139"/>
      <c r="M18" s="1139"/>
      <c r="N18" s="1139"/>
      <c r="O18" s="1139"/>
    </row>
    <row r="19" spans="2:15" ht="30" customHeight="1">
      <c r="B19" s="1152"/>
      <c r="C19" s="1153" t="s">
        <v>849</v>
      </c>
      <c r="D19" s="1153">
        <v>13568.920271000001</v>
      </c>
      <c r="E19" s="1162">
        <v>4536.8041319999993</v>
      </c>
      <c r="F19" s="1162">
        <v>15751.344499999999</v>
      </c>
      <c r="G19" s="1162">
        <v>5997.8176299999996</v>
      </c>
      <c r="H19" s="1162">
        <v>5526.6059160000004</v>
      </c>
      <c r="I19" s="1163">
        <v>32.203583304265948</v>
      </c>
      <c r="J19" s="1164">
        <v>-7.8563861569095366</v>
      </c>
      <c r="L19" s="1139"/>
      <c r="M19" s="1139"/>
      <c r="N19" s="1139"/>
      <c r="O19" s="1139"/>
    </row>
    <row r="20" spans="2:15" ht="30" customHeight="1" thickBot="1">
      <c r="B20" s="1165"/>
      <c r="C20" s="1166" t="s">
        <v>880</v>
      </c>
      <c r="D20" s="1166">
        <v>29898.398331</v>
      </c>
      <c r="E20" s="1166">
        <v>10393.035079000001</v>
      </c>
      <c r="F20" s="1166">
        <v>32148.953192000004</v>
      </c>
      <c r="G20" s="1166">
        <v>11598.334116999999</v>
      </c>
      <c r="H20" s="1166">
        <v>11857.212340000002</v>
      </c>
      <c r="I20" s="1167">
        <v>11.597180504426532</v>
      </c>
      <c r="J20" s="1168">
        <v>2.2320293620491327</v>
      </c>
      <c r="L20" s="1139"/>
      <c r="M20" s="1139"/>
      <c r="N20" s="1139"/>
      <c r="O20" s="1139"/>
    </row>
    <row r="21" spans="2:15" ht="30" customHeight="1" thickTop="1">
      <c r="B21" s="1704" t="s">
        <v>852</v>
      </c>
      <c r="C21" s="1704"/>
      <c r="D21" s="1704"/>
      <c r="E21" s="1704"/>
      <c r="F21" s="1704"/>
      <c r="G21" s="1704"/>
      <c r="H21" s="1704"/>
      <c r="I21" s="1704"/>
      <c r="J21" s="1704"/>
      <c r="L21" s="1139"/>
      <c r="M21" s="1139"/>
    </row>
    <row r="22" spans="2:15">
      <c r="L22" s="1139"/>
      <c r="M22" s="1139"/>
    </row>
    <row r="23" spans="2:15">
      <c r="E23" s="1169"/>
      <c r="F23" s="1169"/>
      <c r="G23" s="1118"/>
      <c r="L23" s="1139"/>
      <c r="M23" s="1139"/>
    </row>
    <row r="24" spans="2:15">
      <c r="E24" s="1146"/>
      <c r="F24" s="1146"/>
      <c r="G24" s="1146"/>
      <c r="H24" s="1146"/>
      <c r="I24" s="1146"/>
      <c r="L24" s="1139"/>
      <c r="M24" s="1139"/>
    </row>
    <row r="25" spans="2:15">
      <c r="L25" s="1139"/>
      <c r="M25" s="1139"/>
    </row>
    <row r="26" spans="2:15">
      <c r="L26" s="1139"/>
      <c r="M26" s="1139"/>
    </row>
    <row r="27" spans="2:15">
      <c r="L27" s="1139"/>
      <c r="M27" s="1139"/>
    </row>
    <row r="28" spans="2:15">
      <c r="L28" s="1139"/>
      <c r="M28" s="1139"/>
    </row>
    <row r="29" spans="2:15">
      <c r="L29" s="1139"/>
      <c r="M29" s="1139"/>
    </row>
    <row r="30" spans="2:15">
      <c r="L30" s="1139"/>
      <c r="M30" s="1139"/>
    </row>
    <row r="31" spans="2:15">
      <c r="L31" s="1139"/>
      <c r="M31" s="1139"/>
    </row>
    <row r="32" spans="2:15">
      <c r="L32" s="1139"/>
      <c r="M32" s="1139"/>
    </row>
    <row r="33" spans="12:13">
      <c r="L33" s="1139"/>
      <c r="M33" s="1139"/>
    </row>
    <row r="34" spans="12:13">
      <c r="L34" s="1139"/>
      <c r="M34" s="1139"/>
    </row>
    <row r="35" spans="12:13">
      <c r="L35" s="1139"/>
      <c r="M35" s="1139"/>
    </row>
    <row r="36" spans="12:13">
      <c r="L36" s="1139"/>
      <c r="M36" s="1139"/>
    </row>
    <row r="37" spans="12:13">
      <c r="L37" s="1139"/>
      <c r="M37" s="1139"/>
    </row>
    <row r="38" spans="12:13">
      <c r="L38" s="1139"/>
      <c r="M38" s="1139"/>
    </row>
    <row r="39" spans="12:13">
      <c r="L39" s="1139"/>
      <c r="M39" s="1139"/>
    </row>
    <row r="40" spans="12:13">
      <c r="L40" s="1139"/>
      <c r="M40" s="1139"/>
    </row>
    <row r="41" spans="12:13">
      <c r="L41" s="1139"/>
      <c r="M41" s="1139"/>
    </row>
    <row r="42" spans="12:13">
      <c r="L42" s="1139"/>
      <c r="M42" s="1139"/>
    </row>
    <row r="43" spans="12:13">
      <c r="L43" s="1139"/>
      <c r="M43" s="1139"/>
    </row>
    <row r="44" spans="12:13">
      <c r="L44" s="1139"/>
      <c r="M44" s="1139"/>
    </row>
    <row r="45" spans="12:13">
      <c r="L45" s="1139"/>
      <c r="M45" s="1139"/>
    </row>
    <row r="46" spans="12:13">
      <c r="L46" s="1139"/>
      <c r="M46" s="1139"/>
    </row>
    <row r="47" spans="12:13">
      <c r="L47" s="1139"/>
      <c r="M47" s="1139"/>
    </row>
    <row r="48" spans="12:13">
      <c r="L48" s="1139"/>
      <c r="M48" s="1139"/>
    </row>
    <row r="49" spans="12:13">
      <c r="L49" s="1139"/>
      <c r="M49" s="1139"/>
    </row>
    <row r="50" spans="12:13">
      <c r="L50" s="1139"/>
      <c r="M50" s="1139"/>
    </row>
    <row r="51" spans="12:13">
      <c r="L51" s="1139"/>
      <c r="M51" s="1139"/>
    </row>
    <row r="52" spans="12:13">
      <c r="L52" s="1139"/>
      <c r="M52" s="1139"/>
    </row>
    <row r="53" spans="12:13">
      <c r="L53" s="1139"/>
      <c r="M53" s="1139"/>
    </row>
    <row r="54" spans="12:13">
      <c r="L54" s="1139"/>
      <c r="M54" s="1139"/>
    </row>
    <row r="55" spans="12:13">
      <c r="L55" s="1139"/>
      <c r="M55" s="1139"/>
    </row>
    <row r="56" spans="12:13">
      <c r="L56" s="1139"/>
      <c r="M56" s="1139"/>
    </row>
    <row r="57" spans="12:13">
      <c r="L57" s="1139"/>
      <c r="M57" s="1139"/>
    </row>
    <row r="58" spans="12:13">
      <c r="L58" s="1139"/>
      <c r="M58" s="1139"/>
    </row>
    <row r="59" spans="12:13">
      <c r="L59" s="1139"/>
      <c r="M59" s="1139"/>
    </row>
    <row r="60" spans="12:13">
      <c r="L60" s="1139"/>
      <c r="M60" s="1139"/>
    </row>
    <row r="61" spans="12:13">
      <c r="L61" s="1139"/>
      <c r="M61" s="1139"/>
    </row>
    <row r="62" spans="12:13">
      <c r="L62" s="1139"/>
      <c r="M62" s="1139"/>
    </row>
    <row r="63" spans="12:13">
      <c r="L63" s="1139"/>
      <c r="M63" s="1139"/>
    </row>
    <row r="64" spans="12:13">
      <c r="L64" s="1139"/>
      <c r="M64" s="1139"/>
    </row>
    <row r="65" spans="12:13">
      <c r="L65" s="1139"/>
      <c r="M65" s="1139"/>
    </row>
    <row r="66" spans="12:13">
      <c r="L66" s="1139"/>
      <c r="M66" s="1139"/>
    </row>
    <row r="67" spans="12:13">
      <c r="L67" s="1139"/>
      <c r="M67" s="1139"/>
    </row>
    <row r="68" spans="12:13">
      <c r="L68" s="1139"/>
      <c r="M68" s="1139"/>
    </row>
    <row r="69" spans="12:13">
      <c r="L69" s="1139"/>
      <c r="M69" s="1139"/>
    </row>
    <row r="70" spans="12:13">
      <c r="L70" s="1139"/>
      <c r="M70" s="1139"/>
    </row>
    <row r="71" spans="12:13">
      <c r="L71" s="1139"/>
      <c r="M71" s="1139"/>
    </row>
    <row r="72" spans="12:13">
      <c r="L72" s="1139"/>
      <c r="M72" s="1139"/>
    </row>
  </sheetData>
  <mergeCells count="9">
    <mergeCell ref="B21:J21"/>
    <mergeCell ref="B1:J1"/>
    <mergeCell ref="B2:J2"/>
    <mergeCell ref="B3:J3"/>
    <mergeCell ref="B4:B5"/>
    <mergeCell ref="C4:C5"/>
    <mergeCell ref="D4:E4"/>
    <mergeCell ref="F4:G4"/>
    <mergeCell ref="I4:J4"/>
  </mergeCells>
  <printOptions horizontalCentered="1"/>
  <pageMargins left="0.39370078740157483" right="0.39370078740157483" top="0.39370078740157483" bottom="0.39370078740157483" header="0.51181102362204722" footer="0.51181102362204722"/>
  <pageSetup scale="73" orientation="portrait"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B1:U72"/>
  <sheetViews>
    <sheetView showGridLines="0" topLeftCell="B1" workbookViewId="0">
      <selection activeCell="O14" sqref="O14"/>
    </sheetView>
  </sheetViews>
  <sheetFormatPr defaultRowHeight="15.75"/>
  <cols>
    <col min="1" max="1" width="9.140625" style="92"/>
    <col min="2" max="2" width="6.140625" style="92" customWidth="1"/>
    <col min="3" max="3" width="36.42578125" style="92" bestFit="1" customWidth="1"/>
    <col min="4" max="8" width="16.140625" style="92" customWidth="1"/>
    <col min="9" max="10" width="10" style="92" customWidth="1"/>
    <col min="11" max="18" width="8.42578125" style="92" customWidth="1"/>
    <col min="19" max="257" width="9.140625" style="92"/>
    <col min="258" max="258" width="6.140625" style="92" customWidth="1"/>
    <col min="259" max="259" width="29.42578125" style="92" bestFit="1" customWidth="1"/>
    <col min="260" max="264" width="11.7109375" style="92" customWidth="1"/>
    <col min="265" max="265" width="9" style="92" customWidth="1"/>
    <col min="266" max="274" width="8.42578125" style="92" customWidth="1"/>
    <col min="275" max="513" width="9.140625" style="92"/>
    <col min="514" max="514" width="6.140625" style="92" customWidth="1"/>
    <col min="515" max="515" width="29.42578125" style="92" bestFit="1" customWidth="1"/>
    <col min="516" max="520" width="11.7109375" style="92" customWidth="1"/>
    <col min="521" max="521" width="9" style="92" customWidth="1"/>
    <col min="522" max="530" width="8.42578125" style="92" customWidth="1"/>
    <col min="531" max="769" width="9.140625" style="92"/>
    <col min="770" max="770" width="6.140625" style="92" customWidth="1"/>
    <col min="771" max="771" width="29.42578125" style="92" bestFit="1" customWidth="1"/>
    <col min="772" max="776" width="11.7109375" style="92" customWidth="1"/>
    <col min="777" max="777" width="9" style="92" customWidth="1"/>
    <col min="778" max="786" width="8.42578125" style="92" customWidth="1"/>
    <col min="787" max="1025" width="9.140625" style="92"/>
    <col min="1026" max="1026" width="6.140625" style="92" customWidth="1"/>
    <col min="1027" max="1027" width="29.42578125" style="92" bestFit="1" customWidth="1"/>
    <col min="1028" max="1032" width="11.7109375" style="92" customWidth="1"/>
    <col min="1033" max="1033" width="9" style="92" customWidth="1"/>
    <col min="1034" max="1042" width="8.42578125" style="92" customWidth="1"/>
    <col min="1043" max="1281" width="9.140625" style="92"/>
    <col min="1282" max="1282" width="6.140625" style="92" customWidth="1"/>
    <col min="1283" max="1283" width="29.42578125" style="92" bestFit="1" customWidth="1"/>
    <col min="1284" max="1288" width="11.7109375" style="92" customWidth="1"/>
    <col min="1289" max="1289" width="9" style="92" customWidth="1"/>
    <col min="1290" max="1298" width="8.42578125" style="92" customWidth="1"/>
    <col min="1299" max="1537" width="9.140625" style="92"/>
    <col min="1538" max="1538" width="6.140625" style="92" customWidth="1"/>
    <col min="1539" max="1539" width="29.42578125" style="92" bestFit="1" customWidth="1"/>
    <col min="1540" max="1544" width="11.7109375" style="92" customWidth="1"/>
    <col min="1545" max="1545" width="9" style="92" customWidth="1"/>
    <col min="1546" max="1554" width="8.42578125" style="92" customWidth="1"/>
    <col min="1555" max="1793" width="9.140625" style="92"/>
    <col min="1794" max="1794" width="6.140625" style="92" customWidth="1"/>
    <col min="1795" max="1795" width="29.42578125" style="92" bestFit="1" customWidth="1"/>
    <col min="1796" max="1800" width="11.7109375" style="92" customWidth="1"/>
    <col min="1801" max="1801" width="9" style="92" customWidth="1"/>
    <col min="1802" max="1810" width="8.42578125" style="92" customWidth="1"/>
    <col min="1811" max="2049" width="9.140625" style="92"/>
    <col min="2050" max="2050" width="6.140625" style="92" customWidth="1"/>
    <col min="2051" max="2051" width="29.42578125" style="92" bestFit="1" customWidth="1"/>
    <col min="2052" max="2056" width="11.7109375" style="92" customWidth="1"/>
    <col min="2057" max="2057" width="9" style="92" customWidth="1"/>
    <col min="2058" max="2066" width="8.42578125" style="92" customWidth="1"/>
    <col min="2067" max="2305" width="9.140625" style="92"/>
    <col min="2306" max="2306" width="6.140625" style="92" customWidth="1"/>
    <col min="2307" max="2307" width="29.42578125" style="92" bestFit="1" customWidth="1"/>
    <col min="2308" max="2312" width="11.7109375" style="92" customWidth="1"/>
    <col min="2313" max="2313" width="9" style="92" customWidth="1"/>
    <col min="2314" max="2322" width="8.42578125" style="92" customWidth="1"/>
    <col min="2323" max="2561" width="9.140625" style="92"/>
    <col min="2562" max="2562" width="6.140625" style="92" customWidth="1"/>
    <col min="2563" max="2563" width="29.42578125" style="92" bestFit="1" customWidth="1"/>
    <col min="2564" max="2568" width="11.7109375" style="92" customWidth="1"/>
    <col min="2569" max="2569" width="9" style="92" customWidth="1"/>
    <col min="2570" max="2578" width="8.42578125" style="92" customWidth="1"/>
    <col min="2579" max="2817" width="9.140625" style="92"/>
    <col min="2818" max="2818" width="6.140625" style="92" customWidth="1"/>
    <col min="2819" max="2819" width="29.42578125" style="92" bestFit="1" customWidth="1"/>
    <col min="2820" max="2824" width="11.7109375" style="92" customWidth="1"/>
    <col min="2825" max="2825" width="9" style="92" customWidth="1"/>
    <col min="2826" max="2834" width="8.42578125" style="92" customWidth="1"/>
    <col min="2835" max="3073" width="9.140625" style="92"/>
    <col min="3074" max="3074" width="6.140625" style="92" customWidth="1"/>
    <col min="3075" max="3075" width="29.42578125" style="92" bestFit="1" customWidth="1"/>
    <col min="3076" max="3080" width="11.7109375" style="92" customWidth="1"/>
    <col min="3081" max="3081" width="9" style="92" customWidth="1"/>
    <col min="3082" max="3090" width="8.42578125" style="92" customWidth="1"/>
    <col min="3091" max="3329" width="9.140625" style="92"/>
    <col min="3330" max="3330" width="6.140625" style="92" customWidth="1"/>
    <col min="3331" max="3331" width="29.42578125" style="92" bestFit="1" customWidth="1"/>
    <col min="3332" max="3336" width="11.7109375" style="92" customWidth="1"/>
    <col min="3337" max="3337" width="9" style="92" customWidth="1"/>
    <col min="3338" max="3346" width="8.42578125" style="92" customWidth="1"/>
    <col min="3347" max="3585" width="9.140625" style="92"/>
    <col min="3586" max="3586" width="6.140625" style="92" customWidth="1"/>
    <col min="3587" max="3587" width="29.42578125" style="92" bestFit="1" customWidth="1"/>
    <col min="3588" max="3592" width="11.7109375" style="92" customWidth="1"/>
    <col min="3593" max="3593" width="9" style="92" customWidth="1"/>
    <col min="3594" max="3602" width="8.42578125" style="92" customWidth="1"/>
    <col min="3603" max="3841" width="9.140625" style="92"/>
    <col min="3842" max="3842" width="6.140625" style="92" customWidth="1"/>
    <col min="3843" max="3843" width="29.42578125" style="92" bestFit="1" customWidth="1"/>
    <col min="3844" max="3848" width="11.7109375" style="92" customWidth="1"/>
    <col min="3849" max="3849" width="9" style="92" customWidth="1"/>
    <col min="3850" max="3858" width="8.42578125" style="92" customWidth="1"/>
    <col min="3859" max="4097" width="9.140625" style="92"/>
    <col min="4098" max="4098" width="6.140625" style="92" customWidth="1"/>
    <col min="4099" max="4099" width="29.42578125" style="92" bestFit="1" customWidth="1"/>
    <col min="4100" max="4104" width="11.7109375" style="92" customWidth="1"/>
    <col min="4105" max="4105" width="9" style="92" customWidth="1"/>
    <col min="4106" max="4114" width="8.42578125" style="92" customWidth="1"/>
    <col min="4115" max="4353" width="9.140625" style="92"/>
    <col min="4354" max="4354" width="6.140625" style="92" customWidth="1"/>
    <col min="4355" max="4355" width="29.42578125" style="92" bestFit="1" customWidth="1"/>
    <col min="4356" max="4360" width="11.7109375" style="92" customWidth="1"/>
    <col min="4361" max="4361" width="9" style="92" customWidth="1"/>
    <col min="4362" max="4370" width="8.42578125" style="92" customWidth="1"/>
    <col min="4371" max="4609" width="9.140625" style="92"/>
    <col min="4610" max="4610" width="6.140625" style="92" customWidth="1"/>
    <col min="4611" max="4611" width="29.42578125" style="92" bestFit="1" customWidth="1"/>
    <col min="4612" max="4616" width="11.7109375" style="92" customWidth="1"/>
    <col min="4617" max="4617" width="9" style="92" customWidth="1"/>
    <col min="4618" max="4626" width="8.42578125" style="92" customWidth="1"/>
    <col min="4627" max="4865" width="9.140625" style="92"/>
    <col min="4866" max="4866" width="6.140625" style="92" customWidth="1"/>
    <col min="4867" max="4867" width="29.42578125" style="92" bestFit="1" customWidth="1"/>
    <col min="4868" max="4872" width="11.7109375" style="92" customWidth="1"/>
    <col min="4873" max="4873" width="9" style="92" customWidth="1"/>
    <col min="4874" max="4882" width="8.42578125" style="92" customWidth="1"/>
    <col min="4883" max="5121" width="9.140625" style="92"/>
    <col min="5122" max="5122" width="6.140625" style="92" customWidth="1"/>
    <col min="5123" max="5123" width="29.42578125" style="92" bestFit="1" customWidth="1"/>
    <col min="5124" max="5128" width="11.7109375" style="92" customWidth="1"/>
    <col min="5129" max="5129" width="9" style="92" customWidth="1"/>
    <col min="5130" max="5138" width="8.42578125" style="92" customWidth="1"/>
    <col min="5139" max="5377" width="9.140625" style="92"/>
    <col min="5378" max="5378" width="6.140625" style="92" customWidth="1"/>
    <col min="5379" max="5379" width="29.42578125" style="92" bestFit="1" customWidth="1"/>
    <col min="5380" max="5384" width="11.7109375" style="92" customWidth="1"/>
    <col min="5385" max="5385" width="9" style="92" customWidth="1"/>
    <col min="5386" max="5394" width="8.42578125" style="92" customWidth="1"/>
    <col min="5395" max="5633" width="9.140625" style="92"/>
    <col min="5634" max="5634" width="6.140625" style="92" customWidth="1"/>
    <col min="5635" max="5635" width="29.42578125" style="92" bestFit="1" customWidth="1"/>
    <col min="5636" max="5640" width="11.7109375" style="92" customWidth="1"/>
    <col min="5641" max="5641" width="9" style="92" customWidth="1"/>
    <col min="5642" max="5650" width="8.42578125" style="92" customWidth="1"/>
    <col min="5651" max="5889" width="9.140625" style="92"/>
    <col min="5890" max="5890" width="6.140625" style="92" customWidth="1"/>
    <col min="5891" max="5891" width="29.42578125" style="92" bestFit="1" customWidth="1"/>
    <col min="5892" max="5896" width="11.7109375" style="92" customWidth="1"/>
    <col min="5897" max="5897" width="9" style="92" customWidth="1"/>
    <col min="5898" max="5906" width="8.42578125" style="92" customWidth="1"/>
    <col min="5907" max="6145" width="9.140625" style="92"/>
    <col min="6146" max="6146" width="6.140625" style="92" customWidth="1"/>
    <col min="6147" max="6147" width="29.42578125" style="92" bestFit="1" customWidth="1"/>
    <col min="6148" max="6152" width="11.7109375" style="92" customWidth="1"/>
    <col min="6153" max="6153" width="9" style="92" customWidth="1"/>
    <col min="6154" max="6162" width="8.42578125" style="92" customWidth="1"/>
    <col min="6163" max="6401" width="9.140625" style="92"/>
    <col min="6402" max="6402" width="6.140625" style="92" customWidth="1"/>
    <col min="6403" max="6403" width="29.42578125" style="92" bestFit="1" customWidth="1"/>
    <col min="6404" max="6408" width="11.7109375" style="92" customWidth="1"/>
    <col min="6409" max="6409" width="9" style="92" customWidth="1"/>
    <col min="6410" max="6418" width="8.42578125" style="92" customWidth="1"/>
    <col min="6419" max="6657" width="9.140625" style="92"/>
    <col min="6658" max="6658" width="6.140625" style="92" customWidth="1"/>
    <col min="6659" max="6659" width="29.42578125" style="92" bestFit="1" customWidth="1"/>
    <col min="6660" max="6664" width="11.7109375" style="92" customWidth="1"/>
    <col min="6665" max="6665" width="9" style="92" customWidth="1"/>
    <col min="6666" max="6674" width="8.42578125" style="92" customWidth="1"/>
    <col min="6675" max="6913" width="9.140625" style="92"/>
    <col min="6914" max="6914" width="6.140625" style="92" customWidth="1"/>
    <col min="6915" max="6915" width="29.42578125" style="92" bestFit="1" customWidth="1"/>
    <col min="6916" max="6920" width="11.7109375" style="92" customWidth="1"/>
    <col min="6921" max="6921" width="9" style="92" customWidth="1"/>
    <col min="6922" max="6930" width="8.42578125" style="92" customWidth="1"/>
    <col min="6931" max="7169" width="9.140625" style="92"/>
    <col min="7170" max="7170" width="6.140625" style="92" customWidth="1"/>
    <col min="7171" max="7171" width="29.42578125" style="92" bestFit="1" customWidth="1"/>
    <col min="7172" max="7176" width="11.7109375" style="92" customWidth="1"/>
    <col min="7177" max="7177" width="9" style="92" customWidth="1"/>
    <col min="7178" max="7186" width="8.42578125" style="92" customWidth="1"/>
    <col min="7187" max="7425" width="9.140625" style="92"/>
    <col min="7426" max="7426" width="6.140625" style="92" customWidth="1"/>
    <col min="7427" max="7427" width="29.42578125" style="92" bestFit="1" customWidth="1"/>
    <col min="7428" max="7432" width="11.7109375" style="92" customWidth="1"/>
    <col min="7433" max="7433" width="9" style="92" customWidth="1"/>
    <col min="7434" max="7442" width="8.42578125" style="92" customWidth="1"/>
    <col min="7443" max="7681" width="9.140625" style="92"/>
    <col min="7682" max="7682" width="6.140625" style="92" customWidth="1"/>
    <col min="7683" max="7683" width="29.42578125" style="92" bestFit="1" customWidth="1"/>
    <col min="7684" max="7688" width="11.7109375" style="92" customWidth="1"/>
    <col min="7689" max="7689" width="9" style="92" customWidth="1"/>
    <col min="7690" max="7698" width="8.42578125" style="92" customWidth="1"/>
    <col min="7699" max="7937" width="9.140625" style="92"/>
    <col min="7938" max="7938" width="6.140625" style="92" customWidth="1"/>
    <col min="7939" max="7939" width="29.42578125" style="92" bestFit="1" customWidth="1"/>
    <col min="7940" max="7944" width="11.7109375" style="92" customWidth="1"/>
    <col min="7945" max="7945" width="9" style="92" customWidth="1"/>
    <col min="7946" max="7954" width="8.42578125" style="92" customWidth="1"/>
    <col min="7955" max="8193" width="9.140625" style="92"/>
    <col min="8194" max="8194" width="6.140625" style="92" customWidth="1"/>
    <col min="8195" max="8195" width="29.42578125" style="92" bestFit="1" customWidth="1"/>
    <col min="8196" max="8200" width="11.7109375" style="92" customWidth="1"/>
    <col min="8201" max="8201" width="9" style="92" customWidth="1"/>
    <col min="8202" max="8210" width="8.42578125" style="92" customWidth="1"/>
    <col min="8211" max="8449" width="9.140625" style="92"/>
    <col min="8450" max="8450" width="6.140625" style="92" customWidth="1"/>
    <col min="8451" max="8451" width="29.42578125" style="92" bestFit="1" customWidth="1"/>
    <col min="8452" max="8456" width="11.7109375" style="92" customWidth="1"/>
    <col min="8457" max="8457" width="9" style="92" customWidth="1"/>
    <col min="8458" max="8466" width="8.42578125" style="92" customWidth="1"/>
    <col min="8467" max="8705" width="9.140625" style="92"/>
    <col min="8706" max="8706" width="6.140625" style="92" customWidth="1"/>
    <col min="8707" max="8707" width="29.42578125" style="92" bestFit="1" customWidth="1"/>
    <col min="8708" max="8712" width="11.7109375" style="92" customWidth="1"/>
    <col min="8713" max="8713" width="9" style="92" customWidth="1"/>
    <col min="8714" max="8722" width="8.42578125" style="92" customWidth="1"/>
    <col min="8723" max="8961" width="9.140625" style="92"/>
    <col min="8962" max="8962" width="6.140625" style="92" customWidth="1"/>
    <col min="8963" max="8963" width="29.42578125" style="92" bestFit="1" customWidth="1"/>
    <col min="8964" max="8968" width="11.7109375" style="92" customWidth="1"/>
    <col min="8969" max="8969" width="9" style="92" customWidth="1"/>
    <col min="8970" max="8978" width="8.42578125" style="92" customWidth="1"/>
    <col min="8979" max="9217" width="9.140625" style="92"/>
    <col min="9218" max="9218" width="6.140625" style="92" customWidth="1"/>
    <col min="9219" max="9219" width="29.42578125" style="92" bestFit="1" customWidth="1"/>
    <col min="9220" max="9224" width="11.7109375" style="92" customWidth="1"/>
    <col min="9225" max="9225" width="9" style="92" customWidth="1"/>
    <col min="9226" max="9234" width="8.42578125" style="92" customWidth="1"/>
    <col min="9235" max="9473" width="9.140625" style="92"/>
    <col min="9474" max="9474" width="6.140625" style="92" customWidth="1"/>
    <col min="9475" max="9475" width="29.42578125" style="92" bestFit="1" customWidth="1"/>
    <col min="9476" max="9480" width="11.7109375" style="92" customWidth="1"/>
    <col min="9481" max="9481" width="9" style="92" customWidth="1"/>
    <col min="9482" max="9490" width="8.42578125" style="92" customWidth="1"/>
    <col min="9491" max="9729" width="9.140625" style="92"/>
    <col min="9730" max="9730" width="6.140625" style="92" customWidth="1"/>
    <col min="9731" max="9731" width="29.42578125" style="92" bestFit="1" customWidth="1"/>
    <col min="9732" max="9736" width="11.7109375" style="92" customWidth="1"/>
    <col min="9737" max="9737" width="9" style="92" customWidth="1"/>
    <col min="9738" max="9746" width="8.42578125" style="92" customWidth="1"/>
    <col min="9747" max="9985" width="9.140625" style="92"/>
    <col min="9986" max="9986" width="6.140625" style="92" customWidth="1"/>
    <col min="9987" max="9987" width="29.42578125" style="92" bestFit="1" customWidth="1"/>
    <col min="9988" max="9992" width="11.7109375" style="92" customWidth="1"/>
    <col min="9993" max="9993" width="9" style="92" customWidth="1"/>
    <col min="9994" max="10002" width="8.42578125" style="92" customWidth="1"/>
    <col min="10003" max="10241" width="9.140625" style="92"/>
    <col min="10242" max="10242" width="6.140625" style="92" customWidth="1"/>
    <col min="10243" max="10243" width="29.42578125" style="92" bestFit="1" customWidth="1"/>
    <col min="10244" max="10248" width="11.7109375" style="92" customWidth="1"/>
    <col min="10249" max="10249" width="9" style="92" customWidth="1"/>
    <col min="10250" max="10258" width="8.42578125" style="92" customWidth="1"/>
    <col min="10259" max="10497" width="9.140625" style="92"/>
    <col min="10498" max="10498" width="6.140625" style="92" customWidth="1"/>
    <col min="10499" max="10499" width="29.42578125" style="92" bestFit="1" customWidth="1"/>
    <col min="10500" max="10504" width="11.7109375" style="92" customWidth="1"/>
    <col min="10505" max="10505" width="9" style="92" customWidth="1"/>
    <col min="10506" max="10514" width="8.42578125" style="92" customWidth="1"/>
    <col min="10515" max="10753" width="9.140625" style="92"/>
    <col min="10754" max="10754" width="6.140625" style="92" customWidth="1"/>
    <col min="10755" max="10755" width="29.42578125" style="92" bestFit="1" customWidth="1"/>
    <col min="10756" max="10760" width="11.7109375" style="92" customWidth="1"/>
    <col min="10761" max="10761" width="9" style="92" customWidth="1"/>
    <col min="10762" max="10770" width="8.42578125" style="92" customWidth="1"/>
    <col min="10771" max="11009" width="9.140625" style="92"/>
    <col min="11010" max="11010" width="6.140625" style="92" customWidth="1"/>
    <col min="11011" max="11011" width="29.42578125" style="92" bestFit="1" customWidth="1"/>
    <col min="11012" max="11016" width="11.7109375" style="92" customWidth="1"/>
    <col min="11017" max="11017" width="9" style="92" customWidth="1"/>
    <col min="11018" max="11026" width="8.42578125" style="92" customWidth="1"/>
    <col min="11027" max="11265" width="9.140625" style="92"/>
    <col min="11266" max="11266" width="6.140625" style="92" customWidth="1"/>
    <col min="11267" max="11267" width="29.42578125" style="92" bestFit="1" customWidth="1"/>
    <col min="11268" max="11272" width="11.7109375" style="92" customWidth="1"/>
    <col min="11273" max="11273" width="9" style="92" customWidth="1"/>
    <col min="11274" max="11282" width="8.42578125" style="92" customWidth="1"/>
    <col min="11283" max="11521" width="9.140625" style="92"/>
    <col min="11522" max="11522" width="6.140625" style="92" customWidth="1"/>
    <col min="11523" max="11523" width="29.42578125" style="92" bestFit="1" customWidth="1"/>
    <col min="11524" max="11528" width="11.7109375" style="92" customWidth="1"/>
    <col min="11529" max="11529" width="9" style="92" customWidth="1"/>
    <col min="11530" max="11538" width="8.42578125" style="92" customWidth="1"/>
    <col min="11539" max="11777" width="9.140625" style="92"/>
    <col min="11778" max="11778" width="6.140625" style="92" customWidth="1"/>
    <col min="11779" max="11779" width="29.42578125" style="92" bestFit="1" customWidth="1"/>
    <col min="11780" max="11784" width="11.7109375" style="92" customWidth="1"/>
    <col min="11785" max="11785" width="9" style="92" customWidth="1"/>
    <col min="11786" max="11794" width="8.42578125" style="92" customWidth="1"/>
    <col min="11795" max="12033" width="9.140625" style="92"/>
    <col min="12034" max="12034" width="6.140625" style="92" customWidth="1"/>
    <col min="12035" max="12035" width="29.42578125" style="92" bestFit="1" customWidth="1"/>
    <col min="12036" max="12040" width="11.7109375" style="92" customWidth="1"/>
    <col min="12041" max="12041" width="9" style="92" customWidth="1"/>
    <col min="12042" max="12050" width="8.42578125" style="92" customWidth="1"/>
    <col min="12051" max="12289" width="9.140625" style="92"/>
    <col min="12290" max="12290" width="6.140625" style="92" customWidth="1"/>
    <col min="12291" max="12291" width="29.42578125" style="92" bestFit="1" customWidth="1"/>
    <col min="12292" max="12296" width="11.7109375" style="92" customWidth="1"/>
    <col min="12297" max="12297" width="9" style="92" customWidth="1"/>
    <col min="12298" max="12306" width="8.42578125" style="92" customWidth="1"/>
    <col min="12307" max="12545" width="9.140625" style="92"/>
    <col min="12546" max="12546" width="6.140625" style="92" customWidth="1"/>
    <col min="12547" max="12547" width="29.42578125" style="92" bestFit="1" customWidth="1"/>
    <col min="12548" max="12552" width="11.7109375" style="92" customWidth="1"/>
    <col min="12553" max="12553" width="9" style="92" customWidth="1"/>
    <col min="12554" max="12562" width="8.42578125" style="92" customWidth="1"/>
    <col min="12563" max="12801" width="9.140625" style="92"/>
    <col min="12802" max="12802" width="6.140625" style="92" customWidth="1"/>
    <col min="12803" max="12803" width="29.42578125" style="92" bestFit="1" customWidth="1"/>
    <col min="12804" max="12808" width="11.7109375" style="92" customWidth="1"/>
    <col min="12809" max="12809" width="9" style="92" customWidth="1"/>
    <col min="12810" max="12818" width="8.42578125" style="92" customWidth="1"/>
    <col min="12819" max="13057" width="9.140625" style="92"/>
    <col min="13058" max="13058" width="6.140625" style="92" customWidth="1"/>
    <col min="13059" max="13059" width="29.42578125" style="92" bestFit="1" customWidth="1"/>
    <col min="13060" max="13064" width="11.7109375" style="92" customWidth="1"/>
    <col min="13065" max="13065" width="9" style="92" customWidth="1"/>
    <col min="13066" max="13074" width="8.42578125" style="92" customWidth="1"/>
    <col min="13075" max="13313" width="9.140625" style="92"/>
    <col min="13314" max="13314" width="6.140625" style="92" customWidth="1"/>
    <col min="13315" max="13315" width="29.42578125" style="92" bestFit="1" customWidth="1"/>
    <col min="13316" max="13320" width="11.7109375" style="92" customWidth="1"/>
    <col min="13321" max="13321" width="9" style="92" customWidth="1"/>
    <col min="13322" max="13330" width="8.42578125" style="92" customWidth="1"/>
    <col min="13331" max="13569" width="9.140625" style="92"/>
    <col min="13570" max="13570" width="6.140625" style="92" customWidth="1"/>
    <col min="13571" max="13571" width="29.42578125" style="92" bestFit="1" customWidth="1"/>
    <col min="13572" max="13576" width="11.7109375" style="92" customWidth="1"/>
    <col min="13577" max="13577" width="9" style="92" customWidth="1"/>
    <col min="13578" max="13586" width="8.42578125" style="92" customWidth="1"/>
    <col min="13587" max="13825" width="9.140625" style="92"/>
    <col min="13826" max="13826" width="6.140625" style="92" customWidth="1"/>
    <col min="13827" max="13827" width="29.42578125" style="92" bestFit="1" customWidth="1"/>
    <col min="13828" max="13832" width="11.7109375" style="92" customWidth="1"/>
    <col min="13833" max="13833" width="9" style="92" customWidth="1"/>
    <col min="13834" max="13842" width="8.42578125" style="92" customWidth="1"/>
    <col min="13843" max="14081" width="9.140625" style="92"/>
    <col min="14082" max="14082" width="6.140625" style="92" customWidth="1"/>
    <col min="14083" max="14083" width="29.42578125" style="92" bestFit="1" customWidth="1"/>
    <col min="14084" max="14088" width="11.7109375" style="92" customWidth="1"/>
    <col min="14089" max="14089" width="9" style="92" customWidth="1"/>
    <col min="14090" max="14098" width="8.42578125" style="92" customWidth="1"/>
    <col min="14099" max="14337" width="9.140625" style="92"/>
    <col min="14338" max="14338" width="6.140625" style="92" customWidth="1"/>
    <col min="14339" max="14339" width="29.42578125" style="92" bestFit="1" customWidth="1"/>
    <col min="14340" max="14344" width="11.7109375" style="92" customWidth="1"/>
    <col min="14345" max="14345" width="9" style="92" customWidth="1"/>
    <col min="14346" max="14354" width="8.42578125" style="92" customWidth="1"/>
    <col min="14355" max="14593" width="9.140625" style="92"/>
    <col min="14594" max="14594" width="6.140625" style="92" customWidth="1"/>
    <col min="14595" max="14595" width="29.42578125" style="92" bestFit="1" customWidth="1"/>
    <col min="14596" max="14600" width="11.7109375" style="92" customWidth="1"/>
    <col min="14601" max="14601" width="9" style="92" customWidth="1"/>
    <col min="14602" max="14610" width="8.42578125" style="92" customWidth="1"/>
    <col min="14611" max="14849" width="9.140625" style="92"/>
    <col min="14850" max="14850" width="6.140625" style="92" customWidth="1"/>
    <col min="14851" max="14851" width="29.42578125" style="92" bestFit="1" customWidth="1"/>
    <col min="14852" max="14856" width="11.7109375" style="92" customWidth="1"/>
    <col min="14857" max="14857" width="9" style="92" customWidth="1"/>
    <col min="14858" max="14866" width="8.42578125" style="92" customWidth="1"/>
    <col min="14867" max="15105" width="9.140625" style="92"/>
    <col min="15106" max="15106" width="6.140625" style="92" customWidth="1"/>
    <col min="15107" max="15107" width="29.42578125" style="92" bestFit="1" customWidth="1"/>
    <col min="15108" max="15112" width="11.7109375" style="92" customWidth="1"/>
    <col min="15113" max="15113" width="9" style="92" customWidth="1"/>
    <col min="15114" max="15122" width="8.42578125" style="92" customWidth="1"/>
    <col min="15123" max="15361" width="9.140625" style="92"/>
    <col min="15362" max="15362" width="6.140625" style="92" customWidth="1"/>
    <col min="15363" max="15363" width="29.42578125" style="92" bestFit="1" customWidth="1"/>
    <col min="15364" max="15368" width="11.7109375" style="92" customWidth="1"/>
    <col min="15369" max="15369" width="9" style="92" customWidth="1"/>
    <col min="15370" max="15378" width="8.42578125" style="92" customWidth="1"/>
    <col min="15379" max="15617" width="9.140625" style="92"/>
    <col min="15618" max="15618" width="6.140625" style="92" customWidth="1"/>
    <col min="15619" max="15619" width="29.42578125" style="92" bestFit="1" customWidth="1"/>
    <col min="15620" max="15624" width="11.7109375" style="92" customWidth="1"/>
    <col min="15625" max="15625" width="9" style="92" customWidth="1"/>
    <col min="15626" max="15634" width="8.42578125" style="92" customWidth="1"/>
    <col min="15635" max="15873" width="9.140625" style="92"/>
    <col min="15874" max="15874" width="6.140625" style="92" customWidth="1"/>
    <col min="15875" max="15875" width="29.42578125" style="92" bestFit="1" customWidth="1"/>
    <col min="15876" max="15880" width="11.7109375" style="92" customWidth="1"/>
    <col min="15881" max="15881" width="9" style="92" customWidth="1"/>
    <col min="15882" max="15890" width="8.42578125" style="92" customWidth="1"/>
    <col min="15891" max="16129" width="9.140625" style="92"/>
    <col min="16130" max="16130" width="6.140625" style="92" customWidth="1"/>
    <col min="16131" max="16131" width="29.42578125" style="92" bestFit="1" customWidth="1"/>
    <col min="16132" max="16136" width="11.7109375" style="92" customWidth="1"/>
    <col min="16137" max="16137" width="9" style="92" customWidth="1"/>
    <col min="16138" max="16146" width="8.42578125" style="92" customWidth="1"/>
    <col min="16147" max="16384" width="9.140625" style="92"/>
  </cols>
  <sheetData>
    <row r="1" spans="2:21">
      <c r="B1" s="1719" t="s">
        <v>921</v>
      </c>
      <c r="C1" s="1719"/>
      <c r="D1" s="1719"/>
      <c r="E1" s="1719"/>
      <c r="F1" s="1719"/>
      <c r="G1" s="1719"/>
      <c r="H1" s="1719"/>
      <c r="I1" s="1719"/>
      <c r="J1" s="1719"/>
      <c r="K1" s="1043"/>
      <c r="L1" s="1043"/>
      <c r="M1" s="1043"/>
      <c r="N1" s="1043"/>
      <c r="O1" s="1043"/>
      <c r="P1" s="1043"/>
      <c r="Q1" s="1043"/>
      <c r="R1" s="1043"/>
    </row>
    <row r="2" spans="2:21" ht="15" customHeight="1">
      <c r="B2" s="1730" t="s">
        <v>91</v>
      </c>
      <c r="C2" s="1730"/>
      <c r="D2" s="1730"/>
      <c r="E2" s="1730"/>
      <c r="F2" s="1730"/>
      <c r="G2" s="1730"/>
      <c r="H2" s="1730"/>
      <c r="I2" s="1730"/>
      <c r="J2" s="1730"/>
      <c r="K2" s="1170"/>
      <c r="L2" s="1170"/>
      <c r="M2" s="1170"/>
      <c r="N2" s="1170"/>
      <c r="O2" s="1170"/>
      <c r="P2" s="1170"/>
      <c r="Q2" s="1170"/>
      <c r="R2" s="1170"/>
    </row>
    <row r="3" spans="2:21" ht="15" customHeight="1" thickBot="1">
      <c r="B3" s="1731" t="s">
        <v>60</v>
      </c>
      <c r="C3" s="1731"/>
      <c r="D3" s="1731"/>
      <c r="E3" s="1731"/>
      <c r="F3" s="1731"/>
      <c r="G3" s="1731"/>
      <c r="H3" s="1731"/>
      <c r="I3" s="1731"/>
      <c r="J3" s="1731"/>
      <c r="K3" s="1171"/>
      <c r="L3" s="1171"/>
      <c r="M3" s="1171"/>
      <c r="N3" s="1171"/>
      <c r="O3" s="1171"/>
      <c r="P3" s="1171"/>
      <c r="Q3" s="1171"/>
      <c r="R3" s="1171"/>
    </row>
    <row r="4" spans="2:21" ht="15" customHeight="1" thickTop="1">
      <c r="B4" s="1732"/>
      <c r="C4" s="1734"/>
      <c r="D4" s="1736" t="s">
        <v>4</v>
      </c>
      <c r="E4" s="1736"/>
      <c r="F4" s="1737" t="s">
        <v>766</v>
      </c>
      <c r="G4" s="1737"/>
      <c r="H4" s="1172" t="s">
        <v>767</v>
      </c>
      <c r="I4" s="1738" t="s">
        <v>124</v>
      </c>
      <c r="J4" s="1739"/>
      <c r="K4" s="1173"/>
      <c r="L4" s="1173"/>
      <c r="M4" s="1173"/>
      <c r="N4" s="1173"/>
      <c r="O4" s="1173"/>
      <c r="P4" s="1173"/>
      <c r="Q4" s="1173"/>
      <c r="R4" s="1173"/>
    </row>
    <row r="5" spans="2:21" ht="15" customHeight="1">
      <c r="B5" s="1733"/>
      <c r="C5" s="1735"/>
      <c r="D5" s="1174" t="s">
        <v>5</v>
      </c>
      <c r="E5" s="1175" t="str">
        <f>'X-India'!E5</f>
        <v>Four  Months</v>
      </c>
      <c r="F5" s="1174" t="s">
        <v>5</v>
      </c>
      <c r="G5" s="1175" t="str">
        <f>'X-India'!G5</f>
        <v>Four  Months</v>
      </c>
      <c r="H5" s="1175" t="str">
        <f>'X-India'!H5</f>
        <v>Four  Months</v>
      </c>
      <c r="I5" s="1176" t="s">
        <v>40</v>
      </c>
      <c r="J5" s="1177" t="s">
        <v>123</v>
      </c>
      <c r="K5" s="1178"/>
      <c r="L5" s="1178"/>
      <c r="M5" s="1178"/>
      <c r="N5" s="1178"/>
      <c r="O5" s="1178"/>
      <c r="P5" s="1178"/>
      <c r="Q5" s="1178"/>
      <c r="R5" s="1178"/>
    </row>
    <row r="6" spans="2:21" ht="15" customHeight="1">
      <c r="B6" s="1179"/>
      <c r="C6" s="1180" t="s">
        <v>797</v>
      </c>
      <c r="D6" s="1181">
        <v>506569.05276399991</v>
      </c>
      <c r="E6" s="1182">
        <v>153427.80204799998</v>
      </c>
      <c r="F6" s="1182">
        <v>654326.66361499997</v>
      </c>
      <c r="G6" s="1182">
        <v>180356.77663900002</v>
      </c>
      <c r="H6" s="1182">
        <v>246887.69399399997</v>
      </c>
      <c r="I6" s="1183">
        <v>17.551561210904467</v>
      </c>
      <c r="J6" s="1184">
        <v>36.888504327268748</v>
      </c>
      <c r="K6" s="1185"/>
      <c r="L6" s="1118"/>
      <c r="M6" s="1118"/>
      <c r="N6" s="1118"/>
      <c r="O6" s="1118"/>
      <c r="P6" s="1185"/>
      <c r="Q6" s="1185"/>
      <c r="R6" s="1185"/>
      <c r="S6" s="1185"/>
      <c r="T6" s="1185"/>
    </row>
    <row r="7" spans="2:21" ht="15" customHeight="1">
      <c r="B7" s="1186">
        <v>1</v>
      </c>
      <c r="C7" s="1187" t="s">
        <v>882</v>
      </c>
      <c r="D7" s="1188">
        <v>15202.218299000002</v>
      </c>
      <c r="E7" s="1189">
        <v>6016.1305860000002</v>
      </c>
      <c r="F7" s="1189">
        <v>4552.7730499999998</v>
      </c>
      <c r="G7" s="1189">
        <v>1707.7682090000001</v>
      </c>
      <c r="H7" s="1189">
        <v>1986.4952969999999</v>
      </c>
      <c r="I7" s="1190">
        <v>-71.613511631976394</v>
      </c>
      <c r="J7" s="1191">
        <v>16.321131083896418</v>
      </c>
      <c r="K7" s="1192"/>
      <c r="L7" s="1118"/>
      <c r="M7" s="1118"/>
      <c r="N7" s="1118"/>
      <c r="O7" s="1118"/>
      <c r="P7" s="1192"/>
      <c r="Q7" s="1192"/>
      <c r="R7" s="1185"/>
      <c r="S7" s="1185"/>
      <c r="T7" s="1185"/>
    </row>
    <row r="8" spans="2:21" ht="15" customHeight="1">
      <c r="B8" s="1186">
        <v>2</v>
      </c>
      <c r="C8" s="1187" t="s">
        <v>883</v>
      </c>
      <c r="D8" s="1188">
        <v>3665.7659920000001</v>
      </c>
      <c r="E8" s="1189">
        <v>880.347081</v>
      </c>
      <c r="F8" s="1189">
        <v>4986.5531460000011</v>
      </c>
      <c r="G8" s="1189">
        <v>1286.3560280000002</v>
      </c>
      <c r="H8" s="1189">
        <v>1629.6979920000001</v>
      </c>
      <c r="I8" s="1190">
        <v>46.119190460517927</v>
      </c>
      <c r="J8" s="1191">
        <v>26.69105259558826</v>
      </c>
      <c r="K8" s="1192"/>
      <c r="L8" s="1118"/>
      <c r="M8" s="1118"/>
      <c r="N8" s="1118"/>
      <c r="O8" s="1118"/>
      <c r="P8" s="1192"/>
      <c r="Q8" s="1192"/>
      <c r="R8" s="1185"/>
      <c r="S8" s="1185"/>
      <c r="T8" s="1185"/>
    </row>
    <row r="9" spans="2:21" ht="15" customHeight="1">
      <c r="B9" s="1186">
        <v>3</v>
      </c>
      <c r="C9" s="1187" t="s">
        <v>884</v>
      </c>
      <c r="D9" s="1188">
        <v>5904.1133000000009</v>
      </c>
      <c r="E9" s="1189">
        <v>2078.4662520000002</v>
      </c>
      <c r="F9" s="1189">
        <v>6711.0355419999987</v>
      </c>
      <c r="G9" s="1189">
        <v>2315.8052480000001</v>
      </c>
      <c r="H9" s="1189">
        <v>2186.7659250000002</v>
      </c>
      <c r="I9" s="1190">
        <v>11.418948745096102</v>
      </c>
      <c r="J9" s="1191">
        <v>-5.5721146288722849</v>
      </c>
      <c r="K9" s="1192"/>
      <c r="L9" s="1118"/>
      <c r="M9" s="1118"/>
      <c r="N9" s="1118"/>
      <c r="O9" s="1118"/>
      <c r="P9" s="1192"/>
      <c r="Q9" s="1192"/>
      <c r="R9" s="1185"/>
      <c r="S9" s="1185"/>
      <c r="T9" s="1185"/>
    </row>
    <row r="10" spans="2:21" ht="15" customHeight="1">
      <c r="B10" s="1186">
        <v>4</v>
      </c>
      <c r="C10" s="1187" t="s">
        <v>885</v>
      </c>
      <c r="D10" s="1188">
        <v>1171.7421909999998</v>
      </c>
      <c r="E10" s="1189">
        <v>164.77698799999999</v>
      </c>
      <c r="F10" s="1189">
        <v>2689.5340749999996</v>
      </c>
      <c r="G10" s="1189">
        <v>419.88813099999999</v>
      </c>
      <c r="H10" s="1189">
        <v>1246.5221289999999</v>
      </c>
      <c r="I10" s="1190">
        <v>154.82206957199631</v>
      </c>
      <c r="J10" s="1191">
        <v>196.87005584828023</v>
      </c>
      <c r="K10" s="1192"/>
      <c r="L10" s="1118"/>
      <c r="M10" s="1118"/>
      <c r="N10" s="1118"/>
      <c r="O10" s="1118"/>
      <c r="P10" s="1192"/>
      <c r="Q10" s="1192"/>
      <c r="R10" s="1185"/>
      <c r="S10" s="1185"/>
      <c r="T10" s="1185"/>
    </row>
    <row r="11" spans="2:21" ht="15" customHeight="1">
      <c r="B11" s="1186">
        <v>5</v>
      </c>
      <c r="C11" s="1187" t="s">
        <v>886</v>
      </c>
      <c r="D11" s="1188">
        <v>1708.5489440000001</v>
      </c>
      <c r="E11" s="1189">
        <v>573.73975300000006</v>
      </c>
      <c r="F11" s="1189">
        <v>1431.5363280000004</v>
      </c>
      <c r="G11" s="1189">
        <v>328.61512900000002</v>
      </c>
      <c r="H11" s="1189">
        <v>358.99835100000001</v>
      </c>
      <c r="I11" s="1190">
        <v>-42.724009050842263</v>
      </c>
      <c r="J11" s="1191">
        <v>9.2458378567226589</v>
      </c>
      <c r="K11" s="1192"/>
      <c r="L11" s="1118"/>
      <c r="M11" s="1118"/>
      <c r="N11" s="1118"/>
      <c r="O11" s="1118"/>
      <c r="P11" s="1192"/>
      <c r="Q11" s="1192"/>
      <c r="R11" s="1185"/>
      <c r="S11" s="1185"/>
      <c r="T11" s="1185"/>
    </row>
    <row r="12" spans="2:21" ht="15" customHeight="1">
      <c r="B12" s="1186">
        <v>6</v>
      </c>
      <c r="C12" s="1187" t="s">
        <v>887</v>
      </c>
      <c r="D12" s="1188">
        <v>24032.549894</v>
      </c>
      <c r="E12" s="1189">
        <v>5221.2508600000001</v>
      </c>
      <c r="F12" s="1189">
        <v>31178.137928</v>
      </c>
      <c r="G12" s="1189">
        <v>7625.0355360000003</v>
      </c>
      <c r="H12" s="1189">
        <v>6589.3989980000006</v>
      </c>
      <c r="I12" s="1190">
        <v>46.038482740130206</v>
      </c>
      <c r="J12" s="1191">
        <v>-13.582055232535765</v>
      </c>
      <c r="K12" s="1192"/>
      <c r="L12" s="1118"/>
      <c r="M12" s="1118"/>
      <c r="N12" s="1118"/>
      <c r="O12" s="1118"/>
      <c r="P12" s="1192"/>
      <c r="Q12" s="1192"/>
      <c r="R12" s="1185"/>
      <c r="S12" s="1185"/>
      <c r="T12" s="1185"/>
    </row>
    <row r="13" spans="2:21" ht="15" customHeight="1">
      <c r="B13" s="1186">
        <v>7</v>
      </c>
      <c r="C13" s="1187" t="s">
        <v>888</v>
      </c>
      <c r="D13" s="1188">
        <v>1082.9906410000001</v>
      </c>
      <c r="E13" s="1189">
        <v>125.38578100000001</v>
      </c>
      <c r="F13" s="1189">
        <v>1862.2494510000001</v>
      </c>
      <c r="G13" s="1189">
        <v>479.96198300000003</v>
      </c>
      <c r="H13" s="1189">
        <v>297.92614700000001</v>
      </c>
      <c r="I13" s="1190">
        <v>282.78820706153277</v>
      </c>
      <c r="J13" s="1191">
        <v>-37.927136408218395</v>
      </c>
      <c r="K13" s="1192"/>
      <c r="L13" s="1118"/>
      <c r="M13" s="1118"/>
      <c r="N13" s="1118"/>
      <c r="O13" s="1118"/>
      <c r="P13" s="1192"/>
      <c r="Q13" s="1192"/>
      <c r="R13" s="1185"/>
      <c r="S13" s="1185"/>
      <c r="T13" s="1185"/>
    </row>
    <row r="14" spans="2:21" ht="15" customHeight="1">
      <c r="B14" s="1186">
        <v>8</v>
      </c>
      <c r="C14" s="1187" t="s">
        <v>805</v>
      </c>
      <c r="D14" s="1188">
        <v>3943.4189049999995</v>
      </c>
      <c r="E14" s="1189">
        <v>1177.4906579999999</v>
      </c>
      <c r="F14" s="1189">
        <v>6112.6178130000008</v>
      </c>
      <c r="G14" s="1189">
        <v>1589.8453500000001</v>
      </c>
      <c r="H14" s="1189">
        <v>2344.973019</v>
      </c>
      <c r="I14" s="1190">
        <v>35.019784590087198</v>
      </c>
      <c r="J14" s="1191">
        <v>47.496925974592443</v>
      </c>
      <c r="K14" s="1192"/>
      <c r="L14" s="1118"/>
      <c r="M14" s="1118"/>
      <c r="N14" s="1118"/>
      <c r="O14" s="1118"/>
      <c r="P14" s="1192"/>
      <c r="Q14" s="1192"/>
      <c r="R14" s="1185"/>
      <c r="S14" s="1185"/>
      <c r="T14" s="1185"/>
      <c r="U14" s="1146"/>
    </row>
    <row r="15" spans="2:21" ht="15" customHeight="1">
      <c r="B15" s="1186">
        <v>9</v>
      </c>
      <c r="C15" s="1187" t="s">
        <v>889</v>
      </c>
      <c r="D15" s="1188">
        <v>9015.6013940000012</v>
      </c>
      <c r="E15" s="1189">
        <v>672.28896699999996</v>
      </c>
      <c r="F15" s="1189">
        <v>10871.502982000002</v>
      </c>
      <c r="G15" s="1189">
        <v>1087.568949</v>
      </c>
      <c r="H15" s="1189">
        <v>2284.0712140000001</v>
      </c>
      <c r="I15" s="1190">
        <v>61.771054172305071</v>
      </c>
      <c r="J15" s="1191">
        <v>110.01622160141315</v>
      </c>
      <c r="K15" s="1192"/>
      <c r="L15" s="1118"/>
      <c r="M15" s="1118"/>
      <c r="N15" s="1118"/>
      <c r="O15" s="1118"/>
      <c r="P15" s="1192"/>
      <c r="Q15" s="1192"/>
      <c r="R15" s="1185"/>
      <c r="S15" s="1185"/>
      <c r="T15" s="1185"/>
    </row>
    <row r="16" spans="2:21" ht="15" customHeight="1">
      <c r="B16" s="1186">
        <v>10</v>
      </c>
      <c r="C16" s="1187" t="s">
        <v>890</v>
      </c>
      <c r="D16" s="1188">
        <v>5027.4816199999996</v>
      </c>
      <c r="E16" s="1189">
        <v>1756.012968</v>
      </c>
      <c r="F16" s="1189">
        <v>10264.134226000002</v>
      </c>
      <c r="G16" s="1189">
        <v>2371.3624890000001</v>
      </c>
      <c r="H16" s="1189">
        <v>3915.5958429999996</v>
      </c>
      <c r="I16" s="1190">
        <v>35.042424641137416</v>
      </c>
      <c r="J16" s="1191">
        <v>65.120088605736555</v>
      </c>
      <c r="K16" s="1192"/>
      <c r="L16" s="1118"/>
      <c r="M16" s="1118"/>
      <c r="N16" s="1118"/>
      <c r="O16" s="1118"/>
      <c r="P16" s="1192"/>
      <c r="Q16" s="1192"/>
      <c r="R16" s="1185"/>
      <c r="S16" s="1185"/>
      <c r="T16" s="1185"/>
    </row>
    <row r="17" spans="2:21" ht="15" customHeight="1">
      <c r="B17" s="1186">
        <v>11</v>
      </c>
      <c r="C17" s="1187" t="s">
        <v>891</v>
      </c>
      <c r="D17" s="1188">
        <v>413.42700400000001</v>
      </c>
      <c r="E17" s="1189">
        <v>126.539571</v>
      </c>
      <c r="F17" s="1189">
        <v>591.22507499999983</v>
      </c>
      <c r="G17" s="1189">
        <v>160.78079500000001</v>
      </c>
      <c r="H17" s="1189">
        <v>238.33202</v>
      </c>
      <c r="I17" s="1190">
        <v>27.059696606684412</v>
      </c>
      <c r="J17" s="1191">
        <v>48.23413455568496</v>
      </c>
      <c r="K17" s="1192"/>
      <c r="L17" s="1118"/>
      <c r="M17" s="1118"/>
      <c r="N17" s="1118"/>
      <c r="O17" s="1118"/>
      <c r="P17" s="1192"/>
      <c r="Q17" s="1192"/>
      <c r="R17" s="1185"/>
      <c r="S17" s="1185"/>
      <c r="T17" s="1185"/>
    </row>
    <row r="18" spans="2:21" ht="15" customHeight="1">
      <c r="B18" s="1186">
        <v>12</v>
      </c>
      <c r="C18" s="1187" t="s">
        <v>892</v>
      </c>
      <c r="D18" s="1188">
        <v>2664.2444049999995</v>
      </c>
      <c r="E18" s="1189">
        <v>908.98732199999995</v>
      </c>
      <c r="F18" s="1189">
        <v>3007.9951699999992</v>
      </c>
      <c r="G18" s="1189">
        <v>968.24982099999988</v>
      </c>
      <c r="H18" s="1189">
        <v>1114.2356140000002</v>
      </c>
      <c r="I18" s="1190">
        <v>6.5196177730628477</v>
      </c>
      <c r="J18" s="1191">
        <v>15.077285823737867</v>
      </c>
      <c r="K18" s="1192"/>
      <c r="L18" s="1118"/>
      <c r="M18" s="1118"/>
      <c r="N18" s="1118"/>
      <c r="O18" s="1118"/>
      <c r="P18" s="1192"/>
      <c r="Q18" s="1192"/>
      <c r="R18" s="1185"/>
      <c r="S18" s="1185"/>
      <c r="T18" s="1185"/>
      <c r="U18" s="1146"/>
    </row>
    <row r="19" spans="2:21" ht="15" customHeight="1">
      <c r="B19" s="1186">
        <v>13</v>
      </c>
      <c r="C19" s="1187" t="s">
        <v>893</v>
      </c>
      <c r="D19" s="1188">
        <v>1230.4240169999998</v>
      </c>
      <c r="E19" s="1189">
        <v>364.97292699999997</v>
      </c>
      <c r="F19" s="1189">
        <v>1487.6817040000001</v>
      </c>
      <c r="G19" s="1189">
        <v>455.38998500000002</v>
      </c>
      <c r="H19" s="1189">
        <v>653.81307099999992</v>
      </c>
      <c r="I19" s="1190">
        <v>24.773634237259486</v>
      </c>
      <c r="J19" s="1191">
        <v>43.572123352690738</v>
      </c>
      <c r="K19" s="1192"/>
      <c r="L19" s="1118"/>
      <c r="M19" s="1118"/>
      <c r="N19" s="1118"/>
      <c r="O19" s="1118"/>
      <c r="P19" s="1192"/>
      <c r="Q19" s="1192"/>
      <c r="R19" s="1185"/>
      <c r="S19" s="1185"/>
      <c r="T19" s="1185"/>
    </row>
    <row r="20" spans="2:21" ht="15" customHeight="1">
      <c r="B20" s="1186">
        <v>14</v>
      </c>
      <c r="C20" s="1187" t="s">
        <v>894</v>
      </c>
      <c r="D20" s="1188">
        <v>2622.8228209999993</v>
      </c>
      <c r="E20" s="1189">
        <v>1447.81215</v>
      </c>
      <c r="F20" s="1189">
        <v>2848.6692140000005</v>
      </c>
      <c r="G20" s="1189">
        <v>759.60327600000005</v>
      </c>
      <c r="H20" s="1189">
        <v>1265.8031999999998</v>
      </c>
      <c r="I20" s="1190">
        <v>-47.534403824418789</v>
      </c>
      <c r="J20" s="1191">
        <v>66.64003960930782</v>
      </c>
      <c r="K20" s="1192"/>
      <c r="L20" s="1118"/>
      <c r="M20" s="1118"/>
      <c r="N20" s="1118"/>
      <c r="O20" s="1118"/>
      <c r="P20" s="1192"/>
      <c r="Q20" s="1192"/>
      <c r="R20" s="1185"/>
      <c r="S20" s="1185"/>
      <c r="T20" s="1185"/>
    </row>
    <row r="21" spans="2:21" ht="15" customHeight="1">
      <c r="B21" s="1186">
        <v>15</v>
      </c>
      <c r="C21" s="1187" t="s">
        <v>895</v>
      </c>
      <c r="D21" s="1188">
        <v>13865.583120000001</v>
      </c>
      <c r="E21" s="1189">
        <v>4479.3127030000005</v>
      </c>
      <c r="F21" s="1189">
        <v>15946.828519999999</v>
      </c>
      <c r="G21" s="1189">
        <v>3912.7229889999999</v>
      </c>
      <c r="H21" s="1189">
        <v>6259.5683769999996</v>
      </c>
      <c r="I21" s="1190">
        <v>-12.649032375447462</v>
      </c>
      <c r="J21" s="1191">
        <v>59.979850211675682</v>
      </c>
      <c r="K21" s="1192"/>
      <c r="L21" s="1118"/>
      <c r="M21" s="1118"/>
      <c r="N21" s="1118"/>
      <c r="O21" s="1118"/>
      <c r="P21" s="1192"/>
      <c r="Q21" s="1192"/>
      <c r="R21" s="1185"/>
      <c r="S21" s="1185"/>
      <c r="T21" s="1185"/>
    </row>
    <row r="22" spans="2:21" ht="15" customHeight="1">
      <c r="B22" s="1186">
        <v>16</v>
      </c>
      <c r="C22" s="1187" t="s">
        <v>896</v>
      </c>
      <c r="D22" s="1188">
        <v>2328.4390749999998</v>
      </c>
      <c r="E22" s="1189">
        <v>770.51740600000005</v>
      </c>
      <c r="F22" s="1189">
        <v>2934.5230859999997</v>
      </c>
      <c r="G22" s="1189">
        <v>908.32880799999998</v>
      </c>
      <c r="H22" s="1189">
        <v>1287.7322409999999</v>
      </c>
      <c r="I22" s="1190">
        <v>17.885566364480027</v>
      </c>
      <c r="J22" s="1191">
        <v>41.76939338028788</v>
      </c>
      <c r="K22" s="1192"/>
      <c r="L22" s="1118"/>
      <c r="M22" s="1118"/>
      <c r="N22" s="1118"/>
      <c r="O22" s="1118"/>
      <c r="P22" s="1192"/>
      <c r="Q22" s="1192"/>
      <c r="R22" s="1185"/>
      <c r="S22" s="1185"/>
      <c r="T22" s="1185"/>
    </row>
    <row r="23" spans="2:21" ht="15" customHeight="1">
      <c r="B23" s="1186">
        <v>17</v>
      </c>
      <c r="C23" s="1187" t="s">
        <v>808</v>
      </c>
      <c r="D23" s="1188">
        <v>4949.9446619999999</v>
      </c>
      <c r="E23" s="1189">
        <v>2107.331979</v>
      </c>
      <c r="F23" s="1189">
        <v>5731.1402779999999</v>
      </c>
      <c r="G23" s="1189">
        <v>2217.1562140000001</v>
      </c>
      <c r="H23" s="1189">
        <v>3738.5661579999996</v>
      </c>
      <c r="I23" s="1190">
        <v>5.2115298441072042</v>
      </c>
      <c r="J23" s="1191">
        <v>68.619880475413339</v>
      </c>
      <c r="K23" s="1192"/>
      <c r="L23" s="1118"/>
      <c r="M23" s="1118"/>
      <c r="N23" s="1118"/>
      <c r="O23" s="1118"/>
      <c r="P23" s="1192"/>
      <c r="Q23" s="1192"/>
      <c r="R23" s="1185"/>
      <c r="S23" s="1185"/>
      <c r="T23" s="1185"/>
    </row>
    <row r="24" spans="2:21" ht="15" customHeight="1">
      <c r="B24" s="1186">
        <v>18</v>
      </c>
      <c r="C24" s="1187" t="s">
        <v>897</v>
      </c>
      <c r="D24" s="1188">
        <v>4072.2311519999998</v>
      </c>
      <c r="E24" s="1189">
        <v>1186.207332</v>
      </c>
      <c r="F24" s="1189">
        <v>4610.6915930000005</v>
      </c>
      <c r="G24" s="1189">
        <v>1102.8705850000001</v>
      </c>
      <c r="H24" s="1189">
        <v>1620.0815479999999</v>
      </c>
      <c r="I24" s="1190">
        <v>-7.0254789994840365</v>
      </c>
      <c r="J24" s="1191">
        <v>46.896795511143296</v>
      </c>
      <c r="K24" s="1192"/>
      <c r="L24" s="1118"/>
      <c r="M24" s="1118"/>
      <c r="N24" s="1118"/>
      <c r="O24" s="1118"/>
      <c r="P24" s="1192"/>
      <c r="Q24" s="1192"/>
      <c r="R24" s="1185"/>
      <c r="S24" s="1185"/>
      <c r="T24" s="1185"/>
    </row>
    <row r="25" spans="2:21" ht="15" customHeight="1">
      <c r="B25" s="1186">
        <v>19</v>
      </c>
      <c r="C25" s="1187" t="s">
        <v>898</v>
      </c>
      <c r="D25" s="1188">
        <v>16191.095554000001</v>
      </c>
      <c r="E25" s="1189">
        <v>4391.9770909999997</v>
      </c>
      <c r="F25" s="1189">
        <v>24426.849449000001</v>
      </c>
      <c r="G25" s="1189">
        <v>5659.1523189999998</v>
      </c>
      <c r="H25" s="1189">
        <v>7722.2426430000005</v>
      </c>
      <c r="I25" s="1190">
        <v>28.852045485316495</v>
      </c>
      <c r="J25" s="1191">
        <v>36.45581895849304</v>
      </c>
      <c r="K25" s="1192"/>
      <c r="L25" s="1118"/>
      <c r="M25" s="1118"/>
      <c r="N25" s="1118"/>
      <c r="O25" s="1118"/>
      <c r="P25" s="1192"/>
      <c r="Q25" s="1192"/>
      <c r="R25" s="1185"/>
      <c r="S25" s="1185"/>
      <c r="T25" s="1185"/>
    </row>
    <row r="26" spans="2:21" ht="15" customHeight="1">
      <c r="B26" s="1186">
        <v>20</v>
      </c>
      <c r="C26" s="1187" t="s">
        <v>899</v>
      </c>
      <c r="D26" s="1188">
        <v>723.153235</v>
      </c>
      <c r="E26" s="1189">
        <v>245.273796</v>
      </c>
      <c r="F26" s="1189">
        <v>885.01744399999995</v>
      </c>
      <c r="G26" s="1189">
        <v>282.01856900000001</v>
      </c>
      <c r="H26" s="1189">
        <v>362.33294599999999</v>
      </c>
      <c r="I26" s="1190">
        <v>14.981124604113845</v>
      </c>
      <c r="J26" s="1191">
        <v>28.478400299946202</v>
      </c>
      <c r="K26" s="1192"/>
      <c r="L26" s="1118"/>
      <c r="M26" s="1118"/>
      <c r="N26" s="1118"/>
      <c r="O26" s="1118"/>
      <c r="P26" s="1192"/>
      <c r="Q26" s="1192"/>
      <c r="R26" s="1185"/>
      <c r="S26" s="1185"/>
      <c r="T26" s="1185"/>
    </row>
    <row r="27" spans="2:21" ht="15" customHeight="1">
      <c r="B27" s="1186">
        <v>21</v>
      </c>
      <c r="C27" s="1187" t="s">
        <v>900</v>
      </c>
      <c r="D27" s="1188">
        <v>2136.526241</v>
      </c>
      <c r="E27" s="1189">
        <v>662.88553999999999</v>
      </c>
      <c r="F27" s="1189">
        <v>2168.0334130000001</v>
      </c>
      <c r="G27" s="1189">
        <v>625.86767700000007</v>
      </c>
      <c r="H27" s="1189">
        <v>732.85890799999993</v>
      </c>
      <c r="I27" s="1190">
        <v>-5.584352164326873</v>
      </c>
      <c r="J27" s="1191">
        <v>17.094864446882085</v>
      </c>
      <c r="K27" s="1192"/>
      <c r="L27" s="1118"/>
      <c r="M27" s="1118"/>
      <c r="N27" s="1118"/>
      <c r="O27" s="1118"/>
      <c r="P27" s="1192"/>
      <c r="Q27" s="1192"/>
      <c r="R27" s="1185"/>
      <c r="S27" s="1185"/>
      <c r="T27" s="1185"/>
    </row>
    <row r="28" spans="2:21" ht="15" customHeight="1">
      <c r="B28" s="1186">
        <v>22</v>
      </c>
      <c r="C28" s="1187" t="s">
        <v>820</v>
      </c>
      <c r="D28" s="1188">
        <v>2165.3464330000002</v>
      </c>
      <c r="E28" s="1189">
        <v>908.07670500000006</v>
      </c>
      <c r="F28" s="1189">
        <v>3314.8994929999999</v>
      </c>
      <c r="G28" s="1189">
        <v>1310.215455</v>
      </c>
      <c r="H28" s="1189">
        <v>1630.0157590000001</v>
      </c>
      <c r="I28" s="1190">
        <v>44.284667560104396</v>
      </c>
      <c r="J28" s="1191">
        <v>24.40822253924641</v>
      </c>
      <c r="K28" s="1192"/>
      <c r="L28" s="1118"/>
      <c r="M28" s="1118"/>
      <c r="N28" s="1118"/>
      <c r="O28" s="1118"/>
      <c r="P28" s="1192"/>
      <c r="Q28" s="1192"/>
      <c r="R28" s="1185"/>
      <c r="S28" s="1185"/>
      <c r="T28" s="1185"/>
    </row>
    <row r="29" spans="2:21" ht="15" customHeight="1">
      <c r="B29" s="1186">
        <v>23</v>
      </c>
      <c r="C29" s="1187" t="s">
        <v>901</v>
      </c>
      <c r="D29" s="1188">
        <v>46509.344950999999</v>
      </c>
      <c r="E29" s="1189">
        <v>14442.217611999999</v>
      </c>
      <c r="F29" s="1189">
        <v>57943.272538000005</v>
      </c>
      <c r="G29" s="1189">
        <v>18262.075471</v>
      </c>
      <c r="H29" s="1189">
        <v>25426.691042000002</v>
      </c>
      <c r="I29" s="1190">
        <v>26.449247349839752</v>
      </c>
      <c r="J29" s="1191">
        <v>39.232208750737783</v>
      </c>
      <c r="K29" s="1192"/>
      <c r="L29" s="1118"/>
      <c r="M29" s="1118"/>
      <c r="N29" s="1118"/>
      <c r="O29" s="1118"/>
      <c r="P29" s="1192"/>
      <c r="Q29" s="1192"/>
      <c r="R29" s="1185"/>
      <c r="S29" s="1185"/>
      <c r="T29" s="1185"/>
    </row>
    <row r="30" spans="2:21" ht="15" customHeight="1">
      <c r="B30" s="1186">
        <v>24</v>
      </c>
      <c r="C30" s="1187" t="s">
        <v>902</v>
      </c>
      <c r="D30" s="1188">
        <v>9259.1061680000003</v>
      </c>
      <c r="E30" s="1189">
        <v>3147.84746</v>
      </c>
      <c r="F30" s="1189">
        <v>14285.612399</v>
      </c>
      <c r="G30" s="1189">
        <v>4319.7474430000002</v>
      </c>
      <c r="H30" s="1189">
        <v>5404.2664780000005</v>
      </c>
      <c r="I30" s="1190">
        <v>37.228614089197322</v>
      </c>
      <c r="J30" s="1191">
        <v>25.106075049767668</v>
      </c>
      <c r="K30" s="1192"/>
      <c r="L30" s="1118"/>
      <c r="M30" s="1118"/>
      <c r="N30" s="1118"/>
      <c r="O30" s="1118"/>
      <c r="P30" s="1192"/>
      <c r="Q30" s="1192"/>
      <c r="R30" s="1185"/>
      <c r="S30" s="1185"/>
      <c r="T30" s="1185"/>
    </row>
    <row r="31" spans="2:21" ht="15" customHeight="1">
      <c r="B31" s="1186">
        <v>25</v>
      </c>
      <c r="C31" s="1187" t="s">
        <v>903</v>
      </c>
      <c r="D31" s="1188">
        <v>21484.153917</v>
      </c>
      <c r="E31" s="1189">
        <v>7464.7759610000003</v>
      </c>
      <c r="F31" s="1189">
        <v>24076.759260999996</v>
      </c>
      <c r="G31" s="1189">
        <v>7929.4394339999999</v>
      </c>
      <c r="H31" s="1189">
        <v>8507.9942540000011</v>
      </c>
      <c r="I31" s="1190">
        <v>6.2247477409590317</v>
      </c>
      <c r="J31" s="1191">
        <v>7.2962890355056373</v>
      </c>
      <c r="K31" s="1192"/>
      <c r="L31" s="1118"/>
      <c r="M31" s="1118"/>
      <c r="N31" s="1118"/>
      <c r="O31" s="1118"/>
      <c r="P31" s="1192"/>
      <c r="Q31" s="1192"/>
      <c r="R31" s="1185"/>
      <c r="S31" s="1185"/>
      <c r="T31" s="1185"/>
    </row>
    <row r="32" spans="2:21" ht="15" customHeight="1">
      <c r="B32" s="1186">
        <v>26</v>
      </c>
      <c r="C32" s="1187" t="s">
        <v>904</v>
      </c>
      <c r="D32" s="1188">
        <v>67.029028999999994</v>
      </c>
      <c r="E32" s="1189">
        <v>15.628185</v>
      </c>
      <c r="F32" s="1189">
        <v>67.246043999999998</v>
      </c>
      <c r="G32" s="1189">
        <v>38.606808999999998</v>
      </c>
      <c r="H32" s="1189">
        <v>37.290250999999998</v>
      </c>
      <c r="I32" s="1190">
        <v>147.03322234795658</v>
      </c>
      <c r="J32" s="1191">
        <v>-3.4101704701883051</v>
      </c>
      <c r="K32" s="1192"/>
      <c r="L32" s="1118"/>
      <c r="M32" s="1118"/>
      <c r="N32" s="1118"/>
      <c r="O32" s="1118"/>
      <c r="P32" s="1192"/>
      <c r="Q32" s="1192"/>
      <c r="R32" s="1185"/>
      <c r="S32" s="1185"/>
      <c r="T32" s="1185"/>
    </row>
    <row r="33" spans="2:20" ht="15" customHeight="1">
      <c r="B33" s="1186">
        <v>27</v>
      </c>
      <c r="C33" s="1187" t="s">
        <v>905</v>
      </c>
      <c r="D33" s="1188">
        <v>26526.905433</v>
      </c>
      <c r="E33" s="1189">
        <v>7759.7364189999998</v>
      </c>
      <c r="F33" s="1189">
        <v>39276.501516000004</v>
      </c>
      <c r="G33" s="1189">
        <v>9876.521573</v>
      </c>
      <c r="H33" s="1189">
        <v>14126.908693999998</v>
      </c>
      <c r="I33" s="1190">
        <v>27.279085779472794</v>
      </c>
      <c r="J33" s="1191">
        <v>43.03526387893001</v>
      </c>
      <c r="K33" s="1192"/>
      <c r="L33" s="1118"/>
      <c r="M33" s="1118"/>
      <c r="N33" s="1118"/>
      <c r="O33" s="1118"/>
      <c r="P33" s="1192"/>
      <c r="Q33" s="1192"/>
      <c r="R33" s="1185"/>
      <c r="S33" s="1185"/>
      <c r="T33" s="1185"/>
    </row>
    <row r="34" spans="2:20" ht="15" customHeight="1">
      <c r="B34" s="1186">
        <v>28</v>
      </c>
      <c r="C34" s="1187" t="s">
        <v>906</v>
      </c>
      <c r="D34" s="1188">
        <v>683.03829400000006</v>
      </c>
      <c r="E34" s="1189">
        <v>186.48940299999998</v>
      </c>
      <c r="F34" s="1189">
        <v>818.50756999999999</v>
      </c>
      <c r="G34" s="1189">
        <v>201.94733100000002</v>
      </c>
      <c r="H34" s="1189">
        <v>361.61801499999996</v>
      </c>
      <c r="I34" s="1190">
        <v>8.2889042226169067</v>
      </c>
      <c r="J34" s="1191">
        <v>79.065508422094439</v>
      </c>
      <c r="K34" s="1192"/>
      <c r="L34" s="1118"/>
      <c r="M34" s="1118"/>
      <c r="N34" s="1118"/>
      <c r="O34" s="1118"/>
      <c r="P34" s="1192"/>
      <c r="Q34" s="1192"/>
      <c r="R34" s="1185"/>
      <c r="S34" s="1185"/>
      <c r="T34" s="1185"/>
    </row>
    <row r="35" spans="2:20" ht="15" customHeight="1">
      <c r="B35" s="1186">
        <v>29</v>
      </c>
      <c r="C35" s="1187" t="s">
        <v>827</v>
      </c>
      <c r="D35" s="1188">
        <v>5876.8936190000004</v>
      </c>
      <c r="E35" s="1189">
        <v>1855.5378450000001</v>
      </c>
      <c r="F35" s="1189">
        <v>6418.2479669999993</v>
      </c>
      <c r="G35" s="1189">
        <v>1768.1893480000001</v>
      </c>
      <c r="H35" s="1189">
        <v>1854.9801970000001</v>
      </c>
      <c r="I35" s="1190">
        <v>-4.7074489607082057</v>
      </c>
      <c r="J35" s="1191">
        <v>4.9084589893140702</v>
      </c>
      <c r="K35" s="1192"/>
      <c r="L35" s="1118"/>
      <c r="M35" s="1118"/>
      <c r="N35" s="1118"/>
      <c r="O35" s="1118"/>
      <c r="P35" s="1192"/>
      <c r="Q35" s="1192"/>
      <c r="R35" s="1185"/>
      <c r="S35" s="1185"/>
      <c r="T35" s="1185"/>
    </row>
    <row r="36" spans="2:20" ht="15" customHeight="1">
      <c r="B36" s="1186">
        <v>30</v>
      </c>
      <c r="C36" s="1187" t="s">
        <v>243</v>
      </c>
      <c r="D36" s="1188">
        <v>118919.67554899999</v>
      </c>
      <c r="E36" s="1189">
        <v>29200.000915999997</v>
      </c>
      <c r="F36" s="1189">
        <v>170134.42704800001</v>
      </c>
      <c r="G36" s="1189">
        <v>41009.097827999998</v>
      </c>
      <c r="H36" s="1189">
        <v>67943.605405000009</v>
      </c>
      <c r="I36" s="1190">
        <v>40.442111443665283</v>
      </c>
      <c r="J36" s="1191">
        <v>65.679346787799375</v>
      </c>
      <c r="K36" s="1192"/>
      <c r="L36" s="1118"/>
      <c r="M36" s="1118"/>
      <c r="N36" s="1118"/>
      <c r="O36" s="1118"/>
      <c r="P36" s="1192"/>
      <c r="Q36" s="1192"/>
      <c r="R36" s="1185"/>
      <c r="S36" s="1185"/>
      <c r="T36" s="1185"/>
    </row>
    <row r="37" spans="2:20" ht="15" customHeight="1">
      <c r="B37" s="1186">
        <v>31</v>
      </c>
      <c r="C37" s="1187" t="s">
        <v>907</v>
      </c>
      <c r="D37" s="1188">
        <v>2049.5245229999996</v>
      </c>
      <c r="E37" s="1189">
        <v>534.08627999999999</v>
      </c>
      <c r="F37" s="1189">
        <v>2769.73038</v>
      </c>
      <c r="G37" s="1189">
        <v>439.50235299999997</v>
      </c>
      <c r="H37" s="1189">
        <v>830.18540400000006</v>
      </c>
      <c r="I37" s="1190">
        <v>-17.709484505012938</v>
      </c>
      <c r="J37" s="1191">
        <v>88.892140925580009</v>
      </c>
      <c r="K37" s="1192"/>
      <c r="L37" s="1118"/>
      <c r="M37" s="1118"/>
      <c r="N37" s="1118"/>
      <c r="O37" s="1118"/>
      <c r="P37" s="1192"/>
      <c r="Q37" s="1192"/>
      <c r="R37" s="1185"/>
      <c r="S37" s="1185"/>
      <c r="T37" s="1185"/>
    </row>
    <row r="38" spans="2:20" ht="15" customHeight="1">
      <c r="B38" s="1186">
        <v>32</v>
      </c>
      <c r="C38" s="1187" t="s">
        <v>830</v>
      </c>
      <c r="D38" s="1188">
        <v>2761.5143090000001</v>
      </c>
      <c r="E38" s="1189">
        <v>787.777556</v>
      </c>
      <c r="F38" s="1189">
        <v>3384.3323970000001</v>
      </c>
      <c r="G38" s="1189">
        <v>945.47607300000004</v>
      </c>
      <c r="H38" s="1189">
        <v>1055.1667749999999</v>
      </c>
      <c r="I38" s="1190">
        <v>20.01815306858019</v>
      </c>
      <c r="J38" s="1191">
        <v>11.6016370093799</v>
      </c>
      <c r="K38" s="1192"/>
      <c r="L38" s="1118"/>
      <c r="M38" s="1118"/>
      <c r="N38" s="1118"/>
      <c r="O38" s="1118"/>
      <c r="P38" s="1192"/>
      <c r="Q38" s="1192"/>
      <c r="R38" s="1185"/>
      <c r="S38" s="1185"/>
      <c r="T38" s="1185"/>
    </row>
    <row r="39" spans="2:20" ht="15" customHeight="1">
      <c r="B39" s="1186">
        <v>33</v>
      </c>
      <c r="C39" s="1187" t="s">
        <v>908</v>
      </c>
      <c r="D39" s="1188">
        <v>1596.4417129999999</v>
      </c>
      <c r="E39" s="1189">
        <v>849.91091800000004</v>
      </c>
      <c r="F39" s="1189">
        <v>1352.8800550000001</v>
      </c>
      <c r="G39" s="1189">
        <v>360.155013</v>
      </c>
      <c r="H39" s="1189">
        <v>736.37138699999991</v>
      </c>
      <c r="I39" s="1190">
        <v>-57.624380935414692</v>
      </c>
      <c r="J39" s="1191">
        <v>104.45956891345557</v>
      </c>
      <c r="K39" s="1192"/>
      <c r="L39" s="1118"/>
      <c r="M39" s="1118"/>
      <c r="N39" s="1118"/>
      <c r="O39" s="1118"/>
      <c r="P39" s="1192"/>
      <c r="Q39" s="1192"/>
      <c r="R39" s="1185"/>
      <c r="S39" s="1185"/>
      <c r="T39" s="1185"/>
    </row>
    <row r="40" spans="2:20" ht="15" customHeight="1">
      <c r="B40" s="1186">
        <v>34</v>
      </c>
      <c r="C40" s="1187" t="s">
        <v>909</v>
      </c>
      <c r="D40" s="1188">
        <v>235.22680599999998</v>
      </c>
      <c r="E40" s="1189">
        <v>53.950288</v>
      </c>
      <c r="F40" s="1189">
        <v>109.50343399999998</v>
      </c>
      <c r="G40" s="1189">
        <v>12.105132000000001</v>
      </c>
      <c r="H40" s="1189">
        <v>117.392627</v>
      </c>
      <c r="I40" s="1190">
        <v>-77.562433030941378</v>
      </c>
      <c r="J40" s="1191">
        <v>869.77568687396388</v>
      </c>
      <c r="K40" s="1192"/>
      <c r="L40" s="1118"/>
      <c r="M40" s="1118"/>
      <c r="N40" s="1118"/>
      <c r="O40" s="1118"/>
      <c r="P40" s="1192"/>
      <c r="Q40" s="1192"/>
      <c r="R40" s="1185"/>
      <c r="S40" s="1185"/>
      <c r="T40" s="1185"/>
    </row>
    <row r="41" spans="2:20" ht="15" customHeight="1">
      <c r="B41" s="1186">
        <v>35</v>
      </c>
      <c r="C41" s="1187" t="s">
        <v>863</v>
      </c>
      <c r="D41" s="1188">
        <v>5622.8722230000003</v>
      </c>
      <c r="E41" s="1189">
        <v>2400.445365</v>
      </c>
      <c r="F41" s="1189">
        <v>5425.608373</v>
      </c>
      <c r="G41" s="1189">
        <v>1953.4124800000002</v>
      </c>
      <c r="H41" s="1189">
        <v>3280.698457</v>
      </c>
      <c r="I41" s="1190">
        <v>-18.622914377390956</v>
      </c>
      <c r="J41" s="1191">
        <v>67.947040913755188</v>
      </c>
      <c r="K41" s="1192"/>
      <c r="L41" s="1118"/>
      <c r="M41" s="1118"/>
      <c r="N41" s="1118"/>
      <c r="O41" s="1118"/>
      <c r="P41" s="1192"/>
      <c r="Q41" s="1192"/>
      <c r="R41" s="1185"/>
      <c r="S41" s="1185"/>
      <c r="T41" s="1185"/>
    </row>
    <row r="42" spans="2:20" ht="15" customHeight="1">
      <c r="B42" s="1186">
        <v>36</v>
      </c>
      <c r="C42" s="1187" t="s">
        <v>910</v>
      </c>
      <c r="D42" s="1188">
        <v>23600.899820999999</v>
      </c>
      <c r="E42" s="1189">
        <v>5192.2176569999992</v>
      </c>
      <c r="F42" s="1189">
        <v>28909.935859000005</v>
      </c>
      <c r="G42" s="1189">
        <v>6896.2804550000001</v>
      </c>
      <c r="H42" s="1189">
        <v>9355.8117899999997</v>
      </c>
      <c r="I42" s="1190">
        <v>32.819556316223213</v>
      </c>
      <c r="J42" s="1191">
        <v>35.664607190050816</v>
      </c>
      <c r="K42" s="1192"/>
      <c r="L42" s="1118"/>
      <c r="M42" s="1118"/>
      <c r="N42" s="1118"/>
      <c r="O42" s="1118"/>
      <c r="P42" s="1192"/>
      <c r="Q42" s="1192"/>
      <c r="R42" s="1185"/>
      <c r="S42" s="1185"/>
      <c r="T42" s="1185"/>
    </row>
    <row r="43" spans="2:20" ht="15" customHeight="1">
      <c r="B43" s="1186">
        <v>37</v>
      </c>
      <c r="C43" s="1187" t="s">
        <v>911</v>
      </c>
      <c r="D43" s="1188">
        <v>904.01455499999997</v>
      </c>
      <c r="E43" s="1189">
        <v>99.589565999999991</v>
      </c>
      <c r="F43" s="1189">
        <v>1181.948828</v>
      </c>
      <c r="G43" s="1189">
        <v>217.28478799999999</v>
      </c>
      <c r="H43" s="1189">
        <v>290.32776799999999</v>
      </c>
      <c r="I43" s="1190">
        <v>118.18027402589544</v>
      </c>
      <c r="J43" s="1191">
        <v>33.61624192486039</v>
      </c>
      <c r="K43" s="1192"/>
      <c r="L43" s="1118"/>
      <c r="M43" s="1118"/>
      <c r="N43" s="1118"/>
      <c r="O43" s="1118"/>
      <c r="P43" s="1192"/>
      <c r="Q43" s="1192"/>
      <c r="R43" s="1185"/>
      <c r="S43" s="1185"/>
      <c r="T43" s="1185"/>
    </row>
    <row r="44" spans="2:20" ht="15" customHeight="1">
      <c r="B44" s="1186">
        <v>38</v>
      </c>
      <c r="C44" s="1187" t="s">
        <v>912</v>
      </c>
      <c r="D44" s="1188">
        <v>5051.3596200000002</v>
      </c>
      <c r="E44" s="1189">
        <v>1735.769211</v>
      </c>
      <c r="F44" s="1189">
        <v>2224.895289</v>
      </c>
      <c r="G44" s="1189">
        <v>601.68989199999999</v>
      </c>
      <c r="H44" s="1189">
        <v>868.25076000000001</v>
      </c>
      <c r="I44" s="1190">
        <v>-65.335835652174154</v>
      </c>
      <c r="J44" s="1191">
        <v>44.302035241768692</v>
      </c>
      <c r="K44" s="1192"/>
      <c r="L44" s="1118"/>
      <c r="M44" s="1118"/>
      <c r="N44" s="1118"/>
      <c r="O44" s="1118"/>
      <c r="P44" s="1192"/>
      <c r="Q44" s="1192"/>
      <c r="R44" s="1185"/>
      <c r="S44" s="1185"/>
      <c r="T44" s="1185"/>
    </row>
    <row r="45" spans="2:20" ht="15" customHeight="1">
      <c r="B45" s="1186">
        <v>39</v>
      </c>
      <c r="C45" s="1187" t="s">
        <v>913</v>
      </c>
      <c r="D45" s="1188">
        <v>1049.159926</v>
      </c>
      <c r="E45" s="1189">
        <v>447.19769100000002</v>
      </c>
      <c r="F45" s="1189">
        <v>1037.5573200000001</v>
      </c>
      <c r="G45" s="1189">
        <v>364.64122999999995</v>
      </c>
      <c r="H45" s="1189">
        <v>447.84472599999998</v>
      </c>
      <c r="I45" s="1190">
        <v>-18.460842410744931</v>
      </c>
      <c r="J45" s="1191">
        <v>22.817906795674219</v>
      </c>
      <c r="K45" s="1192"/>
      <c r="L45" s="1118"/>
      <c r="M45" s="1118"/>
      <c r="N45" s="1118"/>
      <c r="O45" s="1118"/>
      <c r="P45" s="1192"/>
      <c r="Q45" s="1192"/>
      <c r="R45" s="1185"/>
      <c r="S45" s="1185"/>
      <c r="T45" s="1185"/>
    </row>
    <row r="46" spans="2:20" ht="15" customHeight="1">
      <c r="B46" s="1186">
        <v>40</v>
      </c>
      <c r="C46" s="1187" t="s">
        <v>914</v>
      </c>
      <c r="D46" s="1188">
        <v>246.65257100000002</v>
      </c>
      <c r="E46" s="1189">
        <v>62.608626999999998</v>
      </c>
      <c r="F46" s="1189">
        <v>1250.5791959999999</v>
      </c>
      <c r="G46" s="1189">
        <v>147.058729</v>
      </c>
      <c r="H46" s="1189">
        <v>725.39969199999996</v>
      </c>
      <c r="I46" s="1190">
        <v>134.88572748928033</v>
      </c>
      <c r="J46" s="1191">
        <v>393.27210763531076</v>
      </c>
      <c r="K46" s="1192"/>
      <c r="L46" s="1118"/>
      <c r="M46" s="1118"/>
      <c r="N46" s="1118"/>
      <c r="O46" s="1118"/>
      <c r="P46" s="1192"/>
      <c r="Q46" s="1192"/>
      <c r="R46" s="1185"/>
      <c r="S46" s="1185"/>
      <c r="T46" s="1185"/>
    </row>
    <row r="47" spans="2:20" ht="15" customHeight="1">
      <c r="B47" s="1186">
        <v>41</v>
      </c>
      <c r="C47" s="1187" t="s">
        <v>915</v>
      </c>
      <c r="D47" s="1188">
        <v>119.07989599999999</v>
      </c>
      <c r="E47" s="1189">
        <v>66.211989000000003</v>
      </c>
      <c r="F47" s="1189">
        <v>48.695290000000007</v>
      </c>
      <c r="G47" s="1189">
        <v>45.698163999999998</v>
      </c>
      <c r="H47" s="1189">
        <v>2.018E-2</v>
      </c>
      <c r="I47" s="1190">
        <v>-30.982040125693857</v>
      </c>
      <c r="J47" s="1191">
        <v>-99.955840676662632</v>
      </c>
      <c r="K47" s="1192"/>
      <c r="L47" s="1118"/>
      <c r="M47" s="1118"/>
      <c r="N47" s="1118"/>
      <c r="O47" s="1118"/>
      <c r="P47" s="1192"/>
      <c r="Q47" s="1192"/>
      <c r="R47" s="1185"/>
      <c r="S47" s="1185"/>
      <c r="T47" s="1185"/>
    </row>
    <row r="48" spans="2:20" ht="15" customHeight="1">
      <c r="B48" s="1186">
        <v>42</v>
      </c>
      <c r="C48" s="1187" t="s">
        <v>868</v>
      </c>
      <c r="D48" s="1188">
        <v>78.373224999999991</v>
      </c>
      <c r="E48" s="1189">
        <v>23.988582999999998</v>
      </c>
      <c r="F48" s="1189">
        <v>105.31836100000001</v>
      </c>
      <c r="G48" s="1189">
        <v>36.065763000000004</v>
      </c>
      <c r="H48" s="1189">
        <v>32.027692999999999</v>
      </c>
      <c r="I48" s="1190">
        <v>50.345533122986069</v>
      </c>
      <c r="J48" s="1191">
        <v>-11.196408072664383</v>
      </c>
      <c r="K48" s="1192"/>
      <c r="L48" s="1118"/>
      <c r="M48" s="1118"/>
      <c r="N48" s="1118"/>
      <c r="O48" s="1118"/>
      <c r="P48" s="1192"/>
      <c r="Q48" s="1192"/>
      <c r="R48" s="1185"/>
      <c r="S48" s="1185"/>
      <c r="T48" s="1185"/>
    </row>
    <row r="49" spans="2:20" ht="15" customHeight="1">
      <c r="B49" s="1186">
        <v>43</v>
      </c>
      <c r="C49" s="1187" t="s">
        <v>247</v>
      </c>
      <c r="D49" s="1188">
        <v>4204.2850539999999</v>
      </c>
      <c r="E49" s="1189">
        <v>1564.813146</v>
      </c>
      <c r="F49" s="1189">
        <v>4844.3504050000001</v>
      </c>
      <c r="G49" s="1189">
        <v>1385.3978320000001</v>
      </c>
      <c r="H49" s="1189">
        <v>2695.1119289999997</v>
      </c>
      <c r="I49" s="1190">
        <v>-11.465606258397315</v>
      </c>
      <c r="J49" s="1191">
        <v>94.537039596002472</v>
      </c>
      <c r="K49" s="1192"/>
      <c r="L49" s="1118"/>
      <c r="M49" s="1118"/>
      <c r="N49" s="1118"/>
      <c r="O49" s="1118"/>
      <c r="P49" s="1192"/>
      <c r="Q49" s="1192"/>
      <c r="R49" s="1185"/>
      <c r="S49" s="1185"/>
      <c r="T49" s="1185"/>
    </row>
    <row r="50" spans="2:20" ht="15" customHeight="1">
      <c r="B50" s="1186">
        <v>44</v>
      </c>
      <c r="C50" s="1187" t="s">
        <v>844</v>
      </c>
      <c r="D50" s="1188">
        <v>6418.3175449999999</v>
      </c>
      <c r="E50" s="1189">
        <v>1934.9951719999999</v>
      </c>
      <c r="F50" s="1189">
        <v>9382.2429319999992</v>
      </c>
      <c r="G50" s="1189">
        <v>2912.5413289999997</v>
      </c>
      <c r="H50" s="1189">
        <v>3935.798444</v>
      </c>
      <c r="I50" s="1190">
        <v>50.519307290550699</v>
      </c>
      <c r="J50" s="1191">
        <v>35.1327929602746</v>
      </c>
      <c r="K50" s="1192"/>
      <c r="L50" s="1118"/>
      <c r="M50" s="1118"/>
      <c r="N50" s="1118"/>
      <c r="O50" s="1118"/>
      <c r="P50" s="1192"/>
      <c r="Q50" s="1192"/>
      <c r="R50" s="1185"/>
      <c r="S50" s="1185"/>
      <c r="T50" s="1185"/>
    </row>
    <row r="51" spans="2:20" ht="15" customHeight="1">
      <c r="B51" s="1186">
        <v>45</v>
      </c>
      <c r="C51" s="1187" t="s">
        <v>916</v>
      </c>
      <c r="D51" s="1188">
        <v>2805.3280650000002</v>
      </c>
      <c r="E51" s="1189">
        <v>824.65244499999994</v>
      </c>
      <c r="F51" s="1189">
        <v>2640.8167739999999</v>
      </c>
      <c r="G51" s="1189">
        <v>587.81058299999995</v>
      </c>
      <c r="H51" s="1189">
        <v>525.55214899999999</v>
      </c>
      <c r="I51" s="1190">
        <v>-28.720203697449776</v>
      </c>
      <c r="J51" s="1191">
        <v>-10.591580995743982</v>
      </c>
      <c r="K51" s="1192"/>
      <c r="L51" s="1118"/>
      <c r="M51" s="1118"/>
      <c r="N51" s="1118"/>
      <c r="O51" s="1118"/>
      <c r="P51" s="1192"/>
      <c r="Q51" s="1192"/>
      <c r="R51" s="1185"/>
      <c r="S51" s="1185"/>
      <c r="T51" s="1185"/>
    </row>
    <row r="52" spans="2:20" ht="15" customHeight="1">
      <c r="B52" s="1186">
        <v>46</v>
      </c>
      <c r="C52" s="1187" t="s">
        <v>917</v>
      </c>
      <c r="D52" s="1188">
        <v>5876.7704610000001</v>
      </c>
      <c r="E52" s="1189">
        <v>1788.9812230000002</v>
      </c>
      <c r="F52" s="1189">
        <v>7617.871682</v>
      </c>
      <c r="G52" s="1189">
        <v>2137.7107660000001</v>
      </c>
      <c r="H52" s="1189">
        <v>2709.4223669999997</v>
      </c>
      <c r="I52" s="1190">
        <v>19.493191908141114</v>
      </c>
      <c r="J52" s="1191">
        <v>26.744104492197678</v>
      </c>
      <c r="K52" s="1192"/>
      <c r="L52" s="1118"/>
      <c r="M52" s="1118"/>
      <c r="N52" s="1118"/>
      <c r="O52" s="1118"/>
      <c r="P52" s="1192"/>
      <c r="Q52" s="1192"/>
      <c r="R52" s="1185"/>
      <c r="S52" s="1185"/>
      <c r="T52" s="1185"/>
    </row>
    <row r="53" spans="2:20" ht="15" customHeight="1">
      <c r="B53" s="1186">
        <v>47</v>
      </c>
      <c r="C53" s="1187" t="s">
        <v>869</v>
      </c>
      <c r="D53" s="1188">
        <v>10645.472528999999</v>
      </c>
      <c r="E53" s="1189">
        <v>3821.7889729999997</v>
      </c>
      <c r="F53" s="1189">
        <v>11038.513161000001</v>
      </c>
      <c r="G53" s="1189">
        <v>3899.7020889999999</v>
      </c>
      <c r="H53" s="1189">
        <v>5311.2518560000008</v>
      </c>
      <c r="I53" s="1190">
        <v>2.0386556283048947</v>
      </c>
      <c r="J53" s="1191">
        <v>36.196348715498004</v>
      </c>
      <c r="K53" s="1192"/>
      <c r="L53" s="1118"/>
      <c r="M53" s="1118"/>
      <c r="N53" s="1118"/>
      <c r="O53" s="1118"/>
      <c r="P53" s="1192"/>
      <c r="Q53" s="1192"/>
      <c r="R53" s="1185"/>
      <c r="S53" s="1185"/>
      <c r="T53" s="1185"/>
    </row>
    <row r="54" spans="2:20" ht="15" customHeight="1">
      <c r="B54" s="1186">
        <v>48</v>
      </c>
      <c r="C54" s="1187" t="s">
        <v>918</v>
      </c>
      <c r="D54" s="1188">
        <v>77844.13451199999</v>
      </c>
      <c r="E54" s="1189">
        <v>30307.224430999999</v>
      </c>
      <c r="F54" s="1189">
        <v>105974.14559899998</v>
      </c>
      <c r="G54" s="1189">
        <v>35531.674297999998</v>
      </c>
      <c r="H54" s="1189">
        <v>39536.710395000002</v>
      </c>
      <c r="I54" s="1190">
        <v>17.238298673289677</v>
      </c>
      <c r="J54" s="1191">
        <v>11.271734800364982</v>
      </c>
      <c r="K54" s="1192"/>
      <c r="L54" s="1118"/>
      <c r="M54" s="1118"/>
      <c r="N54" s="1118"/>
      <c r="O54" s="1118"/>
      <c r="P54" s="1192"/>
      <c r="Q54" s="1192"/>
      <c r="R54" s="1185"/>
      <c r="S54" s="1185"/>
      <c r="T54" s="1185"/>
    </row>
    <row r="55" spans="2:20" ht="15" customHeight="1">
      <c r="B55" s="1186">
        <v>49</v>
      </c>
      <c r="C55" s="1187" t="s">
        <v>919</v>
      </c>
      <c r="D55" s="1188">
        <v>2015.8095510000003</v>
      </c>
      <c r="E55" s="1189">
        <v>593.57470999999998</v>
      </c>
      <c r="F55" s="1189">
        <v>3393.5349569999998</v>
      </c>
      <c r="G55" s="1189">
        <v>902.38088799999991</v>
      </c>
      <c r="H55" s="1189">
        <v>1304.9678589999999</v>
      </c>
      <c r="I55" s="1190">
        <v>52.02482059924688</v>
      </c>
      <c r="J55" s="1191">
        <v>44.613862766118331</v>
      </c>
      <c r="K55" s="1192"/>
      <c r="L55" s="1118"/>
      <c r="M55" s="1118"/>
      <c r="N55" s="1118"/>
      <c r="O55" s="1118"/>
      <c r="P55" s="1192"/>
      <c r="Q55" s="1192"/>
      <c r="R55" s="1185"/>
      <c r="S55" s="1185"/>
      <c r="T55" s="1185"/>
    </row>
    <row r="56" spans="2:20" ht="15" customHeight="1">
      <c r="B56" s="1193"/>
      <c r="C56" s="1194" t="s">
        <v>849</v>
      </c>
      <c r="D56" s="1195">
        <v>127100.513045</v>
      </c>
      <c r="E56" s="1180">
        <v>41725.197439999996</v>
      </c>
      <c r="F56" s="1180">
        <v>155487.58579800004</v>
      </c>
      <c r="G56" s="1180">
        <v>48793.226910000019</v>
      </c>
      <c r="H56" s="1180">
        <v>58937.213626000026</v>
      </c>
      <c r="I56" s="1196">
        <v>16.939475194008864</v>
      </c>
      <c r="J56" s="1197">
        <v>20.789743491880074</v>
      </c>
      <c r="K56" s="1185"/>
      <c r="L56" s="1118"/>
      <c r="M56" s="1118"/>
      <c r="N56" s="1118"/>
      <c r="O56" s="1118"/>
      <c r="P56" s="1185"/>
      <c r="Q56" s="1185"/>
      <c r="R56" s="1185"/>
      <c r="S56" s="1185"/>
      <c r="T56" s="1185"/>
    </row>
    <row r="57" spans="2:20" ht="15" customHeight="1" thickBot="1">
      <c r="B57" s="1198"/>
      <c r="C57" s="1199" t="s">
        <v>850</v>
      </c>
      <c r="D57" s="1200">
        <v>633669.56580899993</v>
      </c>
      <c r="E57" s="1201">
        <v>195152.99948799997</v>
      </c>
      <c r="F57" s="1201">
        <v>809814.24941300007</v>
      </c>
      <c r="G57" s="1201">
        <v>229150.00354900002</v>
      </c>
      <c r="H57" s="1201">
        <v>305824.90762000007</v>
      </c>
      <c r="I57" s="1202">
        <v>17.420692559270918</v>
      </c>
      <c r="J57" s="1203">
        <v>33.460572936279419</v>
      </c>
      <c r="K57" s="1185"/>
      <c r="L57" s="1118"/>
      <c r="M57" s="1118"/>
      <c r="N57" s="1118"/>
      <c r="O57" s="1118"/>
      <c r="P57" s="1185"/>
      <c r="Q57" s="1185"/>
      <c r="R57" s="1185"/>
      <c r="S57" s="1185"/>
      <c r="T57" s="1185"/>
    </row>
    <row r="58" spans="2:20" ht="16.5" thickTop="1">
      <c r="B58" s="1704" t="s">
        <v>920</v>
      </c>
      <c r="C58" s="1704"/>
      <c r="D58" s="1704"/>
      <c r="E58" s="1704"/>
      <c r="F58" s="1704"/>
      <c r="G58" s="1704"/>
      <c r="H58" s="1704"/>
      <c r="I58" s="1704"/>
      <c r="J58" s="1704"/>
      <c r="L58" s="1118"/>
      <c r="M58" s="1118"/>
    </row>
    <row r="59" spans="2:20">
      <c r="L59" s="1118"/>
      <c r="M59" s="1118"/>
    </row>
    <row r="60" spans="2:20">
      <c r="L60" s="1118"/>
      <c r="M60" s="1118"/>
    </row>
    <row r="61" spans="2:20">
      <c r="L61" s="1118"/>
      <c r="M61" s="1118"/>
    </row>
    <row r="62" spans="2:20">
      <c r="L62" s="1118"/>
      <c r="M62" s="1118"/>
    </row>
    <row r="63" spans="2:20">
      <c r="L63" s="1118"/>
      <c r="M63" s="1118"/>
    </row>
    <row r="64" spans="2:20">
      <c r="L64" s="1118"/>
      <c r="M64" s="1118"/>
    </row>
    <row r="65" spans="12:13">
      <c r="L65" s="1118"/>
      <c r="M65" s="1118"/>
    </row>
    <row r="66" spans="12:13">
      <c r="L66" s="1118"/>
      <c r="M66" s="1118"/>
    </row>
    <row r="67" spans="12:13">
      <c r="L67" s="1118"/>
      <c r="M67" s="1118"/>
    </row>
    <row r="68" spans="12:13">
      <c r="L68" s="1118"/>
      <c r="M68" s="1118"/>
    </row>
    <row r="69" spans="12:13">
      <c r="L69" s="1118"/>
      <c r="M69" s="1118"/>
    </row>
    <row r="70" spans="12:13">
      <c r="L70" s="1118"/>
      <c r="M70" s="1118"/>
    </row>
    <row r="71" spans="12:13">
      <c r="L71" s="1118"/>
      <c r="M71" s="1118"/>
    </row>
    <row r="72" spans="12:13">
      <c r="L72" s="1118"/>
      <c r="M72" s="1118"/>
    </row>
  </sheetData>
  <mergeCells count="9">
    <mergeCell ref="B58:J58"/>
    <mergeCell ref="B1:J1"/>
    <mergeCell ref="B2:J2"/>
    <mergeCell ref="B3:J3"/>
    <mergeCell ref="B4:B5"/>
    <mergeCell ref="C4:C5"/>
    <mergeCell ref="D4:E4"/>
    <mergeCell ref="F4:G4"/>
    <mergeCell ref="I4:J4"/>
  </mergeCells>
  <printOptions horizontalCentered="1"/>
  <pageMargins left="0.39370078740157483" right="0.39370078740157483" top="0.39370078740157483" bottom="0.39370078740157483" header="0.51181102362204722" footer="0.51181102362204722"/>
  <pageSetup scale="68" orientation="portrait" r:id="rId1"/>
  <headerFooter alignWithMargins="0"/>
</worksheet>
</file>

<file path=xl/worksheets/sheet14.xml><?xml version="1.0" encoding="utf-8"?>
<worksheet xmlns="http://schemas.openxmlformats.org/spreadsheetml/2006/main" xmlns:r="http://schemas.openxmlformats.org/officeDocument/2006/relationships">
  <sheetPr>
    <pageSetUpPr fitToPage="1"/>
  </sheetPr>
  <dimension ref="B1:U71"/>
  <sheetViews>
    <sheetView showGridLines="0" workbookViewId="0">
      <selection activeCell="F17" sqref="F17"/>
    </sheetView>
  </sheetViews>
  <sheetFormatPr defaultRowHeight="15.75"/>
  <cols>
    <col min="1" max="1" width="9.140625" style="92"/>
    <col min="2" max="2" width="6.140625" style="92" customWidth="1"/>
    <col min="3" max="3" width="50" style="92" bestFit="1" customWidth="1"/>
    <col min="4" max="8" width="15.42578125" style="92" customWidth="1"/>
    <col min="9" max="10" width="10.7109375" style="92" customWidth="1"/>
    <col min="11" max="11" width="9.140625" style="92"/>
    <col min="12" max="15" width="10.28515625" style="92" bestFit="1" customWidth="1"/>
    <col min="16" max="257" width="9.140625" style="92"/>
    <col min="258" max="258" width="6.140625" style="92" customWidth="1"/>
    <col min="259" max="259" width="41.140625" style="92" bestFit="1" customWidth="1"/>
    <col min="260" max="260" width="11" style="92" customWidth="1"/>
    <col min="261" max="266" width="10.7109375" style="92" customWidth="1"/>
    <col min="267" max="513" width="9.140625" style="92"/>
    <col min="514" max="514" width="6.140625" style="92" customWidth="1"/>
    <col min="515" max="515" width="41.140625" style="92" bestFit="1" customWidth="1"/>
    <col min="516" max="516" width="11" style="92" customWidth="1"/>
    <col min="517" max="522" width="10.7109375" style="92" customWidth="1"/>
    <col min="523" max="769" width="9.140625" style="92"/>
    <col min="770" max="770" width="6.140625" style="92" customWidth="1"/>
    <col min="771" max="771" width="41.140625" style="92" bestFit="1" customWidth="1"/>
    <col min="772" max="772" width="11" style="92" customWidth="1"/>
    <col min="773" max="778" width="10.7109375" style="92" customWidth="1"/>
    <col min="779" max="1025" width="9.140625" style="92"/>
    <col min="1026" max="1026" width="6.140625" style="92" customWidth="1"/>
    <col min="1027" max="1027" width="41.140625" style="92" bestFit="1" customWidth="1"/>
    <col min="1028" max="1028" width="11" style="92" customWidth="1"/>
    <col min="1029" max="1034" width="10.7109375" style="92" customWidth="1"/>
    <col min="1035" max="1281" width="9.140625" style="92"/>
    <col min="1282" max="1282" width="6.140625" style="92" customWidth="1"/>
    <col min="1283" max="1283" width="41.140625" style="92" bestFit="1" customWidth="1"/>
    <col min="1284" max="1284" width="11" style="92" customWidth="1"/>
    <col min="1285" max="1290" width="10.7109375" style="92" customWidth="1"/>
    <col min="1291" max="1537" width="9.140625" style="92"/>
    <col min="1538" max="1538" width="6.140625" style="92" customWidth="1"/>
    <col min="1539" max="1539" width="41.140625" style="92" bestFit="1" customWidth="1"/>
    <col min="1540" max="1540" width="11" style="92" customWidth="1"/>
    <col min="1541" max="1546" width="10.7109375" style="92" customWidth="1"/>
    <col min="1547" max="1793" width="9.140625" style="92"/>
    <col min="1794" max="1794" width="6.140625" style="92" customWidth="1"/>
    <col min="1795" max="1795" width="41.140625" style="92" bestFit="1" customWidth="1"/>
    <col min="1796" max="1796" width="11" style="92" customWidth="1"/>
    <col min="1797" max="1802" width="10.7109375" style="92" customWidth="1"/>
    <col min="1803" max="2049" width="9.140625" style="92"/>
    <col min="2050" max="2050" width="6.140625" style="92" customWidth="1"/>
    <col min="2051" max="2051" width="41.140625" style="92" bestFit="1" customWidth="1"/>
    <col min="2052" max="2052" width="11" style="92" customWidth="1"/>
    <col min="2053" max="2058" width="10.7109375" style="92" customWidth="1"/>
    <col min="2059" max="2305" width="9.140625" style="92"/>
    <col min="2306" max="2306" width="6.140625" style="92" customWidth="1"/>
    <col min="2307" max="2307" width="41.140625" style="92" bestFit="1" customWidth="1"/>
    <col min="2308" max="2308" width="11" style="92" customWidth="1"/>
    <col min="2309" max="2314" width="10.7109375" style="92" customWidth="1"/>
    <col min="2315" max="2561" width="9.140625" style="92"/>
    <col min="2562" max="2562" width="6.140625" style="92" customWidth="1"/>
    <col min="2563" max="2563" width="41.140625" style="92" bestFit="1" customWidth="1"/>
    <col min="2564" max="2564" width="11" style="92" customWidth="1"/>
    <col min="2565" max="2570" width="10.7109375" style="92" customWidth="1"/>
    <col min="2571" max="2817" width="9.140625" style="92"/>
    <col min="2818" max="2818" width="6.140625" style="92" customWidth="1"/>
    <col min="2819" max="2819" width="41.140625" style="92" bestFit="1" customWidth="1"/>
    <col min="2820" max="2820" width="11" style="92" customWidth="1"/>
    <col min="2821" max="2826" width="10.7109375" style="92" customWidth="1"/>
    <col min="2827" max="3073" width="9.140625" style="92"/>
    <col min="3074" max="3074" width="6.140625" style="92" customWidth="1"/>
    <col min="3075" max="3075" width="41.140625" style="92" bestFit="1" customWidth="1"/>
    <col min="3076" max="3076" width="11" style="92" customWidth="1"/>
    <col min="3077" max="3082" width="10.7109375" style="92" customWidth="1"/>
    <col min="3083" max="3329" width="9.140625" style="92"/>
    <col min="3330" max="3330" width="6.140625" style="92" customWidth="1"/>
    <col min="3331" max="3331" width="41.140625" style="92" bestFit="1" customWidth="1"/>
    <col min="3332" max="3332" width="11" style="92" customWidth="1"/>
    <col min="3333" max="3338" width="10.7109375" style="92" customWidth="1"/>
    <col min="3339" max="3585" width="9.140625" style="92"/>
    <col min="3586" max="3586" width="6.140625" style="92" customWidth="1"/>
    <col min="3587" max="3587" width="41.140625" style="92" bestFit="1" customWidth="1"/>
    <col min="3588" max="3588" width="11" style="92" customWidth="1"/>
    <col min="3589" max="3594" width="10.7109375" style="92" customWidth="1"/>
    <col min="3595" max="3841" width="9.140625" style="92"/>
    <col min="3842" max="3842" width="6.140625" style="92" customWidth="1"/>
    <col min="3843" max="3843" width="41.140625" style="92" bestFit="1" customWidth="1"/>
    <col min="3844" max="3844" width="11" style="92" customWidth="1"/>
    <col min="3845" max="3850" width="10.7109375" style="92" customWidth="1"/>
    <col min="3851" max="4097" width="9.140625" style="92"/>
    <col min="4098" max="4098" width="6.140625" style="92" customWidth="1"/>
    <col min="4099" max="4099" width="41.140625" style="92" bestFit="1" customWidth="1"/>
    <col min="4100" max="4100" width="11" style="92" customWidth="1"/>
    <col min="4101" max="4106" width="10.7109375" style="92" customWidth="1"/>
    <col min="4107" max="4353" width="9.140625" style="92"/>
    <col min="4354" max="4354" width="6.140625" style="92" customWidth="1"/>
    <col min="4355" max="4355" width="41.140625" style="92" bestFit="1" customWidth="1"/>
    <col min="4356" max="4356" width="11" style="92" customWidth="1"/>
    <col min="4357" max="4362" width="10.7109375" style="92" customWidth="1"/>
    <col min="4363" max="4609" width="9.140625" style="92"/>
    <col min="4610" max="4610" width="6.140625" style="92" customWidth="1"/>
    <col min="4611" max="4611" width="41.140625" style="92" bestFit="1" customWidth="1"/>
    <col min="4612" max="4612" width="11" style="92" customWidth="1"/>
    <col min="4613" max="4618" width="10.7109375" style="92" customWidth="1"/>
    <col min="4619" max="4865" width="9.140625" style="92"/>
    <col min="4866" max="4866" width="6.140625" style="92" customWidth="1"/>
    <col min="4867" max="4867" width="41.140625" style="92" bestFit="1" customWidth="1"/>
    <col min="4868" max="4868" width="11" style="92" customWidth="1"/>
    <col min="4869" max="4874" width="10.7109375" style="92" customWidth="1"/>
    <col min="4875" max="5121" width="9.140625" style="92"/>
    <col min="5122" max="5122" width="6.140625" style="92" customWidth="1"/>
    <col min="5123" max="5123" width="41.140625" style="92" bestFit="1" customWidth="1"/>
    <col min="5124" max="5124" width="11" style="92" customWidth="1"/>
    <col min="5125" max="5130" width="10.7109375" style="92" customWidth="1"/>
    <col min="5131" max="5377" width="9.140625" style="92"/>
    <col min="5378" max="5378" width="6.140625" style="92" customWidth="1"/>
    <col min="5379" max="5379" width="41.140625" style="92" bestFit="1" customWidth="1"/>
    <col min="5380" max="5380" width="11" style="92" customWidth="1"/>
    <col min="5381" max="5386" width="10.7109375" style="92" customWidth="1"/>
    <col min="5387" max="5633" width="9.140625" style="92"/>
    <col min="5634" max="5634" width="6.140625" style="92" customWidth="1"/>
    <col min="5635" max="5635" width="41.140625" style="92" bestFit="1" customWidth="1"/>
    <col min="5636" max="5636" width="11" style="92" customWidth="1"/>
    <col min="5637" max="5642" width="10.7109375" style="92" customWidth="1"/>
    <col min="5643" max="5889" width="9.140625" style="92"/>
    <col min="5890" max="5890" width="6.140625" style="92" customWidth="1"/>
    <col min="5891" max="5891" width="41.140625" style="92" bestFit="1" customWidth="1"/>
    <col min="5892" max="5892" width="11" style="92" customWidth="1"/>
    <col min="5893" max="5898" width="10.7109375" style="92" customWidth="1"/>
    <col min="5899" max="6145" width="9.140625" style="92"/>
    <col min="6146" max="6146" width="6.140625" style="92" customWidth="1"/>
    <col min="6147" max="6147" width="41.140625" style="92" bestFit="1" customWidth="1"/>
    <col min="6148" max="6148" width="11" style="92" customWidth="1"/>
    <col min="6149" max="6154" width="10.7109375" style="92" customWidth="1"/>
    <col min="6155" max="6401" width="9.140625" style="92"/>
    <col min="6402" max="6402" width="6.140625" style="92" customWidth="1"/>
    <col min="6403" max="6403" width="41.140625" style="92" bestFit="1" customWidth="1"/>
    <col min="6404" max="6404" width="11" style="92" customWidth="1"/>
    <col min="6405" max="6410" width="10.7109375" style="92" customWidth="1"/>
    <col min="6411" max="6657" width="9.140625" style="92"/>
    <col min="6658" max="6658" width="6.140625" style="92" customWidth="1"/>
    <col min="6659" max="6659" width="41.140625" style="92" bestFit="1" customWidth="1"/>
    <col min="6660" max="6660" width="11" style="92" customWidth="1"/>
    <col min="6661" max="6666" width="10.7109375" style="92" customWidth="1"/>
    <col min="6667" max="6913" width="9.140625" style="92"/>
    <col min="6914" max="6914" width="6.140625" style="92" customWidth="1"/>
    <col min="6915" max="6915" width="41.140625" style="92" bestFit="1" customWidth="1"/>
    <col min="6916" max="6916" width="11" style="92" customWidth="1"/>
    <col min="6917" max="6922" width="10.7109375" style="92" customWidth="1"/>
    <col min="6923" max="7169" width="9.140625" style="92"/>
    <col min="7170" max="7170" width="6.140625" style="92" customWidth="1"/>
    <col min="7171" max="7171" width="41.140625" style="92" bestFit="1" customWidth="1"/>
    <col min="7172" max="7172" width="11" style="92" customWidth="1"/>
    <col min="7173" max="7178" width="10.7109375" style="92" customWidth="1"/>
    <col min="7179" max="7425" width="9.140625" style="92"/>
    <col min="7426" max="7426" width="6.140625" style="92" customWidth="1"/>
    <col min="7427" max="7427" width="41.140625" style="92" bestFit="1" customWidth="1"/>
    <col min="7428" max="7428" width="11" style="92" customWidth="1"/>
    <col min="7429" max="7434" width="10.7109375" style="92" customWidth="1"/>
    <col min="7435" max="7681" width="9.140625" style="92"/>
    <col min="7682" max="7682" width="6.140625" style="92" customWidth="1"/>
    <col min="7683" max="7683" width="41.140625" style="92" bestFit="1" customWidth="1"/>
    <col min="7684" max="7684" width="11" style="92" customWidth="1"/>
    <col min="7685" max="7690" width="10.7109375" style="92" customWidth="1"/>
    <col min="7691" max="7937" width="9.140625" style="92"/>
    <col min="7938" max="7938" width="6.140625" style="92" customWidth="1"/>
    <col min="7939" max="7939" width="41.140625" style="92" bestFit="1" customWidth="1"/>
    <col min="7940" max="7940" width="11" style="92" customWidth="1"/>
    <col min="7941" max="7946" width="10.7109375" style="92" customWidth="1"/>
    <col min="7947" max="8193" width="9.140625" style="92"/>
    <col min="8194" max="8194" width="6.140625" style="92" customWidth="1"/>
    <col min="8195" max="8195" width="41.140625" style="92" bestFit="1" customWidth="1"/>
    <col min="8196" max="8196" width="11" style="92" customWidth="1"/>
    <col min="8197" max="8202" width="10.7109375" style="92" customWidth="1"/>
    <col min="8203" max="8449" width="9.140625" style="92"/>
    <col min="8450" max="8450" width="6.140625" style="92" customWidth="1"/>
    <col min="8451" max="8451" width="41.140625" style="92" bestFit="1" customWidth="1"/>
    <col min="8452" max="8452" width="11" style="92" customWidth="1"/>
    <col min="8453" max="8458" width="10.7109375" style="92" customWidth="1"/>
    <col min="8459" max="8705" width="9.140625" style="92"/>
    <col min="8706" max="8706" width="6.140625" style="92" customWidth="1"/>
    <col min="8707" max="8707" width="41.140625" style="92" bestFit="1" customWidth="1"/>
    <col min="8708" max="8708" width="11" style="92" customWidth="1"/>
    <col min="8709" max="8714" width="10.7109375" style="92" customWidth="1"/>
    <col min="8715" max="8961" width="9.140625" style="92"/>
    <col min="8962" max="8962" width="6.140625" style="92" customWidth="1"/>
    <col min="8963" max="8963" width="41.140625" style="92" bestFit="1" customWidth="1"/>
    <col min="8964" max="8964" width="11" style="92" customWidth="1"/>
    <col min="8965" max="8970" width="10.7109375" style="92" customWidth="1"/>
    <col min="8971" max="9217" width="9.140625" style="92"/>
    <col min="9218" max="9218" width="6.140625" style="92" customWidth="1"/>
    <col min="9219" max="9219" width="41.140625" style="92" bestFit="1" customWidth="1"/>
    <col min="9220" max="9220" width="11" style="92" customWidth="1"/>
    <col min="9221" max="9226" width="10.7109375" style="92" customWidth="1"/>
    <col min="9227" max="9473" width="9.140625" style="92"/>
    <col min="9474" max="9474" width="6.140625" style="92" customWidth="1"/>
    <col min="9475" max="9475" width="41.140625" style="92" bestFit="1" customWidth="1"/>
    <col min="9476" max="9476" width="11" style="92" customWidth="1"/>
    <col min="9477" max="9482" width="10.7109375" style="92" customWidth="1"/>
    <col min="9483" max="9729" width="9.140625" style="92"/>
    <col min="9730" max="9730" width="6.140625" style="92" customWidth="1"/>
    <col min="9731" max="9731" width="41.140625" style="92" bestFit="1" customWidth="1"/>
    <col min="9732" max="9732" width="11" style="92" customWidth="1"/>
    <col min="9733" max="9738" width="10.7109375" style="92" customWidth="1"/>
    <col min="9739" max="9985" width="9.140625" style="92"/>
    <col min="9986" max="9986" width="6.140625" style="92" customWidth="1"/>
    <col min="9987" max="9987" width="41.140625" style="92" bestFit="1" customWidth="1"/>
    <col min="9988" max="9988" width="11" style="92" customWidth="1"/>
    <col min="9989" max="9994" width="10.7109375" style="92" customWidth="1"/>
    <col min="9995" max="10241" width="9.140625" style="92"/>
    <col min="10242" max="10242" width="6.140625" style="92" customWidth="1"/>
    <col min="10243" max="10243" width="41.140625" style="92" bestFit="1" customWidth="1"/>
    <col min="10244" max="10244" width="11" style="92" customWidth="1"/>
    <col min="10245" max="10250" width="10.7109375" style="92" customWidth="1"/>
    <col min="10251" max="10497" width="9.140625" style="92"/>
    <col min="10498" max="10498" width="6.140625" style="92" customWidth="1"/>
    <col min="10499" max="10499" width="41.140625" style="92" bestFit="1" customWidth="1"/>
    <col min="10500" max="10500" width="11" style="92" customWidth="1"/>
    <col min="10501" max="10506" width="10.7109375" style="92" customWidth="1"/>
    <col min="10507" max="10753" width="9.140625" style="92"/>
    <col min="10754" max="10754" width="6.140625" style="92" customWidth="1"/>
    <col min="10755" max="10755" width="41.140625" style="92" bestFit="1" customWidth="1"/>
    <col min="10756" max="10756" width="11" style="92" customWidth="1"/>
    <col min="10757" max="10762" width="10.7109375" style="92" customWidth="1"/>
    <col min="10763" max="11009" width="9.140625" style="92"/>
    <col min="11010" max="11010" width="6.140625" style="92" customWidth="1"/>
    <col min="11011" max="11011" width="41.140625" style="92" bestFit="1" customWidth="1"/>
    <col min="11012" max="11012" width="11" style="92" customWidth="1"/>
    <col min="11013" max="11018" width="10.7109375" style="92" customWidth="1"/>
    <col min="11019" max="11265" width="9.140625" style="92"/>
    <col min="11266" max="11266" width="6.140625" style="92" customWidth="1"/>
    <col min="11267" max="11267" width="41.140625" style="92" bestFit="1" customWidth="1"/>
    <col min="11268" max="11268" width="11" style="92" customWidth="1"/>
    <col min="11269" max="11274" width="10.7109375" style="92" customWidth="1"/>
    <col min="11275" max="11521" width="9.140625" style="92"/>
    <col min="11522" max="11522" width="6.140625" style="92" customWidth="1"/>
    <col min="11523" max="11523" width="41.140625" style="92" bestFit="1" customWidth="1"/>
    <col min="11524" max="11524" width="11" style="92" customWidth="1"/>
    <col min="11525" max="11530" width="10.7109375" style="92" customWidth="1"/>
    <col min="11531" max="11777" width="9.140625" style="92"/>
    <col min="11778" max="11778" width="6.140625" style="92" customWidth="1"/>
    <col min="11779" max="11779" width="41.140625" style="92" bestFit="1" customWidth="1"/>
    <col min="11780" max="11780" width="11" style="92" customWidth="1"/>
    <col min="11781" max="11786" width="10.7109375" style="92" customWidth="1"/>
    <col min="11787" max="12033" width="9.140625" style="92"/>
    <col min="12034" max="12034" width="6.140625" style="92" customWidth="1"/>
    <col min="12035" max="12035" width="41.140625" style="92" bestFit="1" customWidth="1"/>
    <col min="12036" max="12036" width="11" style="92" customWidth="1"/>
    <col min="12037" max="12042" width="10.7109375" style="92" customWidth="1"/>
    <col min="12043" max="12289" width="9.140625" style="92"/>
    <col min="12290" max="12290" width="6.140625" style="92" customWidth="1"/>
    <col min="12291" max="12291" width="41.140625" style="92" bestFit="1" customWidth="1"/>
    <col min="12292" max="12292" width="11" style="92" customWidth="1"/>
    <col min="12293" max="12298" width="10.7109375" style="92" customWidth="1"/>
    <col min="12299" max="12545" width="9.140625" style="92"/>
    <col min="12546" max="12546" width="6.140625" style="92" customWidth="1"/>
    <col min="12547" max="12547" width="41.140625" style="92" bestFit="1" customWidth="1"/>
    <col min="12548" max="12548" width="11" style="92" customWidth="1"/>
    <col min="12549" max="12554" width="10.7109375" style="92" customWidth="1"/>
    <col min="12555" max="12801" width="9.140625" style="92"/>
    <col min="12802" max="12802" width="6.140625" style="92" customWidth="1"/>
    <col min="12803" max="12803" width="41.140625" style="92" bestFit="1" customWidth="1"/>
    <col min="12804" max="12804" width="11" style="92" customWidth="1"/>
    <col min="12805" max="12810" width="10.7109375" style="92" customWidth="1"/>
    <col min="12811" max="13057" width="9.140625" style="92"/>
    <col min="13058" max="13058" width="6.140625" style="92" customWidth="1"/>
    <col min="13059" max="13059" width="41.140625" style="92" bestFit="1" customWidth="1"/>
    <col min="13060" max="13060" width="11" style="92" customWidth="1"/>
    <col min="13061" max="13066" width="10.7109375" style="92" customWidth="1"/>
    <col min="13067" max="13313" width="9.140625" style="92"/>
    <col min="13314" max="13314" width="6.140625" style="92" customWidth="1"/>
    <col min="13315" max="13315" width="41.140625" style="92" bestFit="1" customWidth="1"/>
    <col min="13316" max="13316" width="11" style="92" customWidth="1"/>
    <col min="13317" max="13322" width="10.7109375" style="92" customWidth="1"/>
    <col min="13323" max="13569" width="9.140625" style="92"/>
    <col min="13570" max="13570" width="6.140625" style="92" customWidth="1"/>
    <col min="13571" max="13571" width="41.140625" style="92" bestFit="1" customWidth="1"/>
    <col min="13572" max="13572" width="11" style="92" customWidth="1"/>
    <col min="13573" max="13578" width="10.7109375" style="92" customWidth="1"/>
    <col min="13579" max="13825" width="9.140625" style="92"/>
    <col min="13826" max="13826" width="6.140625" style="92" customWidth="1"/>
    <col min="13827" max="13827" width="41.140625" style="92" bestFit="1" customWidth="1"/>
    <col min="13828" max="13828" width="11" style="92" customWidth="1"/>
    <col min="13829" max="13834" width="10.7109375" style="92" customWidth="1"/>
    <col min="13835" max="14081" width="9.140625" style="92"/>
    <col min="14082" max="14082" width="6.140625" style="92" customWidth="1"/>
    <col min="14083" max="14083" width="41.140625" style="92" bestFit="1" customWidth="1"/>
    <col min="14084" max="14084" width="11" style="92" customWidth="1"/>
    <col min="14085" max="14090" width="10.7109375" style="92" customWidth="1"/>
    <col min="14091" max="14337" width="9.140625" style="92"/>
    <col min="14338" max="14338" width="6.140625" style="92" customWidth="1"/>
    <col min="14339" max="14339" width="41.140625" style="92" bestFit="1" customWidth="1"/>
    <col min="14340" max="14340" width="11" style="92" customWidth="1"/>
    <col min="14341" max="14346" width="10.7109375" style="92" customWidth="1"/>
    <col min="14347" max="14593" width="9.140625" style="92"/>
    <col min="14594" max="14594" width="6.140625" style="92" customWidth="1"/>
    <col min="14595" max="14595" width="41.140625" style="92" bestFit="1" customWidth="1"/>
    <col min="14596" max="14596" width="11" style="92" customWidth="1"/>
    <col min="14597" max="14602" width="10.7109375" style="92" customWidth="1"/>
    <col min="14603" max="14849" width="9.140625" style="92"/>
    <col min="14850" max="14850" width="6.140625" style="92" customWidth="1"/>
    <col min="14851" max="14851" width="41.140625" style="92" bestFit="1" customWidth="1"/>
    <col min="14852" max="14852" width="11" style="92" customWidth="1"/>
    <col min="14853" max="14858" width="10.7109375" style="92" customWidth="1"/>
    <col min="14859" max="15105" width="9.140625" style="92"/>
    <col min="15106" max="15106" width="6.140625" style="92" customWidth="1"/>
    <col min="15107" max="15107" width="41.140625" style="92" bestFit="1" customWidth="1"/>
    <col min="15108" max="15108" width="11" style="92" customWidth="1"/>
    <col min="15109" max="15114" width="10.7109375" style="92" customWidth="1"/>
    <col min="15115" max="15361" width="9.140625" style="92"/>
    <col min="15362" max="15362" width="6.140625" style="92" customWidth="1"/>
    <col min="15363" max="15363" width="41.140625" style="92" bestFit="1" customWidth="1"/>
    <col min="15364" max="15364" width="11" style="92" customWidth="1"/>
    <col min="15365" max="15370" width="10.7109375" style="92" customWidth="1"/>
    <col min="15371" max="15617" width="9.140625" style="92"/>
    <col min="15618" max="15618" width="6.140625" style="92" customWidth="1"/>
    <col min="15619" max="15619" width="41.140625" style="92" bestFit="1" customWidth="1"/>
    <col min="15620" max="15620" width="11" style="92" customWidth="1"/>
    <col min="15621" max="15626" width="10.7109375" style="92" customWidth="1"/>
    <col min="15627" max="15873" width="9.140625" style="92"/>
    <col min="15874" max="15874" width="6.140625" style="92" customWidth="1"/>
    <col min="15875" max="15875" width="41.140625" style="92" bestFit="1" customWidth="1"/>
    <col min="15876" max="15876" width="11" style="92" customWidth="1"/>
    <col min="15877" max="15882" width="10.7109375" style="92" customWidth="1"/>
    <col min="15883" max="16129" width="9.140625" style="92"/>
    <col min="16130" max="16130" width="6.140625" style="92" customWidth="1"/>
    <col min="16131" max="16131" width="41.140625" style="92" bestFit="1" customWidth="1"/>
    <col min="16132" max="16132" width="11" style="92" customWidth="1"/>
    <col min="16133" max="16138" width="10.7109375" style="92" customWidth="1"/>
    <col min="16139" max="16384" width="9.140625" style="92"/>
  </cols>
  <sheetData>
    <row r="1" spans="2:21">
      <c r="B1" s="1719" t="s">
        <v>957</v>
      </c>
      <c r="C1" s="1719"/>
      <c r="D1" s="1719"/>
      <c r="E1" s="1719"/>
      <c r="F1" s="1719"/>
      <c r="G1" s="1719"/>
      <c r="H1" s="1719"/>
      <c r="I1" s="1719"/>
      <c r="J1" s="1719"/>
    </row>
    <row r="2" spans="2:21" ht="15" customHeight="1">
      <c r="B2" s="1740" t="s">
        <v>92</v>
      </c>
      <c r="C2" s="1740"/>
      <c r="D2" s="1740"/>
      <c r="E2" s="1740"/>
      <c r="F2" s="1740"/>
      <c r="G2" s="1740"/>
      <c r="H2" s="1740"/>
      <c r="I2" s="1740"/>
      <c r="J2" s="1740"/>
    </row>
    <row r="3" spans="2:21" ht="15" customHeight="1" thickBot="1">
      <c r="B3" s="1741" t="s">
        <v>60</v>
      </c>
      <c r="C3" s="1741"/>
      <c r="D3" s="1741"/>
      <c r="E3" s="1741"/>
      <c r="F3" s="1741"/>
      <c r="G3" s="1741"/>
      <c r="H3" s="1741"/>
      <c r="I3" s="1741"/>
      <c r="J3" s="1741"/>
    </row>
    <row r="4" spans="2:21" ht="21.75" customHeight="1" thickTop="1">
      <c r="B4" s="1742"/>
      <c r="C4" s="1744"/>
      <c r="D4" s="1746" t="s">
        <v>4</v>
      </c>
      <c r="E4" s="1746"/>
      <c r="F4" s="1747" t="s">
        <v>766</v>
      </c>
      <c r="G4" s="1747"/>
      <c r="H4" s="1204" t="s">
        <v>767</v>
      </c>
      <c r="I4" s="1748" t="s">
        <v>124</v>
      </c>
      <c r="J4" s="1749"/>
    </row>
    <row r="5" spans="2:21" ht="21.75" customHeight="1">
      <c r="B5" s="1743"/>
      <c r="C5" s="1745"/>
      <c r="D5" s="1205" t="s">
        <v>5</v>
      </c>
      <c r="E5" s="1206" t="str">
        <f>'M-India'!H5</f>
        <v>Four  Months</v>
      </c>
      <c r="F5" s="1205" t="s">
        <v>5</v>
      </c>
      <c r="G5" s="1206" t="str">
        <f>'X-India'!G5</f>
        <v>Four  Months</v>
      </c>
      <c r="H5" s="1206" t="str">
        <f>'X-India'!H5</f>
        <v>Four  Months</v>
      </c>
      <c r="I5" s="1207" t="s">
        <v>40</v>
      </c>
      <c r="J5" s="1208" t="s">
        <v>123</v>
      </c>
      <c r="L5" s="1118"/>
      <c r="M5" s="1118"/>
    </row>
    <row r="6" spans="2:21" ht="21.75" customHeight="1">
      <c r="B6" s="1179"/>
      <c r="C6" s="1180" t="s">
        <v>855</v>
      </c>
      <c r="D6" s="1195">
        <v>88456.179139</v>
      </c>
      <c r="E6" s="1196">
        <v>31011.316438000005</v>
      </c>
      <c r="F6" s="1180">
        <v>112558.76849999999</v>
      </c>
      <c r="G6" s="1182">
        <v>34848.205624000002</v>
      </c>
      <c r="H6" s="1182">
        <v>49512.339778000009</v>
      </c>
      <c r="I6" s="1183">
        <v>12.372545337347972</v>
      </c>
      <c r="J6" s="1184">
        <v>42.080026478897935</v>
      </c>
      <c r="L6" s="1118"/>
      <c r="M6" s="1118"/>
      <c r="N6" s="1118"/>
      <c r="O6" s="1118"/>
      <c r="Q6" s="1118"/>
      <c r="R6" s="1118"/>
      <c r="S6" s="1118"/>
      <c r="T6" s="1118"/>
      <c r="U6" s="1118"/>
    </row>
    <row r="7" spans="2:21" ht="21.75" customHeight="1">
      <c r="B7" s="1186">
        <v>1</v>
      </c>
      <c r="C7" s="1187" t="s">
        <v>922</v>
      </c>
      <c r="D7" s="1188">
        <v>1451.1009020000001</v>
      </c>
      <c r="E7" s="1190">
        <v>478.13027800000003</v>
      </c>
      <c r="F7" s="1189">
        <v>1622.5438239999996</v>
      </c>
      <c r="G7" s="1189">
        <v>483.76706300000001</v>
      </c>
      <c r="H7" s="1189">
        <v>797.92788500000006</v>
      </c>
      <c r="I7" s="1190">
        <v>1.1789224107660488</v>
      </c>
      <c r="J7" s="1191">
        <v>64.940514976729645</v>
      </c>
      <c r="L7" s="1118"/>
      <c r="M7" s="1118"/>
      <c r="N7" s="1118"/>
      <c r="O7" s="1118"/>
      <c r="Q7" s="1118"/>
      <c r="R7" s="1118"/>
      <c r="S7" s="1118"/>
      <c r="T7" s="1118"/>
      <c r="U7" s="1118"/>
    </row>
    <row r="8" spans="2:21" ht="21.75" customHeight="1">
      <c r="B8" s="1186">
        <v>2</v>
      </c>
      <c r="C8" s="1187" t="s">
        <v>923</v>
      </c>
      <c r="D8" s="1188">
        <v>636.83340699999997</v>
      </c>
      <c r="E8" s="1190">
        <v>227.08947599999999</v>
      </c>
      <c r="F8" s="1189">
        <v>842.00551100000007</v>
      </c>
      <c r="G8" s="1189">
        <v>243.25340599999998</v>
      </c>
      <c r="H8" s="1189">
        <v>561.58822099999998</v>
      </c>
      <c r="I8" s="1190">
        <v>7.1178683771325524</v>
      </c>
      <c r="J8" s="1191">
        <v>130.86551190983121</v>
      </c>
      <c r="L8" s="1118"/>
      <c r="M8" s="1118"/>
      <c r="N8" s="1118"/>
      <c r="O8" s="1118"/>
      <c r="Q8" s="1118"/>
      <c r="R8" s="1118"/>
      <c r="S8" s="1118"/>
      <c r="T8" s="1118"/>
      <c r="U8" s="1118"/>
    </row>
    <row r="9" spans="2:21" ht="21.75" customHeight="1">
      <c r="B9" s="1186">
        <v>3</v>
      </c>
      <c r="C9" s="1187" t="s">
        <v>924</v>
      </c>
      <c r="D9" s="1188">
        <v>410.14634000000001</v>
      </c>
      <c r="E9" s="1190">
        <v>143.020737</v>
      </c>
      <c r="F9" s="1189">
        <v>582.55178499999988</v>
      </c>
      <c r="G9" s="1189">
        <v>207.56751699999998</v>
      </c>
      <c r="H9" s="1189">
        <v>248.938256</v>
      </c>
      <c r="I9" s="1190">
        <v>45.131063756160046</v>
      </c>
      <c r="J9" s="1191">
        <v>19.931220259285581</v>
      </c>
      <c r="L9" s="1118"/>
      <c r="M9" s="1118"/>
      <c r="N9" s="1118"/>
      <c r="O9" s="1118"/>
      <c r="Q9" s="1118"/>
      <c r="R9" s="1118"/>
      <c r="S9" s="1118"/>
      <c r="T9" s="1118"/>
      <c r="U9" s="1118"/>
    </row>
    <row r="10" spans="2:21" ht="21.75" customHeight="1">
      <c r="B10" s="1186">
        <v>4</v>
      </c>
      <c r="C10" s="1187" t="s">
        <v>925</v>
      </c>
      <c r="D10" s="1188">
        <v>1191.2641799999999</v>
      </c>
      <c r="E10" s="1190">
        <v>349.60118999999997</v>
      </c>
      <c r="F10" s="1189">
        <v>1675.868665</v>
      </c>
      <c r="G10" s="1189">
        <v>493.98102899999992</v>
      </c>
      <c r="H10" s="1189">
        <v>658.57104099999992</v>
      </c>
      <c r="I10" s="1190">
        <v>41.298440374301919</v>
      </c>
      <c r="J10" s="1191">
        <v>33.319095742035074</v>
      </c>
      <c r="L10" s="1118"/>
      <c r="M10" s="1118"/>
      <c r="N10" s="1118"/>
      <c r="O10" s="1118"/>
      <c r="Q10" s="1118"/>
      <c r="R10" s="1118"/>
      <c r="S10" s="1118"/>
      <c r="T10" s="1118"/>
      <c r="U10" s="1118"/>
    </row>
    <row r="11" spans="2:21" ht="21.75" customHeight="1">
      <c r="B11" s="1186">
        <v>5</v>
      </c>
      <c r="C11" s="1187" t="s">
        <v>888</v>
      </c>
      <c r="D11" s="1188">
        <v>8745.6098220000003</v>
      </c>
      <c r="E11" s="1190">
        <v>4147.1297400000003</v>
      </c>
      <c r="F11" s="1189">
        <v>8720.9624640000002</v>
      </c>
      <c r="G11" s="1189">
        <v>1443.7724430000001</v>
      </c>
      <c r="H11" s="1189">
        <v>3651.845237</v>
      </c>
      <c r="I11" s="1190">
        <v>-65.186224364420298</v>
      </c>
      <c r="J11" s="1191">
        <v>152.93772953664831</v>
      </c>
      <c r="L11" s="1118"/>
      <c r="M11" s="1118"/>
      <c r="N11" s="1118"/>
      <c r="O11" s="1118"/>
      <c r="Q11" s="1118"/>
      <c r="R11" s="1118"/>
      <c r="S11" s="1118"/>
      <c r="T11" s="1118"/>
      <c r="U11" s="1118"/>
    </row>
    <row r="12" spans="2:21" ht="21.75" customHeight="1">
      <c r="B12" s="1186">
        <v>6</v>
      </c>
      <c r="C12" s="1187" t="s">
        <v>926</v>
      </c>
      <c r="D12" s="1188">
        <v>418.33080900000004</v>
      </c>
      <c r="E12" s="1190">
        <v>140.467052</v>
      </c>
      <c r="F12" s="1189">
        <v>665.60882700000002</v>
      </c>
      <c r="G12" s="1189">
        <v>151.098297</v>
      </c>
      <c r="H12" s="1189">
        <v>338.09284600000001</v>
      </c>
      <c r="I12" s="1190">
        <v>7.5684972729405615</v>
      </c>
      <c r="J12" s="1191">
        <v>123.75688721362624</v>
      </c>
      <c r="L12" s="1118"/>
      <c r="M12" s="1118"/>
      <c r="N12" s="1118"/>
      <c r="O12" s="1118"/>
      <c r="Q12" s="1118"/>
      <c r="R12" s="1118"/>
      <c r="S12" s="1118"/>
      <c r="T12" s="1118"/>
      <c r="U12" s="1118"/>
    </row>
    <row r="13" spans="2:21" ht="21.75" customHeight="1">
      <c r="B13" s="1186">
        <v>7</v>
      </c>
      <c r="C13" s="1187" t="s">
        <v>894</v>
      </c>
      <c r="D13" s="1188">
        <v>203.090766</v>
      </c>
      <c r="E13" s="1190">
        <v>71.968925999999996</v>
      </c>
      <c r="F13" s="1189">
        <v>181.20056300000002</v>
      </c>
      <c r="G13" s="1189">
        <v>34.153656999999995</v>
      </c>
      <c r="H13" s="1189">
        <v>96.740071</v>
      </c>
      <c r="I13" s="1190">
        <v>-52.543884009051354</v>
      </c>
      <c r="J13" s="1191">
        <v>183.24952434815407</v>
      </c>
      <c r="L13" s="1118"/>
      <c r="M13" s="1118"/>
      <c r="N13" s="1118"/>
      <c r="O13" s="1118"/>
      <c r="Q13" s="1118"/>
      <c r="R13" s="1118"/>
      <c r="S13" s="1118"/>
      <c r="T13" s="1118"/>
      <c r="U13" s="1118"/>
    </row>
    <row r="14" spans="2:21" ht="21.75" customHeight="1">
      <c r="B14" s="1186">
        <v>8</v>
      </c>
      <c r="C14" s="1187" t="s">
        <v>927</v>
      </c>
      <c r="D14" s="1188">
        <v>8929.7312849999998</v>
      </c>
      <c r="E14" s="1190">
        <v>3816.7909559999998</v>
      </c>
      <c r="F14" s="1189">
        <v>10951.7251</v>
      </c>
      <c r="G14" s="1189">
        <v>3136.0925700000007</v>
      </c>
      <c r="H14" s="1189">
        <v>5127.5354230000003</v>
      </c>
      <c r="I14" s="1190">
        <v>-17.83431143720199</v>
      </c>
      <c r="J14" s="1191">
        <v>63.50076754909054</v>
      </c>
      <c r="L14" s="1118"/>
      <c r="M14" s="1118"/>
      <c r="N14" s="1118"/>
      <c r="O14" s="1118"/>
      <c r="Q14" s="1118"/>
      <c r="R14" s="1118"/>
      <c r="S14" s="1118"/>
      <c r="T14" s="1118"/>
      <c r="U14" s="1118"/>
    </row>
    <row r="15" spans="2:21" ht="21.75" customHeight="1">
      <c r="B15" s="1186">
        <v>9</v>
      </c>
      <c r="C15" s="1187" t="s">
        <v>928</v>
      </c>
      <c r="D15" s="1188">
        <v>225.70809399999999</v>
      </c>
      <c r="E15" s="1190">
        <v>92.668641999999991</v>
      </c>
      <c r="F15" s="1189">
        <v>239.43034</v>
      </c>
      <c r="G15" s="1189">
        <v>89.957875000000001</v>
      </c>
      <c r="H15" s="1189">
        <v>158.72891299999998</v>
      </c>
      <c r="I15" s="1190">
        <v>-2.9252257737843905</v>
      </c>
      <c r="J15" s="1191">
        <v>76.448046377262671</v>
      </c>
      <c r="L15" s="1118"/>
      <c r="M15" s="1118"/>
      <c r="N15" s="1118"/>
      <c r="O15" s="1118"/>
      <c r="Q15" s="1118"/>
      <c r="R15" s="1118"/>
      <c r="S15" s="1118"/>
      <c r="T15" s="1118"/>
      <c r="U15" s="1118"/>
    </row>
    <row r="16" spans="2:21" ht="21.75" customHeight="1">
      <c r="B16" s="1186">
        <v>10</v>
      </c>
      <c r="C16" s="1187" t="s">
        <v>929</v>
      </c>
      <c r="D16" s="1188">
        <v>365.832266</v>
      </c>
      <c r="E16" s="1190">
        <v>107.52019599999998</v>
      </c>
      <c r="F16" s="1189">
        <v>604.27002399999992</v>
      </c>
      <c r="G16" s="1189">
        <v>221.59632999999999</v>
      </c>
      <c r="H16" s="1189">
        <v>154.005225</v>
      </c>
      <c r="I16" s="1190">
        <v>106.09740145935004</v>
      </c>
      <c r="J16" s="1191">
        <v>-30.501906326697735</v>
      </c>
      <c r="L16" s="1118"/>
      <c r="M16" s="1118"/>
      <c r="N16" s="1118"/>
      <c r="O16" s="1118"/>
      <c r="Q16" s="1118"/>
      <c r="R16" s="1118"/>
      <c r="S16" s="1118"/>
      <c r="T16" s="1118"/>
      <c r="U16" s="1118"/>
    </row>
    <row r="17" spans="2:21" ht="21.75" customHeight="1">
      <c r="B17" s="1186">
        <v>11</v>
      </c>
      <c r="C17" s="1187" t="s">
        <v>812</v>
      </c>
      <c r="D17" s="1188">
        <v>0</v>
      </c>
      <c r="E17" s="1190">
        <v>0</v>
      </c>
      <c r="F17" s="1189">
        <v>0</v>
      </c>
      <c r="G17" s="1189">
        <v>0</v>
      </c>
      <c r="H17" s="1189">
        <v>0</v>
      </c>
      <c r="I17" s="1190" t="s">
        <v>298</v>
      </c>
      <c r="J17" s="1191" t="s">
        <v>298</v>
      </c>
      <c r="L17" s="1118"/>
      <c r="M17" s="1118"/>
      <c r="N17" s="1118"/>
      <c r="O17" s="1118"/>
      <c r="Q17" s="1118"/>
      <c r="R17" s="1118"/>
      <c r="S17" s="1118"/>
      <c r="T17" s="1118"/>
      <c r="U17" s="1118"/>
    </row>
    <row r="18" spans="2:21" ht="21.75" customHeight="1">
      <c r="B18" s="1186">
        <v>12</v>
      </c>
      <c r="C18" s="1187" t="s">
        <v>930</v>
      </c>
      <c r="D18" s="1188">
        <v>1412.0184529999999</v>
      </c>
      <c r="E18" s="1190">
        <v>442.75835200000006</v>
      </c>
      <c r="F18" s="1189">
        <v>1426.2177299999998</v>
      </c>
      <c r="G18" s="1189">
        <v>520.26801699999999</v>
      </c>
      <c r="H18" s="1189">
        <v>699.76227700000004</v>
      </c>
      <c r="I18" s="1190">
        <v>17.506087609613274</v>
      </c>
      <c r="J18" s="1191">
        <v>34.500344848220806</v>
      </c>
      <c r="L18" s="1118"/>
      <c r="M18" s="1118"/>
      <c r="N18" s="1118"/>
      <c r="O18" s="1118"/>
      <c r="Q18" s="1118"/>
      <c r="R18" s="1118"/>
      <c r="S18" s="1118"/>
      <c r="T18" s="1118"/>
      <c r="U18" s="1118"/>
    </row>
    <row r="19" spans="2:21" ht="21.75" customHeight="1">
      <c r="B19" s="1186">
        <v>13</v>
      </c>
      <c r="C19" s="1187" t="s">
        <v>931</v>
      </c>
      <c r="D19" s="1188">
        <v>1027.7977300000002</v>
      </c>
      <c r="E19" s="1190">
        <v>315.332671</v>
      </c>
      <c r="F19" s="1189">
        <v>1583.653339</v>
      </c>
      <c r="G19" s="1189">
        <v>439.02317099999999</v>
      </c>
      <c r="H19" s="1189">
        <v>688.44583599999999</v>
      </c>
      <c r="I19" s="1190">
        <v>39.225399514660495</v>
      </c>
      <c r="J19" s="1191">
        <v>56.813098140553478</v>
      </c>
      <c r="L19" s="1118"/>
      <c r="M19" s="1118"/>
      <c r="N19" s="1118"/>
      <c r="O19" s="1118"/>
      <c r="Q19" s="1118"/>
      <c r="R19" s="1118"/>
      <c r="S19" s="1118"/>
      <c r="T19" s="1118"/>
      <c r="U19" s="1118"/>
    </row>
    <row r="20" spans="2:21" ht="21.75" customHeight="1">
      <c r="B20" s="1186">
        <v>14</v>
      </c>
      <c r="C20" s="1187" t="s">
        <v>903</v>
      </c>
      <c r="D20" s="1188">
        <v>567.368515</v>
      </c>
      <c r="E20" s="1190">
        <v>177.26856799999999</v>
      </c>
      <c r="F20" s="1189">
        <v>915.098975</v>
      </c>
      <c r="G20" s="1189">
        <v>228.07797399999998</v>
      </c>
      <c r="H20" s="1189">
        <v>449.64780800000005</v>
      </c>
      <c r="I20" s="1190">
        <v>28.662388698260372</v>
      </c>
      <c r="J20" s="1191">
        <v>97.146528493803658</v>
      </c>
      <c r="L20" s="1118"/>
      <c r="M20" s="1118"/>
      <c r="N20" s="1118"/>
      <c r="O20" s="1118"/>
      <c r="Q20" s="1118"/>
      <c r="R20" s="1118"/>
      <c r="S20" s="1118"/>
      <c r="T20" s="1118"/>
      <c r="U20" s="1118"/>
    </row>
    <row r="21" spans="2:21" ht="21.75" customHeight="1">
      <c r="B21" s="1186">
        <v>15</v>
      </c>
      <c r="C21" s="1187" t="s">
        <v>932</v>
      </c>
      <c r="D21" s="1188">
        <v>1259.9617189999999</v>
      </c>
      <c r="E21" s="1190">
        <v>375.02793799999995</v>
      </c>
      <c r="F21" s="1189">
        <v>1202.1907940000001</v>
      </c>
      <c r="G21" s="1189">
        <v>456.05296999999996</v>
      </c>
      <c r="H21" s="1189">
        <v>700.29774499999996</v>
      </c>
      <c r="I21" s="1190">
        <v>21.605065593806501</v>
      </c>
      <c r="J21" s="1191">
        <v>53.556229444136704</v>
      </c>
      <c r="L21" s="1118"/>
      <c r="M21" s="1118"/>
      <c r="N21" s="1118"/>
      <c r="O21" s="1118"/>
      <c r="Q21" s="1118"/>
      <c r="R21" s="1118"/>
      <c r="S21" s="1118"/>
      <c r="T21" s="1118"/>
      <c r="U21" s="1118"/>
    </row>
    <row r="22" spans="2:21" ht="21.75" customHeight="1">
      <c r="B22" s="1186">
        <v>16</v>
      </c>
      <c r="C22" s="1187" t="s">
        <v>933</v>
      </c>
      <c r="D22" s="1188">
        <v>868.34766700000023</v>
      </c>
      <c r="E22" s="1190">
        <v>289.93756100000002</v>
      </c>
      <c r="F22" s="1189">
        <v>1103.3304159999998</v>
      </c>
      <c r="G22" s="1189">
        <v>287.64635699999997</v>
      </c>
      <c r="H22" s="1189">
        <v>494.95790399999998</v>
      </c>
      <c r="I22" s="1190">
        <v>-0.79024048905482402</v>
      </c>
      <c r="J22" s="1191">
        <v>72.071674803098603</v>
      </c>
      <c r="L22" s="1118"/>
      <c r="M22" s="1118"/>
      <c r="N22" s="1118"/>
      <c r="O22" s="1118"/>
      <c r="Q22" s="1118"/>
      <c r="R22" s="1118"/>
      <c r="S22" s="1118"/>
      <c r="T22" s="1118"/>
      <c r="U22" s="1118"/>
    </row>
    <row r="23" spans="2:21" ht="21.75" customHeight="1">
      <c r="B23" s="1186">
        <v>17</v>
      </c>
      <c r="C23" s="1187" t="s">
        <v>934</v>
      </c>
      <c r="D23" s="1188">
        <v>10475.830791999999</v>
      </c>
      <c r="E23" s="1190">
        <v>2929.21675</v>
      </c>
      <c r="F23" s="1189">
        <v>18863.396191</v>
      </c>
      <c r="G23" s="1189">
        <v>5124.1949330000007</v>
      </c>
      <c r="H23" s="1189">
        <v>5928.8556600000002</v>
      </c>
      <c r="I23" s="1190">
        <v>74.933962568662793</v>
      </c>
      <c r="J23" s="1191">
        <v>15.703163863223764</v>
      </c>
      <c r="L23" s="1118"/>
      <c r="M23" s="1118"/>
      <c r="N23" s="1118"/>
      <c r="O23" s="1118"/>
      <c r="Q23" s="1118"/>
      <c r="R23" s="1118"/>
      <c r="S23" s="1118"/>
      <c r="T23" s="1118"/>
      <c r="U23" s="1118"/>
    </row>
    <row r="24" spans="2:21" ht="21.75" customHeight="1">
      <c r="B24" s="1186">
        <v>18</v>
      </c>
      <c r="C24" s="1187" t="s">
        <v>935</v>
      </c>
      <c r="D24" s="1188">
        <v>668.05744600000003</v>
      </c>
      <c r="E24" s="1190">
        <v>132.205421</v>
      </c>
      <c r="F24" s="1189">
        <v>646.75906099999997</v>
      </c>
      <c r="G24" s="1189">
        <v>262.07246799999996</v>
      </c>
      <c r="H24" s="1189">
        <v>241.756867</v>
      </c>
      <c r="I24" s="1190">
        <v>98.231257097997485</v>
      </c>
      <c r="J24" s="1191">
        <v>-7.7519020426060052</v>
      </c>
      <c r="L24" s="1118"/>
      <c r="M24" s="1118"/>
      <c r="N24" s="1118"/>
      <c r="O24" s="1118"/>
      <c r="Q24" s="1118"/>
      <c r="R24" s="1118"/>
      <c r="S24" s="1118"/>
      <c r="T24" s="1118"/>
      <c r="U24" s="1118"/>
    </row>
    <row r="25" spans="2:21" ht="21.75" customHeight="1">
      <c r="B25" s="1186">
        <v>19</v>
      </c>
      <c r="C25" s="1187" t="s">
        <v>936</v>
      </c>
      <c r="D25" s="1188">
        <v>28.980269000000003</v>
      </c>
      <c r="E25" s="1190">
        <v>20.947331999999999</v>
      </c>
      <c r="F25" s="1189">
        <v>6.7602390000000003</v>
      </c>
      <c r="G25" s="1189">
        <v>2.2994720000000002</v>
      </c>
      <c r="H25" s="1189">
        <v>9.8139099999999999</v>
      </c>
      <c r="I25" s="1190">
        <v>-89.022602019197478</v>
      </c>
      <c r="J25" s="1191">
        <v>326.78971520418594</v>
      </c>
      <c r="L25" s="1118"/>
      <c r="M25" s="1118"/>
      <c r="N25" s="1118"/>
      <c r="O25" s="1118"/>
      <c r="Q25" s="1118"/>
      <c r="R25" s="1118"/>
      <c r="S25" s="1118"/>
      <c r="T25" s="1118"/>
      <c r="U25" s="1118"/>
    </row>
    <row r="26" spans="2:21" ht="21.75" customHeight="1">
      <c r="B26" s="1186">
        <v>20</v>
      </c>
      <c r="C26" s="1187" t="s">
        <v>907</v>
      </c>
      <c r="D26" s="1188">
        <v>666.0369169999999</v>
      </c>
      <c r="E26" s="1190">
        <v>80.778807</v>
      </c>
      <c r="F26" s="1189">
        <v>735.68613200000004</v>
      </c>
      <c r="G26" s="1189">
        <v>128.909425</v>
      </c>
      <c r="H26" s="1189">
        <v>302.75399600000003</v>
      </c>
      <c r="I26" s="1190">
        <v>59.583224595035176</v>
      </c>
      <c r="J26" s="1191">
        <v>134.8579213661065</v>
      </c>
      <c r="L26" s="1118"/>
      <c r="M26" s="1118"/>
      <c r="N26" s="1118"/>
      <c r="O26" s="1118"/>
      <c r="Q26" s="1118"/>
      <c r="R26" s="1118"/>
      <c r="S26" s="1118"/>
      <c r="T26" s="1118"/>
      <c r="U26" s="1118"/>
    </row>
    <row r="27" spans="2:21" ht="21.75" customHeight="1">
      <c r="B27" s="1186">
        <v>21</v>
      </c>
      <c r="C27" s="1187" t="s">
        <v>937</v>
      </c>
      <c r="D27" s="1188">
        <v>380.58456999999999</v>
      </c>
      <c r="E27" s="1190">
        <v>144.85159899999999</v>
      </c>
      <c r="F27" s="1189">
        <v>359.68261700000005</v>
      </c>
      <c r="G27" s="1189">
        <v>125.11660300000001</v>
      </c>
      <c r="H27" s="1189">
        <v>160.77203299999999</v>
      </c>
      <c r="I27" s="1190">
        <v>-13.624285914855506</v>
      </c>
      <c r="J27" s="1191">
        <v>28.497760604961428</v>
      </c>
      <c r="L27" s="1118"/>
      <c r="M27" s="1118"/>
      <c r="N27" s="1118"/>
      <c r="O27" s="1118"/>
      <c r="Q27" s="1118"/>
      <c r="R27" s="1118"/>
      <c r="S27" s="1118"/>
      <c r="T27" s="1118"/>
      <c r="U27" s="1118"/>
    </row>
    <row r="28" spans="2:21" ht="21.75" customHeight="1">
      <c r="B28" s="1186">
        <v>22</v>
      </c>
      <c r="C28" s="1187" t="s">
        <v>938</v>
      </c>
      <c r="D28" s="1188">
        <v>1.9980000000000001E-2</v>
      </c>
      <c r="E28" s="1190">
        <v>0</v>
      </c>
      <c r="F28" s="1189">
        <v>23.965995999999997</v>
      </c>
      <c r="G28" s="1189">
        <v>0</v>
      </c>
      <c r="H28" s="1189">
        <v>17.013497000000001</v>
      </c>
      <c r="I28" s="1190" t="s">
        <v>298</v>
      </c>
      <c r="J28" s="1191" t="s">
        <v>298</v>
      </c>
      <c r="L28" s="1118"/>
      <c r="M28" s="1118"/>
      <c r="N28" s="1118"/>
      <c r="O28" s="1118"/>
      <c r="Q28" s="1118"/>
      <c r="R28" s="1118"/>
      <c r="S28" s="1118"/>
      <c r="T28" s="1118"/>
      <c r="U28" s="1118"/>
    </row>
    <row r="29" spans="2:21" ht="21.75" customHeight="1">
      <c r="B29" s="1186">
        <v>23</v>
      </c>
      <c r="C29" s="1187" t="s">
        <v>939</v>
      </c>
      <c r="D29" s="1188">
        <v>755.11962900000003</v>
      </c>
      <c r="E29" s="1190">
        <v>178.21344500000004</v>
      </c>
      <c r="F29" s="1189">
        <v>1695.8123629999998</v>
      </c>
      <c r="G29" s="1189">
        <v>529.64775799999995</v>
      </c>
      <c r="H29" s="1189">
        <v>688.04790299999991</v>
      </c>
      <c r="I29" s="1190">
        <v>197.19854077227438</v>
      </c>
      <c r="J29" s="1191">
        <v>29.906696027211353</v>
      </c>
      <c r="L29" s="1118"/>
      <c r="M29" s="1118"/>
      <c r="N29" s="1118"/>
      <c r="O29" s="1118"/>
      <c r="Q29" s="1118"/>
      <c r="R29" s="1118"/>
      <c r="S29" s="1118"/>
      <c r="T29" s="1118"/>
      <c r="U29" s="1118"/>
    </row>
    <row r="30" spans="2:21" ht="21.75" customHeight="1">
      <c r="B30" s="1186">
        <v>24</v>
      </c>
      <c r="C30" s="1187" t="s">
        <v>940</v>
      </c>
      <c r="D30" s="1188">
        <v>719.53663599999993</v>
      </c>
      <c r="E30" s="1190">
        <v>169.80992599999999</v>
      </c>
      <c r="F30" s="1189">
        <v>372.37557399999997</v>
      </c>
      <c r="G30" s="1189">
        <v>112.11775399999999</v>
      </c>
      <c r="H30" s="1189">
        <v>104.98161500000001</v>
      </c>
      <c r="I30" s="1190">
        <v>-33.974558118587254</v>
      </c>
      <c r="J30" s="1191">
        <v>-6.364860823023605</v>
      </c>
      <c r="L30" s="1118"/>
      <c r="M30" s="1118"/>
      <c r="N30" s="1118"/>
      <c r="O30" s="1118"/>
      <c r="Q30" s="1118"/>
      <c r="R30" s="1118"/>
      <c r="S30" s="1118"/>
      <c r="T30" s="1118"/>
      <c r="U30" s="1118"/>
    </row>
    <row r="31" spans="2:21" ht="21.75" customHeight="1">
      <c r="B31" s="1186">
        <v>25</v>
      </c>
      <c r="C31" s="1187" t="s">
        <v>863</v>
      </c>
      <c r="D31" s="1188">
        <v>5559.8428519999998</v>
      </c>
      <c r="E31" s="1190">
        <v>2309.5437099999999</v>
      </c>
      <c r="F31" s="1189">
        <v>8763.7324580000004</v>
      </c>
      <c r="G31" s="1189">
        <v>2495.1409250000002</v>
      </c>
      <c r="H31" s="1189">
        <v>9333.6053470000006</v>
      </c>
      <c r="I31" s="1190">
        <v>8.0360988275039063</v>
      </c>
      <c r="J31" s="1191">
        <v>274.07127002255396</v>
      </c>
      <c r="L31" s="1118"/>
      <c r="M31" s="1118"/>
      <c r="N31" s="1118"/>
      <c r="O31" s="1118"/>
      <c r="Q31" s="1118"/>
      <c r="R31" s="1118"/>
      <c r="S31" s="1118"/>
      <c r="T31" s="1118"/>
      <c r="U31" s="1118"/>
    </row>
    <row r="32" spans="2:21" ht="21.75" customHeight="1">
      <c r="B32" s="1186">
        <v>26</v>
      </c>
      <c r="C32" s="1187" t="s">
        <v>941</v>
      </c>
      <c r="D32" s="1188">
        <v>70.812986999999993</v>
      </c>
      <c r="E32" s="1190">
        <v>15.992320000000001</v>
      </c>
      <c r="F32" s="1189">
        <v>77.687643999999992</v>
      </c>
      <c r="G32" s="1189">
        <v>15.11248</v>
      </c>
      <c r="H32" s="1189">
        <v>26.374175999999999</v>
      </c>
      <c r="I32" s="1190">
        <v>-5.5016407875780402</v>
      </c>
      <c r="J32" s="1191">
        <v>74.519178850857031</v>
      </c>
      <c r="L32" s="1118"/>
      <c r="M32" s="1118"/>
      <c r="N32" s="1118"/>
      <c r="O32" s="1118"/>
      <c r="Q32" s="1118"/>
      <c r="R32" s="1118"/>
      <c r="S32" s="1118"/>
      <c r="T32" s="1118"/>
      <c r="U32" s="1118"/>
    </row>
    <row r="33" spans="2:21" ht="21.75" customHeight="1">
      <c r="B33" s="1186">
        <v>27</v>
      </c>
      <c r="C33" s="1187" t="s">
        <v>838</v>
      </c>
      <c r="D33" s="1188">
        <v>2176.4499620000001</v>
      </c>
      <c r="E33" s="1190">
        <v>845.62450000000013</v>
      </c>
      <c r="F33" s="1189">
        <v>2998.620336</v>
      </c>
      <c r="G33" s="1189">
        <v>815.31453399999998</v>
      </c>
      <c r="H33" s="1189">
        <v>2405.48918</v>
      </c>
      <c r="I33" s="1190">
        <v>-3.5843292146810057</v>
      </c>
      <c r="J33" s="1191">
        <v>195.03818216001537</v>
      </c>
      <c r="L33" s="1118"/>
      <c r="M33" s="1118"/>
      <c r="N33" s="1118"/>
      <c r="O33" s="1118"/>
      <c r="Q33" s="1118"/>
      <c r="R33" s="1118"/>
      <c r="S33" s="1118"/>
      <c r="T33" s="1118"/>
      <c r="U33" s="1118"/>
    </row>
    <row r="34" spans="2:21" ht="21.75" customHeight="1">
      <c r="B34" s="1186">
        <v>28</v>
      </c>
      <c r="C34" s="1187" t="s">
        <v>942</v>
      </c>
      <c r="D34" s="1188">
        <v>148.28938899999997</v>
      </c>
      <c r="E34" s="1190">
        <v>48.769391999999996</v>
      </c>
      <c r="F34" s="1189">
        <v>367.57683800000007</v>
      </c>
      <c r="G34" s="1189">
        <v>141.23543699999999</v>
      </c>
      <c r="H34" s="1189">
        <v>46.373539000000008</v>
      </c>
      <c r="I34" s="1190">
        <v>189.5985190875457</v>
      </c>
      <c r="J34" s="1191">
        <v>-67.165790693167168</v>
      </c>
      <c r="L34" s="1118"/>
      <c r="M34" s="1118"/>
      <c r="N34" s="1118"/>
      <c r="O34" s="1118"/>
      <c r="Q34" s="1118"/>
      <c r="R34" s="1118"/>
      <c r="S34" s="1118"/>
      <c r="T34" s="1118"/>
      <c r="U34" s="1118"/>
    </row>
    <row r="35" spans="2:21" ht="21.75" customHeight="1">
      <c r="B35" s="1186">
        <v>29</v>
      </c>
      <c r="C35" s="1187" t="s">
        <v>943</v>
      </c>
      <c r="D35" s="1188">
        <v>832.22120199999995</v>
      </c>
      <c r="E35" s="1190">
        <v>530.81158800000003</v>
      </c>
      <c r="F35" s="1189">
        <v>480.506327</v>
      </c>
      <c r="G35" s="1189">
        <v>229.36619800000003</v>
      </c>
      <c r="H35" s="1189">
        <v>318.19944899999996</v>
      </c>
      <c r="I35" s="1190">
        <v>-56.789526983725153</v>
      </c>
      <c r="J35" s="1191">
        <v>38.729879020796233</v>
      </c>
      <c r="L35" s="1118"/>
      <c r="M35" s="1118"/>
      <c r="N35" s="1118"/>
      <c r="O35" s="1118"/>
      <c r="Q35" s="1118"/>
      <c r="R35" s="1118"/>
      <c r="S35" s="1118"/>
      <c r="T35" s="1118"/>
      <c r="U35" s="1118"/>
    </row>
    <row r="36" spans="2:21" ht="21.75" customHeight="1">
      <c r="B36" s="1186">
        <v>30</v>
      </c>
      <c r="C36" s="1187" t="s">
        <v>944</v>
      </c>
      <c r="D36" s="1188">
        <v>632.90820699999983</v>
      </c>
      <c r="E36" s="1190">
        <v>364.40288500000003</v>
      </c>
      <c r="F36" s="1189">
        <v>1215.4324200000001</v>
      </c>
      <c r="G36" s="1189">
        <v>120.330709</v>
      </c>
      <c r="H36" s="1189">
        <v>395.81474300000002</v>
      </c>
      <c r="I36" s="1190">
        <v>-66.978661818223543</v>
      </c>
      <c r="J36" s="1191">
        <v>228.93909317861664</v>
      </c>
      <c r="L36" s="1118"/>
      <c r="M36" s="1118"/>
      <c r="N36" s="1118"/>
      <c r="O36" s="1118"/>
      <c r="Q36" s="1118"/>
      <c r="R36" s="1118"/>
      <c r="S36" s="1118"/>
      <c r="T36" s="1118"/>
      <c r="U36" s="1118"/>
    </row>
    <row r="37" spans="2:21" ht="21.75" customHeight="1">
      <c r="B37" s="1186">
        <v>31</v>
      </c>
      <c r="C37" s="1187" t="s">
        <v>945</v>
      </c>
      <c r="D37" s="1188">
        <v>837.92590299999995</v>
      </c>
      <c r="E37" s="1190">
        <v>277.21335099999999</v>
      </c>
      <c r="F37" s="1189">
        <v>741.66023699999994</v>
      </c>
      <c r="G37" s="1189">
        <v>344.466994</v>
      </c>
      <c r="H37" s="1189">
        <v>156.98225200000002</v>
      </c>
      <c r="I37" s="1190">
        <v>24.260607491447985</v>
      </c>
      <c r="J37" s="1191">
        <v>-54.427490954329279</v>
      </c>
      <c r="L37" s="1118"/>
      <c r="M37" s="1118"/>
      <c r="N37" s="1118"/>
      <c r="O37" s="1118"/>
      <c r="Q37" s="1118"/>
      <c r="R37" s="1118"/>
      <c r="S37" s="1118"/>
      <c r="T37" s="1118"/>
      <c r="U37" s="1118"/>
    </row>
    <row r="38" spans="2:21" ht="21.75" customHeight="1">
      <c r="B38" s="1186">
        <v>32</v>
      </c>
      <c r="C38" s="1187" t="s">
        <v>946</v>
      </c>
      <c r="D38" s="1188">
        <v>24230.626078000001</v>
      </c>
      <c r="E38" s="1190">
        <v>8374.5240460000005</v>
      </c>
      <c r="F38" s="1189">
        <v>26825.011680000007</v>
      </c>
      <c r="G38" s="1189">
        <v>10764.888386000001</v>
      </c>
      <c r="H38" s="1189">
        <v>8627.4151750000001</v>
      </c>
      <c r="I38" s="1190">
        <v>28.543285885503309</v>
      </c>
      <c r="J38" s="1191">
        <v>-19.85597188150912</v>
      </c>
      <c r="L38" s="1118"/>
      <c r="M38" s="1118"/>
      <c r="N38" s="1118"/>
      <c r="O38" s="1118"/>
      <c r="Q38" s="1118"/>
      <c r="R38" s="1118"/>
      <c r="S38" s="1118"/>
      <c r="T38" s="1118"/>
      <c r="U38" s="1118"/>
    </row>
    <row r="39" spans="2:21" ht="21.75" customHeight="1">
      <c r="B39" s="1186">
        <v>33</v>
      </c>
      <c r="C39" s="1187" t="s">
        <v>947</v>
      </c>
      <c r="D39" s="1188">
        <v>331.86217400000004</v>
      </c>
      <c r="E39" s="1190">
        <v>99.446620999999993</v>
      </c>
      <c r="F39" s="1189">
        <v>302.75969299999997</v>
      </c>
      <c r="G39" s="1189">
        <v>117.15446500000002</v>
      </c>
      <c r="H39" s="1189">
        <v>192.61071799999999</v>
      </c>
      <c r="I39" s="1190">
        <v>17.806380771851479</v>
      </c>
      <c r="J39" s="1191">
        <v>64.407492279530231</v>
      </c>
      <c r="L39" s="1118"/>
      <c r="M39" s="1118"/>
      <c r="N39" s="1118"/>
      <c r="O39" s="1118"/>
      <c r="Q39" s="1118"/>
      <c r="R39" s="1118"/>
      <c r="S39" s="1118"/>
      <c r="T39" s="1118"/>
      <c r="U39" s="1118"/>
    </row>
    <row r="40" spans="2:21" ht="21.75" customHeight="1">
      <c r="B40" s="1186">
        <v>34</v>
      </c>
      <c r="C40" s="1187" t="s">
        <v>948</v>
      </c>
      <c r="D40" s="1188">
        <v>734.65579400000013</v>
      </c>
      <c r="E40" s="1190">
        <v>307.10444999999999</v>
      </c>
      <c r="F40" s="1189">
        <v>798.67421899999999</v>
      </c>
      <c r="G40" s="1189">
        <v>280.258734</v>
      </c>
      <c r="H40" s="1189">
        <v>537.52361699999994</v>
      </c>
      <c r="I40" s="1190">
        <v>-8.7415587758497111</v>
      </c>
      <c r="J40" s="1191">
        <v>91.795491733006941</v>
      </c>
      <c r="L40" s="1118"/>
      <c r="M40" s="1118"/>
      <c r="N40" s="1118"/>
      <c r="O40" s="1118"/>
      <c r="Q40" s="1118"/>
      <c r="R40" s="1118"/>
      <c r="S40" s="1118"/>
      <c r="T40" s="1118"/>
      <c r="U40" s="1118"/>
    </row>
    <row r="41" spans="2:21" ht="21.75" customHeight="1">
      <c r="B41" s="1186">
        <v>35</v>
      </c>
      <c r="C41" s="1187" t="s">
        <v>949</v>
      </c>
      <c r="D41" s="1188">
        <v>2787.4050670000001</v>
      </c>
      <c r="E41" s="1190">
        <v>780.08614599999999</v>
      </c>
      <c r="F41" s="1189">
        <v>4109.9158200000002</v>
      </c>
      <c r="G41" s="1189">
        <v>925.45818800000006</v>
      </c>
      <c r="H41" s="1189">
        <v>1217.5511119999999</v>
      </c>
      <c r="I41" s="1190">
        <v>18.635383123442878</v>
      </c>
      <c r="J41" s="1191">
        <v>31.561979545638849</v>
      </c>
      <c r="L41" s="1118"/>
      <c r="M41" s="1118"/>
      <c r="N41" s="1118"/>
      <c r="O41" s="1118"/>
      <c r="Q41" s="1118"/>
      <c r="R41" s="1118"/>
      <c r="S41" s="1118"/>
      <c r="T41" s="1118"/>
      <c r="U41" s="1118"/>
    </row>
    <row r="42" spans="2:21" ht="21.75" customHeight="1">
      <c r="B42" s="1186">
        <v>36</v>
      </c>
      <c r="C42" s="1187" t="s">
        <v>950</v>
      </c>
      <c r="D42" s="1188">
        <v>159.05351400000001</v>
      </c>
      <c r="E42" s="1190">
        <v>51.605661000000005</v>
      </c>
      <c r="F42" s="1189">
        <v>179.301401</v>
      </c>
      <c r="G42" s="1189">
        <v>39.875726</v>
      </c>
      <c r="H42" s="1189">
        <v>77.194293000000002</v>
      </c>
      <c r="I42" s="1190">
        <v>-22.729938484849569</v>
      </c>
      <c r="J42" s="1191">
        <v>93.587178826537212</v>
      </c>
      <c r="L42" s="1118"/>
      <c r="M42" s="1118"/>
      <c r="N42" s="1118"/>
      <c r="O42" s="1118"/>
      <c r="Q42" s="1118"/>
      <c r="R42" s="1118"/>
      <c r="S42" s="1118"/>
      <c r="T42" s="1118"/>
      <c r="U42" s="1118"/>
    </row>
    <row r="43" spans="2:21" ht="21.75" customHeight="1">
      <c r="B43" s="1186">
        <v>37</v>
      </c>
      <c r="C43" s="1187" t="s">
        <v>951</v>
      </c>
      <c r="D43" s="1188">
        <v>7146.4804349999995</v>
      </c>
      <c r="E43" s="1190">
        <v>1781.036897</v>
      </c>
      <c r="F43" s="1189">
        <v>8993.4872370000012</v>
      </c>
      <c r="G43" s="1189">
        <v>3438.6019889999998</v>
      </c>
      <c r="H43" s="1189">
        <v>3357.20804</v>
      </c>
      <c r="I43" s="1190">
        <v>93.067420152385552</v>
      </c>
      <c r="J43" s="1191">
        <v>-2.3670651404372194</v>
      </c>
      <c r="L43" s="1118"/>
      <c r="M43" s="1118"/>
      <c r="N43" s="1118"/>
      <c r="O43" s="1118"/>
      <c r="Q43" s="1118"/>
      <c r="R43" s="1118"/>
      <c r="S43" s="1118"/>
      <c r="T43" s="1118"/>
      <c r="U43" s="1118"/>
    </row>
    <row r="44" spans="2:21" ht="21.75" customHeight="1">
      <c r="B44" s="1186">
        <v>38</v>
      </c>
      <c r="C44" s="1187" t="s">
        <v>952</v>
      </c>
      <c r="D44" s="1188">
        <v>438.29886799999997</v>
      </c>
      <c r="E44" s="1190">
        <v>186.45599900000002</v>
      </c>
      <c r="F44" s="1189">
        <v>638.15956200000005</v>
      </c>
      <c r="G44" s="1189">
        <v>77.376585000000006</v>
      </c>
      <c r="H44" s="1189">
        <v>323.94725300000005</v>
      </c>
      <c r="I44" s="1190">
        <v>-58.50142370586854</v>
      </c>
      <c r="J44" s="1191">
        <v>318.6631563023879</v>
      </c>
      <c r="L44" s="1118"/>
      <c r="M44" s="1118"/>
      <c r="N44" s="1118"/>
      <c r="O44" s="1118"/>
      <c r="Q44" s="1118"/>
      <c r="R44" s="1118"/>
      <c r="S44" s="1118"/>
      <c r="T44" s="1118"/>
      <c r="U44" s="1118"/>
    </row>
    <row r="45" spans="2:21" ht="21.75" customHeight="1">
      <c r="B45" s="1186">
        <v>39</v>
      </c>
      <c r="C45" s="1187" t="s">
        <v>953</v>
      </c>
      <c r="D45" s="1188">
        <v>209.74559899999997</v>
      </c>
      <c r="E45" s="1190">
        <v>32.073854000000004</v>
      </c>
      <c r="F45" s="1189">
        <v>293.58630599999998</v>
      </c>
      <c r="G45" s="1189">
        <v>95.989868999999999</v>
      </c>
      <c r="H45" s="1189">
        <v>84.166964000000007</v>
      </c>
      <c r="I45" s="1190">
        <v>199.27762656773325</v>
      </c>
      <c r="J45" s="1191">
        <v>-12.31682585169483</v>
      </c>
      <c r="L45" s="1118"/>
      <c r="M45" s="1118"/>
      <c r="N45" s="1118"/>
      <c r="O45" s="1118"/>
      <c r="Q45" s="1118"/>
      <c r="R45" s="1118"/>
      <c r="S45" s="1118"/>
      <c r="T45" s="1118"/>
      <c r="U45" s="1118"/>
    </row>
    <row r="46" spans="2:21" ht="21.75" customHeight="1">
      <c r="B46" s="1186">
        <v>40</v>
      </c>
      <c r="C46" s="1187" t="s">
        <v>954</v>
      </c>
      <c r="D46" s="1188">
        <v>752.29291400000011</v>
      </c>
      <c r="E46" s="1190">
        <v>175.889455</v>
      </c>
      <c r="F46" s="1189">
        <v>751.55979200000002</v>
      </c>
      <c r="G46" s="1189">
        <v>226.96731600000001</v>
      </c>
      <c r="H46" s="1189">
        <v>130.80375099999998</v>
      </c>
      <c r="I46" s="1190">
        <v>29.039751700862354</v>
      </c>
      <c r="J46" s="1191">
        <v>-42.368904340394117</v>
      </c>
      <c r="L46" s="1118"/>
      <c r="M46" s="1118"/>
      <c r="N46" s="1118"/>
      <c r="O46" s="1118"/>
      <c r="Q46" s="1118"/>
      <c r="R46" s="1118"/>
      <c r="S46" s="1118"/>
      <c r="T46" s="1118"/>
      <c r="U46" s="1118"/>
    </row>
    <row r="47" spans="2:21" ht="21.75" customHeight="1">
      <c r="B47" s="1186"/>
      <c r="C47" s="1194" t="s">
        <v>955</v>
      </c>
      <c r="D47" s="1195">
        <v>38788.843624000008</v>
      </c>
      <c r="E47" s="1196">
        <v>12818.648467000003</v>
      </c>
      <c r="F47" s="1180">
        <v>47077.523126</v>
      </c>
      <c r="G47" s="1180">
        <v>14122.917581</v>
      </c>
      <c r="H47" s="1180">
        <v>21546.145707999993</v>
      </c>
      <c r="I47" s="1196">
        <v>10.174778701184238</v>
      </c>
      <c r="J47" s="1197">
        <v>52.561576490304617</v>
      </c>
      <c r="L47" s="1118"/>
      <c r="M47" s="1118"/>
      <c r="N47" s="1118"/>
      <c r="O47" s="1118"/>
      <c r="Q47" s="1118"/>
      <c r="R47" s="1118"/>
      <c r="S47" s="1118"/>
      <c r="T47" s="1118"/>
      <c r="U47" s="1118"/>
    </row>
    <row r="48" spans="2:21" ht="21.75" customHeight="1" thickBot="1">
      <c r="B48" s="1209"/>
      <c r="C48" s="1199" t="s">
        <v>956</v>
      </c>
      <c r="D48" s="1200">
        <v>127245.02276300002</v>
      </c>
      <c r="E48" s="1202">
        <v>43829.964905000001</v>
      </c>
      <c r="F48" s="1201">
        <v>159636.29162599999</v>
      </c>
      <c r="G48" s="1201">
        <v>48971.123204999996</v>
      </c>
      <c r="H48" s="1201">
        <v>71058.48548599999</v>
      </c>
      <c r="I48" s="1202">
        <v>11.729779640808033</v>
      </c>
      <c r="J48" s="1203">
        <v>45.102829658489128</v>
      </c>
      <c r="L48" s="1118"/>
      <c r="M48" s="1118"/>
      <c r="N48" s="1118"/>
      <c r="O48" s="1118"/>
      <c r="Q48" s="1118"/>
      <c r="R48" s="1118"/>
      <c r="S48" s="1118"/>
      <c r="T48" s="1118"/>
      <c r="U48" s="1118"/>
    </row>
    <row r="49" spans="2:13" ht="21.75" customHeight="1" thickTop="1">
      <c r="B49" s="1704" t="s">
        <v>852</v>
      </c>
      <c r="C49" s="1704"/>
      <c r="D49" s="1704"/>
      <c r="E49" s="1704"/>
      <c r="F49" s="1704"/>
      <c r="G49" s="1704"/>
      <c r="H49" s="1704"/>
      <c r="I49" s="1704"/>
      <c r="J49" s="1704"/>
      <c r="L49" s="1118"/>
      <c r="M49" s="1118"/>
    </row>
    <row r="50" spans="2:13" ht="15" customHeight="1">
      <c r="B50" s="1210"/>
      <c r="C50" s="1211"/>
      <c r="D50" s="1211"/>
      <c r="E50" s="1211"/>
      <c r="F50" s="1211"/>
      <c r="G50" s="1212"/>
      <c r="H50" s="1212"/>
      <c r="I50" s="1212"/>
      <c r="J50" s="1192"/>
      <c r="L50" s="1118"/>
      <c r="M50" s="1118"/>
    </row>
    <row r="51" spans="2:13" ht="15" customHeight="1">
      <c r="B51" s="1210"/>
      <c r="C51" s="1211"/>
      <c r="D51" s="1211"/>
      <c r="E51" s="1211"/>
      <c r="F51" s="1211"/>
      <c r="G51" s="1212"/>
      <c r="H51" s="1212"/>
      <c r="I51" s="1212"/>
      <c r="J51" s="1192"/>
      <c r="L51" s="1118"/>
      <c r="M51" s="1118"/>
    </row>
    <row r="52" spans="2:13" ht="15" customHeight="1">
      <c r="B52" s="1210"/>
      <c r="C52" s="1211"/>
      <c r="D52" s="1211"/>
      <c r="E52" s="1211"/>
      <c r="F52" s="1211"/>
      <c r="G52" s="1212"/>
      <c r="H52" s="1212"/>
      <c r="I52" s="1212"/>
      <c r="J52" s="1192"/>
      <c r="L52" s="1118"/>
      <c r="M52" s="1118"/>
    </row>
    <row r="53" spans="2:13" ht="15" customHeight="1">
      <c r="B53" s="1210"/>
      <c r="C53" s="1211"/>
      <c r="D53" s="1211"/>
      <c r="E53" s="1213"/>
      <c r="F53" s="1213"/>
      <c r="G53" s="1214"/>
      <c r="H53" s="1214"/>
      <c r="I53" s="1214"/>
      <c r="J53" s="1215"/>
      <c r="K53" s="1118"/>
      <c r="L53" s="1118"/>
      <c r="M53" s="1118"/>
    </row>
    <row r="54" spans="2:13" ht="15" customHeight="1">
      <c r="B54" s="1210"/>
      <c r="C54" s="1211"/>
      <c r="D54" s="1211"/>
      <c r="E54" s="1211"/>
      <c r="F54" s="1211"/>
      <c r="G54" s="1212"/>
      <c r="H54" s="1212"/>
      <c r="I54" s="1212"/>
      <c r="J54" s="1192"/>
      <c r="L54" s="1118"/>
      <c r="M54" s="1118"/>
    </row>
    <row r="55" spans="2:13" ht="15" customHeight="1">
      <c r="B55" s="1210"/>
      <c r="C55" s="1211"/>
      <c r="D55" s="1211"/>
      <c r="E55" s="1211"/>
      <c r="F55" s="1211"/>
      <c r="G55" s="1212"/>
      <c r="H55" s="1212"/>
      <c r="I55" s="1212"/>
      <c r="J55" s="1192"/>
      <c r="L55" s="1118"/>
      <c r="M55" s="1118"/>
    </row>
    <row r="56" spans="2:13" ht="15" customHeight="1">
      <c r="B56" s="1211"/>
      <c r="C56" s="1216"/>
      <c r="D56" s="1216"/>
      <c r="E56" s="1216"/>
      <c r="F56" s="1216"/>
      <c r="G56" s="1217"/>
      <c r="H56" s="1217"/>
      <c r="I56" s="1217"/>
      <c r="J56" s="1185"/>
      <c r="L56" s="1118"/>
      <c r="M56" s="1118"/>
    </row>
    <row r="57" spans="2:13" ht="15" customHeight="1">
      <c r="B57" s="1211"/>
      <c r="C57" s="1216"/>
      <c r="D57" s="1216"/>
      <c r="E57" s="1216"/>
      <c r="F57" s="1216"/>
      <c r="G57" s="1217"/>
      <c r="H57" s="1217"/>
      <c r="I57" s="1217"/>
      <c r="J57" s="1185"/>
      <c r="L57" s="1118"/>
      <c r="M57" s="1118"/>
    </row>
    <row r="58" spans="2:13">
      <c r="L58" s="1118"/>
      <c r="M58" s="1118"/>
    </row>
    <row r="59" spans="2:13">
      <c r="L59" s="1118"/>
      <c r="M59" s="1118"/>
    </row>
    <row r="60" spans="2:13">
      <c r="L60" s="1118"/>
      <c r="M60" s="1118"/>
    </row>
    <row r="61" spans="2:13">
      <c r="L61" s="1118"/>
      <c r="M61" s="1118"/>
    </row>
    <row r="62" spans="2:13">
      <c r="L62" s="1118"/>
      <c r="M62" s="1118"/>
    </row>
    <row r="63" spans="2:13">
      <c r="L63" s="1118"/>
      <c r="M63" s="1118"/>
    </row>
    <row r="64" spans="2:13">
      <c r="L64" s="1118"/>
      <c r="M64" s="1118"/>
    </row>
    <row r="65" spans="12:13">
      <c r="L65" s="1118"/>
      <c r="M65" s="1118"/>
    </row>
    <row r="66" spans="12:13">
      <c r="L66" s="1118"/>
      <c r="M66" s="1118"/>
    </row>
    <row r="67" spans="12:13">
      <c r="L67" s="1118"/>
      <c r="M67" s="1118"/>
    </row>
    <row r="68" spans="12:13">
      <c r="L68" s="1118"/>
      <c r="M68" s="1118"/>
    </row>
    <row r="69" spans="12:13">
      <c r="L69" s="1118"/>
      <c r="M69" s="1118"/>
    </row>
    <row r="70" spans="12:13">
      <c r="L70" s="1118"/>
      <c r="M70" s="1118"/>
    </row>
    <row r="71" spans="12:13">
      <c r="L71" s="1118"/>
      <c r="M71" s="1118"/>
    </row>
  </sheetData>
  <mergeCells count="9">
    <mergeCell ref="B49:J49"/>
    <mergeCell ref="B1:J1"/>
    <mergeCell ref="B2:J2"/>
    <mergeCell ref="B3:J3"/>
    <mergeCell ref="B4:B5"/>
    <mergeCell ref="C4:C5"/>
    <mergeCell ref="D4:E4"/>
    <mergeCell ref="F4:G4"/>
    <mergeCell ref="I4:J4"/>
  </mergeCells>
  <printOptions horizontalCentered="1"/>
  <pageMargins left="0.39370078740157483" right="0.39370078740157483" top="0.39370078740157483" bottom="0.39370078740157483" header="0.31496062992125984" footer="0.31496062992125984"/>
  <pageSetup scale="63" orientation="portrait" r:id="rId1"/>
  <headerFooter alignWithMargins="0"/>
</worksheet>
</file>

<file path=xl/worksheets/sheet15.xml><?xml version="1.0" encoding="utf-8"?>
<worksheet xmlns="http://schemas.openxmlformats.org/spreadsheetml/2006/main" xmlns:r="http://schemas.openxmlformats.org/officeDocument/2006/relationships">
  <sheetPr>
    <pageSetUpPr fitToPage="1"/>
  </sheetPr>
  <dimension ref="B1:O77"/>
  <sheetViews>
    <sheetView showGridLines="0" workbookViewId="0">
      <selection activeCell="P13" sqref="P13"/>
    </sheetView>
  </sheetViews>
  <sheetFormatPr defaultRowHeight="15.75"/>
  <cols>
    <col min="1" max="1" width="9.140625" style="92"/>
    <col min="2" max="2" width="4.7109375" style="92" customWidth="1"/>
    <col min="3" max="3" width="35.42578125" style="92" bestFit="1" customWidth="1"/>
    <col min="4" max="8" width="15" style="92" customWidth="1"/>
    <col min="9" max="10" width="10.7109375" style="92" customWidth="1"/>
    <col min="11" max="11" width="10.85546875" style="92" customWidth="1"/>
    <col min="12" max="257" width="9.140625" style="92"/>
    <col min="258" max="258" width="4.7109375" style="92" customWidth="1"/>
    <col min="259" max="259" width="30" style="92" bestFit="1" customWidth="1"/>
    <col min="260" max="260" width="13.42578125" style="92" customWidth="1"/>
    <col min="261" max="266" width="10.7109375" style="92" customWidth="1"/>
    <col min="267" max="267" width="9.28515625" style="92" customWidth="1"/>
    <col min="268" max="513" width="9.140625" style="92"/>
    <col min="514" max="514" width="4.7109375" style="92" customWidth="1"/>
    <col min="515" max="515" width="30" style="92" bestFit="1" customWidth="1"/>
    <col min="516" max="516" width="13.42578125" style="92" customWidth="1"/>
    <col min="517" max="522" width="10.7109375" style="92" customWidth="1"/>
    <col min="523" max="523" width="9.28515625" style="92" customWidth="1"/>
    <col min="524" max="769" width="9.140625" style="92"/>
    <col min="770" max="770" width="4.7109375" style="92" customWidth="1"/>
    <col min="771" max="771" width="30" style="92" bestFit="1" customWidth="1"/>
    <col min="772" max="772" width="13.42578125" style="92" customWidth="1"/>
    <col min="773" max="778" width="10.7109375" style="92" customWidth="1"/>
    <col min="779" max="779" width="9.28515625" style="92" customWidth="1"/>
    <col min="780" max="1025" width="9.140625" style="92"/>
    <col min="1026" max="1026" width="4.7109375" style="92" customWidth="1"/>
    <col min="1027" max="1027" width="30" style="92" bestFit="1" customWidth="1"/>
    <col min="1028" max="1028" width="13.42578125" style="92" customWidth="1"/>
    <col min="1029" max="1034" width="10.7109375" style="92" customWidth="1"/>
    <col min="1035" max="1035" width="9.28515625" style="92" customWidth="1"/>
    <col min="1036" max="1281" width="9.140625" style="92"/>
    <col min="1282" max="1282" width="4.7109375" style="92" customWidth="1"/>
    <col min="1283" max="1283" width="30" style="92" bestFit="1" customWidth="1"/>
    <col min="1284" max="1284" width="13.42578125" style="92" customWidth="1"/>
    <col min="1285" max="1290" width="10.7109375" style="92" customWidth="1"/>
    <col min="1291" max="1291" width="9.28515625" style="92" customWidth="1"/>
    <col min="1292" max="1537" width="9.140625" style="92"/>
    <col min="1538" max="1538" width="4.7109375" style="92" customWidth="1"/>
    <col min="1539" max="1539" width="30" style="92" bestFit="1" customWidth="1"/>
    <col min="1540" max="1540" width="13.42578125" style="92" customWidth="1"/>
    <col min="1541" max="1546" width="10.7109375" style="92" customWidth="1"/>
    <col min="1547" max="1547" width="9.28515625" style="92" customWidth="1"/>
    <col min="1548" max="1793" width="9.140625" style="92"/>
    <col min="1794" max="1794" width="4.7109375" style="92" customWidth="1"/>
    <col min="1795" max="1795" width="30" style="92" bestFit="1" customWidth="1"/>
    <col min="1796" max="1796" width="13.42578125" style="92" customWidth="1"/>
    <col min="1797" max="1802" width="10.7109375" style="92" customWidth="1"/>
    <col min="1803" max="1803" width="9.28515625" style="92" customWidth="1"/>
    <col min="1804" max="2049" width="9.140625" style="92"/>
    <col min="2050" max="2050" width="4.7109375" style="92" customWidth="1"/>
    <col min="2051" max="2051" width="30" style="92" bestFit="1" customWidth="1"/>
    <col min="2052" max="2052" width="13.42578125" style="92" customWidth="1"/>
    <col min="2053" max="2058" width="10.7109375" style="92" customWidth="1"/>
    <col min="2059" max="2059" width="9.28515625" style="92" customWidth="1"/>
    <col min="2060" max="2305" width="9.140625" style="92"/>
    <col min="2306" max="2306" width="4.7109375" style="92" customWidth="1"/>
    <col min="2307" max="2307" width="30" style="92" bestFit="1" customWidth="1"/>
    <col min="2308" max="2308" width="13.42578125" style="92" customWidth="1"/>
    <col min="2309" max="2314" width="10.7109375" style="92" customWidth="1"/>
    <col min="2315" max="2315" width="9.28515625" style="92" customWidth="1"/>
    <col min="2316" max="2561" width="9.140625" style="92"/>
    <col min="2562" max="2562" width="4.7109375" style="92" customWidth="1"/>
    <col min="2563" max="2563" width="30" style="92" bestFit="1" customWidth="1"/>
    <col min="2564" max="2564" width="13.42578125" style="92" customWidth="1"/>
    <col min="2565" max="2570" width="10.7109375" style="92" customWidth="1"/>
    <col min="2571" max="2571" width="9.28515625" style="92" customWidth="1"/>
    <col min="2572" max="2817" width="9.140625" style="92"/>
    <col min="2818" max="2818" width="4.7109375" style="92" customWidth="1"/>
    <col min="2819" max="2819" width="30" style="92" bestFit="1" customWidth="1"/>
    <col min="2820" max="2820" width="13.42578125" style="92" customWidth="1"/>
    <col min="2821" max="2826" width="10.7109375" style="92" customWidth="1"/>
    <col min="2827" max="2827" width="9.28515625" style="92" customWidth="1"/>
    <col min="2828" max="3073" width="9.140625" style="92"/>
    <col min="3074" max="3074" width="4.7109375" style="92" customWidth="1"/>
    <col min="3075" max="3075" width="30" style="92" bestFit="1" customWidth="1"/>
    <col min="3076" max="3076" width="13.42578125" style="92" customWidth="1"/>
    <col min="3077" max="3082" width="10.7109375" style="92" customWidth="1"/>
    <col min="3083" max="3083" width="9.28515625" style="92" customWidth="1"/>
    <col min="3084" max="3329" width="9.140625" style="92"/>
    <col min="3330" max="3330" width="4.7109375" style="92" customWidth="1"/>
    <col min="3331" max="3331" width="30" style="92" bestFit="1" customWidth="1"/>
    <col min="3332" max="3332" width="13.42578125" style="92" customWidth="1"/>
    <col min="3333" max="3338" width="10.7109375" style="92" customWidth="1"/>
    <col min="3339" max="3339" width="9.28515625" style="92" customWidth="1"/>
    <col min="3340" max="3585" width="9.140625" style="92"/>
    <col min="3586" max="3586" width="4.7109375" style="92" customWidth="1"/>
    <col min="3587" max="3587" width="30" style="92" bestFit="1" customWidth="1"/>
    <col min="3588" max="3588" width="13.42578125" style="92" customWidth="1"/>
    <col min="3589" max="3594" width="10.7109375" style="92" customWidth="1"/>
    <col min="3595" max="3595" width="9.28515625" style="92" customWidth="1"/>
    <col min="3596" max="3841" width="9.140625" style="92"/>
    <col min="3842" max="3842" width="4.7109375" style="92" customWidth="1"/>
    <col min="3843" max="3843" width="30" style="92" bestFit="1" customWidth="1"/>
    <col min="3844" max="3844" width="13.42578125" style="92" customWidth="1"/>
    <col min="3845" max="3850" width="10.7109375" style="92" customWidth="1"/>
    <col min="3851" max="3851" width="9.28515625" style="92" customWidth="1"/>
    <col min="3852" max="4097" width="9.140625" style="92"/>
    <col min="4098" max="4098" width="4.7109375" style="92" customWidth="1"/>
    <col min="4099" max="4099" width="30" style="92" bestFit="1" customWidth="1"/>
    <col min="4100" max="4100" width="13.42578125" style="92" customWidth="1"/>
    <col min="4101" max="4106" width="10.7109375" style="92" customWidth="1"/>
    <col min="4107" max="4107" width="9.28515625" style="92" customWidth="1"/>
    <col min="4108" max="4353" width="9.140625" style="92"/>
    <col min="4354" max="4354" width="4.7109375" style="92" customWidth="1"/>
    <col min="4355" max="4355" width="30" style="92" bestFit="1" customWidth="1"/>
    <col min="4356" max="4356" width="13.42578125" style="92" customWidth="1"/>
    <col min="4357" max="4362" width="10.7109375" style="92" customWidth="1"/>
    <col min="4363" max="4363" width="9.28515625" style="92" customWidth="1"/>
    <col min="4364" max="4609" width="9.140625" style="92"/>
    <col min="4610" max="4610" width="4.7109375" style="92" customWidth="1"/>
    <col min="4611" max="4611" width="30" style="92" bestFit="1" customWidth="1"/>
    <col min="4612" max="4612" width="13.42578125" style="92" customWidth="1"/>
    <col min="4613" max="4618" width="10.7109375" style="92" customWidth="1"/>
    <col min="4619" max="4619" width="9.28515625" style="92" customWidth="1"/>
    <col min="4620" max="4865" width="9.140625" style="92"/>
    <col min="4866" max="4866" width="4.7109375" style="92" customWidth="1"/>
    <col min="4867" max="4867" width="30" style="92" bestFit="1" customWidth="1"/>
    <col min="4868" max="4868" width="13.42578125" style="92" customWidth="1"/>
    <col min="4869" max="4874" width="10.7109375" style="92" customWidth="1"/>
    <col min="4875" max="4875" width="9.28515625" style="92" customWidth="1"/>
    <col min="4876" max="5121" width="9.140625" style="92"/>
    <col min="5122" max="5122" width="4.7109375" style="92" customWidth="1"/>
    <col min="5123" max="5123" width="30" style="92" bestFit="1" customWidth="1"/>
    <col min="5124" max="5124" width="13.42578125" style="92" customWidth="1"/>
    <col min="5125" max="5130" width="10.7109375" style="92" customWidth="1"/>
    <col min="5131" max="5131" width="9.28515625" style="92" customWidth="1"/>
    <col min="5132" max="5377" width="9.140625" style="92"/>
    <col min="5378" max="5378" width="4.7109375" style="92" customWidth="1"/>
    <col min="5379" max="5379" width="30" style="92" bestFit="1" customWidth="1"/>
    <col min="5380" max="5380" width="13.42578125" style="92" customWidth="1"/>
    <col min="5381" max="5386" width="10.7109375" style="92" customWidth="1"/>
    <col min="5387" max="5387" width="9.28515625" style="92" customWidth="1"/>
    <col min="5388" max="5633" width="9.140625" style="92"/>
    <col min="5634" max="5634" width="4.7109375" style="92" customWidth="1"/>
    <col min="5635" max="5635" width="30" style="92" bestFit="1" customWidth="1"/>
    <col min="5636" max="5636" width="13.42578125" style="92" customWidth="1"/>
    <col min="5637" max="5642" width="10.7109375" style="92" customWidth="1"/>
    <col min="5643" max="5643" width="9.28515625" style="92" customWidth="1"/>
    <col min="5644" max="5889" width="9.140625" style="92"/>
    <col min="5890" max="5890" width="4.7109375" style="92" customWidth="1"/>
    <col min="5891" max="5891" width="30" style="92" bestFit="1" customWidth="1"/>
    <col min="5892" max="5892" width="13.42578125" style="92" customWidth="1"/>
    <col min="5893" max="5898" width="10.7109375" style="92" customWidth="1"/>
    <col min="5899" max="5899" width="9.28515625" style="92" customWidth="1"/>
    <col min="5900" max="6145" width="9.140625" style="92"/>
    <col min="6146" max="6146" width="4.7109375" style="92" customWidth="1"/>
    <col min="6147" max="6147" width="30" style="92" bestFit="1" customWidth="1"/>
    <col min="6148" max="6148" width="13.42578125" style="92" customWidth="1"/>
    <col min="6149" max="6154" width="10.7109375" style="92" customWidth="1"/>
    <col min="6155" max="6155" width="9.28515625" style="92" customWidth="1"/>
    <col min="6156" max="6401" width="9.140625" style="92"/>
    <col min="6402" max="6402" width="4.7109375" style="92" customWidth="1"/>
    <col min="6403" max="6403" width="30" style="92" bestFit="1" customWidth="1"/>
    <col min="6404" max="6404" width="13.42578125" style="92" customWidth="1"/>
    <col min="6405" max="6410" width="10.7109375" style="92" customWidth="1"/>
    <col min="6411" max="6411" width="9.28515625" style="92" customWidth="1"/>
    <col min="6412" max="6657" width="9.140625" style="92"/>
    <col min="6658" max="6658" width="4.7109375" style="92" customWidth="1"/>
    <col min="6659" max="6659" width="30" style="92" bestFit="1" customWidth="1"/>
    <col min="6660" max="6660" width="13.42578125" style="92" customWidth="1"/>
    <col min="6661" max="6666" width="10.7109375" style="92" customWidth="1"/>
    <col min="6667" max="6667" width="9.28515625" style="92" customWidth="1"/>
    <col min="6668" max="6913" width="9.140625" style="92"/>
    <col min="6914" max="6914" width="4.7109375" style="92" customWidth="1"/>
    <col min="6915" max="6915" width="30" style="92" bestFit="1" customWidth="1"/>
    <col min="6916" max="6916" width="13.42578125" style="92" customWidth="1"/>
    <col min="6917" max="6922" width="10.7109375" style="92" customWidth="1"/>
    <col min="6923" max="6923" width="9.28515625" style="92" customWidth="1"/>
    <col min="6924" max="7169" width="9.140625" style="92"/>
    <col min="7170" max="7170" width="4.7109375" style="92" customWidth="1"/>
    <col min="7171" max="7171" width="30" style="92" bestFit="1" customWidth="1"/>
    <col min="7172" max="7172" width="13.42578125" style="92" customWidth="1"/>
    <col min="7173" max="7178" width="10.7109375" style="92" customWidth="1"/>
    <col min="7179" max="7179" width="9.28515625" style="92" customWidth="1"/>
    <col min="7180" max="7425" width="9.140625" style="92"/>
    <col min="7426" max="7426" width="4.7109375" style="92" customWidth="1"/>
    <col min="7427" max="7427" width="30" style="92" bestFit="1" customWidth="1"/>
    <col min="7428" max="7428" width="13.42578125" style="92" customWidth="1"/>
    <col min="7429" max="7434" width="10.7109375" style="92" customWidth="1"/>
    <col min="7435" max="7435" width="9.28515625" style="92" customWidth="1"/>
    <col min="7436" max="7681" width="9.140625" style="92"/>
    <col min="7682" max="7682" width="4.7109375" style="92" customWidth="1"/>
    <col min="7683" max="7683" width="30" style="92" bestFit="1" customWidth="1"/>
    <col min="7684" max="7684" width="13.42578125" style="92" customWidth="1"/>
    <col min="7685" max="7690" width="10.7109375" style="92" customWidth="1"/>
    <col min="7691" max="7691" width="9.28515625" style="92" customWidth="1"/>
    <col min="7692" max="7937" width="9.140625" style="92"/>
    <col min="7938" max="7938" width="4.7109375" style="92" customWidth="1"/>
    <col min="7939" max="7939" width="30" style="92" bestFit="1" customWidth="1"/>
    <col min="7940" max="7940" width="13.42578125" style="92" customWidth="1"/>
    <col min="7941" max="7946" width="10.7109375" style="92" customWidth="1"/>
    <col min="7947" max="7947" width="9.28515625" style="92" customWidth="1"/>
    <col min="7948" max="8193" width="9.140625" style="92"/>
    <col min="8194" max="8194" width="4.7109375" style="92" customWidth="1"/>
    <col min="8195" max="8195" width="30" style="92" bestFit="1" customWidth="1"/>
    <col min="8196" max="8196" width="13.42578125" style="92" customWidth="1"/>
    <col min="8197" max="8202" width="10.7109375" style="92" customWidth="1"/>
    <col min="8203" max="8203" width="9.28515625" style="92" customWidth="1"/>
    <col min="8204" max="8449" width="9.140625" style="92"/>
    <col min="8450" max="8450" width="4.7109375" style="92" customWidth="1"/>
    <col min="8451" max="8451" width="30" style="92" bestFit="1" customWidth="1"/>
    <col min="8452" max="8452" width="13.42578125" style="92" customWidth="1"/>
    <col min="8453" max="8458" width="10.7109375" style="92" customWidth="1"/>
    <col min="8459" max="8459" width="9.28515625" style="92" customWidth="1"/>
    <col min="8460" max="8705" width="9.140625" style="92"/>
    <col min="8706" max="8706" width="4.7109375" style="92" customWidth="1"/>
    <col min="8707" max="8707" width="30" style="92" bestFit="1" customWidth="1"/>
    <col min="8708" max="8708" width="13.42578125" style="92" customWidth="1"/>
    <col min="8709" max="8714" width="10.7109375" style="92" customWidth="1"/>
    <col min="8715" max="8715" width="9.28515625" style="92" customWidth="1"/>
    <col min="8716" max="8961" width="9.140625" style="92"/>
    <col min="8962" max="8962" width="4.7109375" style="92" customWidth="1"/>
    <col min="8963" max="8963" width="30" style="92" bestFit="1" customWidth="1"/>
    <col min="8964" max="8964" width="13.42578125" style="92" customWidth="1"/>
    <col min="8965" max="8970" width="10.7109375" style="92" customWidth="1"/>
    <col min="8971" max="8971" width="9.28515625" style="92" customWidth="1"/>
    <col min="8972" max="9217" width="9.140625" style="92"/>
    <col min="9218" max="9218" width="4.7109375" style="92" customWidth="1"/>
    <col min="9219" max="9219" width="30" style="92" bestFit="1" customWidth="1"/>
    <col min="9220" max="9220" width="13.42578125" style="92" customWidth="1"/>
    <col min="9221" max="9226" width="10.7109375" style="92" customWidth="1"/>
    <col min="9227" max="9227" width="9.28515625" style="92" customWidth="1"/>
    <col min="9228" max="9473" width="9.140625" style="92"/>
    <col min="9474" max="9474" width="4.7109375" style="92" customWidth="1"/>
    <col min="9475" max="9475" width="30" style="92" bestFit="1" customWidth="1"/>
    <col min="9476" max="9476" width="13.42578125" style="92" customWidth="1"/>
    <col min="9477" max="9482" width="10.7109375" style="92" customWidth="1"/>
    <col min="9483" max="9483" width="9.28515625" style="92" customWidth="1"/>
    <col min="9484" max="9729" width="9.140625" style="92"/>
    <col min="9730" max="9730" width="4.7109375" style="92" customWidth="1"/>
    <col min="9731" max="9731" width="30" style="92" bestFit="1" customWidth="1"/>
    <col min="9732" max="9732" width="13.42578125" style="92" customWidth="1"/>
    <col min="9733" max="9738" width="10.7109375" style="92" customWidth="1"/>
    <col min="9739" max="9739" width="9.28515625" style="92" customWidth="1"/>
    <col min="9740" max="9985" width="9.140625" style="92"/>
    <col min="9986" max="9986" width="4.7109375" style="92" customWidth="1"/>
    <col min="9987" max="9987" width="30" style="92" bestFit="1" customWidth="1"/>
    <col min="9988" max="9988" width="13.42578125" style="92" customWidth="1"/>
    <col min="9989" max="9994" width="10.7109375" style="92" customWidth="1"/>
    <col min="9995" max="9995" width="9.28515625" style="92" customWidth="1"/>
    <col min="9996" max="10241" width="9.140625" style="92"/>
    <col min="10242" max="10242" width="4.7109375" style="92" customWidth="1"/>
    <col min="10243" max="10243" width="30" style="92" bestFit="1" customWidth="1"/>
    <col min="10244" max="10244" width="13.42578125" style="92" customWidth="1"/>
    <col min="10245" max="10250" width="10.7109375" style="92" customWidth="1"/>
    <col min="10251" max="10251" width="9.28515625" style="92" customWidth="1"/>
    <col min="10252" max="10497" width="9.140625" style="92"/>
    <col min="10498" max="10498" width="4.7109375" style="92" customWidth="1"/>
    <col min="10499" max="10499" width="30" style="92" bestFit="1" customWidth="1"/>
    <col min="10500" max="10500" width="13.42578125" style="92" customWidth="1"/>
    <col min="10501" max="10506" width="10.7109375" style="92" customWidth="1"/>
    <col min="10507" max="10507" width="9.28515625" style="92" customWidth="1"/>
    <col min="10508" max="10753" width="9.140625" style="92"/>
    <col min="10754" max="10754" width="4.7109375" style="92" customWidth="1"/>
    <col min="10755" max="10755" width="30" style="92" bestFit="1" customWidth="1"/>
    <col min="10756" max="10756" width="13.42578125" style="92" customWidth="1"/>
    <col min="10757" max="10762" width="10.7109375" style="92" customWidth="1"/>
    <col min="10763" max="10763" width="9.28515625" style="92" customWidth="1"/>
    <col min="10764" max="11009" width="9.140625" style="92"/>
    <col min="11010" max="11010" width="4.7109375" style="92" customWidth="1"/>
    <col min="11011" max="11011" width="30" style="92" bestFit="1" customWidth="1"/>
    <col min="11012" max="11012" width="13.42578125" style="92" customWidth="1"/>
    <col min="11013" max="11018" width="10.7109375" style="92" customWidth="1"/>
    <col min="11019" max="11019" width="9.28515625" style="92" customWidth="1"/>
    <col min="11020" max="11265" width="9.140625" style="92"/>
    <col min="11266" max="11266" width="4.7109375" style="92" customWidth="1"/>
    <col min="11267" max="11267" width="30" style="92" bestFit="1" customWidth="1"/>
    <col min="11268" max="11268" width="13.42578125" style="92" customWidth="1"/>
    <col min="11269" max="11274" width="10.7109375" style="92" customWidth="1"/>
    <col min="11275" max="11275" width="9.28515625" style="92" customWidth="1"/>
    <col min="11276" max="11521" width="9.140625" style="92"/>
    <col min="11522" max="11522" width="4.7109375" style="92" customWidth="1"/>
    <col min="11523" max="11523" width="30" style="92" bestFit="1" customWidth="1"/>
    <col min="11524" max="11524" width="13.42578125" style="92" customWidth="1"/>
    <col min="11525" max="11530" width="10.7109375" style="92" customWidth="1"/>
    <col min="11531" max="11531" width="9.28515625" style="92" customWidth="1"/>
    <col min="11532" max="11777" width="9.140625" style="92"/>
    <col min="11778" max="11778" width="4.7109375" style="92" customWidth="1"/>
    <col min="11779" max="11779" width="30" style="92" bestFit="1" customWidth="1"/>
    <col min="11780" max="11780" width="13.42578125" style="92" customWidth="1"/>
    <col min="11781" max="11786" width="10.7109375" style="92" customWidth="1"/>
    <col min="11787" max="11787" width="9.28515625" style="92" customWidth="1"/>
    <col min="11788" max="12033" width="9.140625" style="92"/>
    <col min="12034" max="12034" width="4.7109375" style="92" customWidth="1"/>
    <col min="12035" max="12035" width="30" style="92" bestFit="1" customWidth="1"/>
    <col min="12036" max="12036" width="13.42578125" style="92" customWidth="1"/>
    <col min="12037" max="12042" width="10.7109375" style="92" customWidth="1"/>
    <col min="12043" max="12043" width="9.28515625" style="92" customWidth="1"/>
    <col min="12044" max="12289" width="9.140625" style="92"/>
    <col min="12290" max="12290" width="4.7109375" style="92" customWidth="1"/>
    <col min="12291" max="12291" width="30" style="92" bestFit="1" customWidth="1"/>
    <col min="12292" max="12292" width="13.42578125" style="92" customWidth="1"/>
    <col min="12293" max="12298" width="10.7109375" style="92" customWidth="1"/>
    <col min="12299" max="12299" width="9.28515625" style="92" customWidth="1"/>
    <col min="12300" max="12545" width="9.140625" style="92"/>
    <col min="12546" max="12546" width="4.7109375" style="92" customWidth="1"/>
    <col min="12547" max="12547" width="30" style="92" bestFit="1" customWidth="1"/>
    <col min="12548" max="12548" width="13.42578125" style="92" customWidth="1"/>
    <col min="12549" max="12554" width="10.7109375" style="92" customWidth="1"/>
    <col min="12555" max="12555" width="9.28515625" style="92" customWidth="1"/>
    <col min="12556" max="12801" width="9.140625" style="92"/>
    <col min="12802" max="12802" width="4.7109375" style="92" customWidth="1"/>
    <col min="12803" max="12803" width="30" style="92" bestFit="1" customWidth="1"/>
    <col min="12804" max="12804" width="13.42578125" style="92" customWidth="1"/>
    <col min="12805" max="12810" width="10.7109375" style="92" customWidth="1"/>
    <col min="12811" max="12811" width="9.28515625" style="92" customWidth="1"/>
    <col min="12812" max="13057" width="9.140625" style="92"/>
    <col min="13058" max="13058" width="4.7109375" style="92" customWidth="1"/>
    <col min="13059" max="13059" width="30" style="92" bestFit="1" customWidth="1"/>
    <col min="13060" max="13060" width="13.42578125" style="92" customWidth="1"/>
    <col min="13061" max="13066" width="10.7109375" style="92" customWidth="1"/>
    <col min="13067" max="13067" width="9.28515625" style="92" customWidth="1"/>
    <col min="13068" max="13313" width="9.140625" style="92"/>
    <col min="13314" max="13314" width="4.7109375" style="92" customWidth="1"/>
    <col min="13315" max="13315" width="30" style="92" bestFit="1" customWidth="1"/>
    <col min="13316" max="13316" width="13.42578125" style="92" customWidth="1"/>
    <col min="13317" max="13322" width="10.7109375" style="92" customWidth="1"/>
    <col min="13323" max="13323" width="9.28515625" style="92" customWidth="1"/>
    <col min="13324" max="13569" width="9.140625" style="92"/>
    <col min="13570" max="13570" width="4.7109375" style="92" customWidth="1"/>
    <col min="13571" max="13571" width="30" style="92" bestFit="1" customWidth="1"/>
    <col min="13572" max="13572" width="13.42578125" style="92" customWidth="1"/>
    <col min="13573" max="13578" width="10.7109375" style="92" customWidth="1"/>
    <col min="13579" max="13579" width="9.28515625" style="92" customWidth="1"/>
    <col min="13580" max="13825" width="9.140625" style="92"/>
    <col min="13826" max="13826" width="4.7109375" style="92" customWidth="1"/>
    <col min="13827" max="13827" width="30" style="92" bestFit="1" customWidth="1"/>
    <col min="13828" max="13828" width="13.42578125" style="92" customWidth="1"/>
    <col min="13829" max="13834" width="10.7109375" style="92" customWidth="1"/>
    <col min="13835" max="13835" width="9.28515625" style="92" customWidth="1"/>
    <col min="13836" max="14081" width="9.140625" style="92"/>
    <col min="14082" max="14082" width="4.7109375" style="92" customWidth="1"/>
    <col min="14083" max="14083" width="30" style="92" bestFit="1" customWidth="1"/>
    <col min="14084" max="14084" width="13.42578125" style="92" customWidth="1"/>
    <col min="14085" max="14090" width="10.7109375" style="92" customWidth="1"/>
    <col min="14091" max="14091" width="9.28515625" style="92" customWidth="1"/>
    <col min="14092" max="14337" width="9.140625" style="92"/>
    <col min="14338" max="14338" width="4.7109375" style="92" customWidth="1"/>
    <col min="14339" max="14339" width="30" style="92" bestFit="1" customWidth="1"/>
    <col min="14340" max="14340" width="13.42578125" style="92" customWidth="1"/>
    <col min="14341" max="14346" width="10.7109375" style="92" customWidth="1"/>
    <col min="14347" max="14347" width="9.28515625" style="92" customWidth="1"/>
    <col min="14348" max="14593" width="9.140625" style="92"/>
    <col min="14594" max="14594" width="4.7109375" style="92" customWidth="1"/>
    <col min="14595" max="14595" width="30" style="92" bestFit="1" customWidth="1"/>
    <col min="14596" max="14596" width="13.42578125" style="92" customWidth="1"/>
    <col min="14597" max="14602" width="10.7109375" style="92" customWidth="1"/>
    <col min="14603" max="14603" width="9.28515625" style="92" customWidth="1"/>
    <col min="14604" max="14849" width="9.140625" style="92"/>
    <col min="14850" max="14850" width="4.7109375" style="92" customWidth="1"/>
    <col min="14851" max="14851" width="30" style="92" bestFit="1" customWidth="1"/>
    <col min="14852" max="14852" width="13.42578125" style="92" customWidth="1"/>
    <col min="14853" max="14858" width="10.7109375" style="92" customWidth="1"/>
    <col min="14859" max="14859" width="9.28515625" style="92" customWidth="1"/>
    <col min="14860" max="15105" width="9.140625" style="92"/>
    <col min="15106" max="15106" width="4.7109375" style="92" customWidth="1"/>
    <col min="15107" max="15107" width="30" style="92" bestFit="1" customWidth="1"/>
    <col min="15108" max="15108" width="13.42578125" style="92" customWidth="1"/>
    <col min="15109" max="15114" width="10.7109375" style="92" customWidth="1"/>
    <col min="15115" max="15115" width="9.28515625" style="92" customWidth="1"/>
    <col min="15116" max="15361" width="9.140625" style="92"/>
    <col min="15362" max="15362" width="4.7109375" style="92" customWidth="1"/>
    <col min="15363" max="15363" width="30" style="92" bestFit="1" customWidth="1"/>
    <col min="15364" max="15364" width="13.42578125" style="92" customWidth="1"/>
    <col min="15365" max="15370" width="10.7109375" style="92" customWidth="1"/>
    <col min="15371" max="15371" width="9.28515625" style="92" customWidth="1"/>
    <col min="15372" max="15617" width="9.140625" style="92"/>
    <col min="15618" max="15618" width="4.7109375" style="92" customWidth="1"/>
    <col min="15619" max="15619" width="30" style="92" bestFit="1" customWidth="1"/>
    <col min="15620" max="15620" width="13.42578125" style="92" customWidth="1"/>
    <col min="15621" max="15626" width="10.7109375" style="92" customWidth="1"/>
    <col min="15627" max="15627" width="9.28515625" style="92" customWidth="1"/>
    <col min="15628" max="15873" width="9.140625" style="92"/>
    <col min="15874" max="15874" width="4.7109375" style="92" customWidth="1"/>
    <col min="15875" max="15875" width="30" style="92" bestFit="1" customWidth="1"/>
    <col min="15876" max="15876" width="13.42578125" style="92" customWidth="1"/>
    <col min="15877" max="15882" width="10.7109375" style="92" customWidth="1"/>
    <col min="15883" max="15883" width="9.28515625" style="92" customWidth="1"/>
    <col min="15884" max="16129" width="9.140625" style="92"/>
    <col min="16130" max="16130" width="4.7109375" style="92" customWidth="1"/>
    <col min="16131" max="16131" width="30" style="92" bestFit="1" customWidth="1"/>
    <col min="16132" max="16132" width="13.42578125" style="92" customWidth="1"/>
    <col min="16133" max="16138" width="10.7109375" style="92" customWidth="1"/>
    <col min="16139" max="16139" width="9.28515625" style="92" customWidth="1"/>
    <col min="16140" max="16384" width="9.140625" style="92"/>
  </cols>
  <sheetData>
    <row r="1" spans="2:15">
      <c r="B1" s="1719" t="s">
        <v>997</v>
      </c>
      <c r="C1" s="1719"/>
      <c r="D1" s="1719"/>
      <c r="E1" s="1719"/>
      <c r="F1" s="1719"/>
      <c r="G1" s="1719"/>
      <c r="H1" s="1719"/>
      <c r="I1" s="1719"/>
      <c r="J1" s="1719"/>
    </row>
    <row r="2" spans="2:15" ht="15" customHeight="1">
      <c r="B2" s="1750" t="s">
        <v>93</v>
      </c>
      <c r="C2" s="1750"/>
      <c r="D2" s="1750"/>
      <c r="E2" s="1750"/>
      <c r="F2" s="1750"/>
      <c r="G2" s="1750"/>
      <c r="H2" s="1750"/>
      <c r="I2" s="1750"/>
      <c r="J2" s="1750"/>
    </row>
    <row r="3" spans="2:15" ht="15" customHeight="1" thickBot="1">
      <c r="B3" s="1751" t="s">
        <v>60</v>
      </c>
      <c r="C3" s="1751"/>
      <c r="D3" s="1751"/>
      <c r="E3" s="1751"/>
      <c r="F3" s="1751"/>
      <c r="G3" s="1751"/>
      <c r="H3" s="1751"/>
      <c r="I3" s="1751"/>
      <c r="J3" s="1751"/>
    </row>
    <row r="4" spans="2:15" ht="16.5" customHeight="1" thickTop="1">
      <c r="B4" s="1752"/>
      <c r="C4" s="1754"/>
      <c r="D4" s="1756" t="s">
        <v>4</v>
      </c>
      <c r="E4" s="1756"/>
      <c r="F4" s="1757" t="s">
        <v>766</v>
      </c>
      <c r="G4" s="1757"/>
      <c r="H4" s="1218" t="s">
        <v>767</v>
      </c>
      <c r="I4" s="1758" t="s">
        <v>124</v>
      </c>
      <c r="J4" s="1759"/>
    </row>
    <row r="5" spans="2:15" ht="16.5" customHeight="1">
      <c r="B5" s="1753"/>
      <c r="C5" s="1755"/>
      <c r="D5" s="1219" t="s">
        <v>5</v>
      </c>
      <c r="E5" s="1220" t="str">
        <f>'X-India'!E5</f>
        <v>Four  Months</v>
      </c>
      <c r="F5" s="1219" t="s">
        <v>5</v>
      </c>
      <c r="G5" s="1220" t="str">
        <f>'X-India'!G5</f>
        <v>Four  Months</v>
      </c>
      <c r="H5" s="1220" t="str">
        <f>'X-India'!H5</f>
        <v>Four  Months</v>
      </c>
      <c r="I5" s="1221" t="s">
        <v>40</v>
      </c>
      <c r="J5" s="1222" t="s">
        <v>123</v>
      </c>
    </row>
    <row r="6" spans="2:15" ht="16.5" customHeight="1">
      <c r="B6" s="1223"/>
      <c r="C6" s="1224" t="s">
        <v>797</v>
      </c>
      <c r="D6" s="1225">
        <v>159666.39015800008</v>
      </c>
      <c r="E6" s="1226">
        <v>42858.98328</v>
      </c>
      <c r="F6" s="1226">
        <v>189219.50139000002</v>
      </c>
      <c r="G6" s="1226">
        <v>57409.086055000007</v>
      </c>
      <c r="H6" s="1226">
        <v>77012.333661000011</v>
      </c>
      <c r="I6" s="1227">
        <v>33.948781939000781</v>
      </c>
      <c r="J6" s="1228">
        <v>34.146594124873161</v>
      </c>
      <c r="K6" s="1118"/>
      <c r="L6" s="1118"/>
      <c r="M6" s="1118"/>
      <c r="N6" s="1118"/>
      <c r="O6" s="1118"/>
    </row>
    <row r="7" spans="2:15" ht="16.5" customHeight="1">
      <c r="B7" s="1229">
        <v>1</v>
      </c>
      <c r="C7" s="1230" t="s">
        <v>958</v>
      </c>
      <c r="D7" s="1231">
        <v>17277.251235</v>
      </c>
      <c r="E7" s="1232">
        <v>713.69284900000002</v>
      </c>
      <c r="F7" s="1232">
        <v>22356.665290999998</v>
      </c>
      <c r="G7" s="1232">
        <v>3986.073668</v>
      </c>
      <c r="H7" s="1232">
        <v>17461.049025</v>
      </c>
      <c r="I7" s="1233">
        <v>458.51388641278095</v>
      </c>
      <c r="J7" s="1234">
        <v>338.0513377155176</v>
      </c>
      <c r="L7" s="1118"/>
      <c r="M7" s="1118"/>
      <c r="N7" s="1118"/>
      <c r="O7" s="1118"/>
    </row>
    <row r="8" spans="2:15" ht="16.5" customHeight="1">
      <c r="B8" s="1229">
        <v>2</v>
      </c>
      <c r="C8" s="1230" t="s">
        <v>923</v>
      </c>
      <c r="D8" s="1231">
        <v>43.847043000000006</v>
      </c>
      <c r="E8" s="1232">
        <v>14.099172999999999</v>
      </c>
      <c r="F8" s="1232">
        <v>81.528711000000001</v>
      </c>
      <c r="G8" s="1232">
        <v>14.710782999999999</v>
      </c>
      <c r="H8" s="1232">
        <v>14.289357000000001</v>
      </c>
      <c r="I8" s="1233">
        <v>4.3379140038922941</v>
      </c>
      <c r="J8" s="1234">
        <v>-2.8647421418696695</v>
      </c>
      <c r="L8" s="1118"/>
      <c r="M8" s="1118"/>
      <c r="N8" s="1118"/>
      <c r="O8" s="1118"/>
    </row>
    <row r="9" spans="2:15" ht="16.5" customHeight="1">
      <c r="B9" s="1229">
        <v>3</v>
      </c>
      <c r="C9" s="1230" t="s">
        <v>959</v>
      </c>
      <c r="D9" s="1231">
        <v>1036.8595250000001</v>
      </c>
      <c r="E9" s="1232">
        <v>332.86764700000003</v>
      </c>
      <c r="F9" s="1232">
        <v>2035.3984389999996</v>
      </c>
      <c r="G9" s="1232">
        <v>591.53071199999999</v>
      </c>
      <c r="H9" s="1232">
        <v>349.52914699999997</v>
      </c>
      <c r="I9" s="1233">
        <v>77.707481436307887</v>
      </c>
      <c r="J9" s="1234">
        <v>-40.911073607958336</v>
      </c>
      <c r="L9" s="1118"/>
      <c r="M9" s="1118"/>
      <c r="N9" s="1118"/>
      <c r="O9" s="1118"/>
    </row>
    <row r="10" spans="2:15" ht="16.5" customHeight="1">
      <c r="B10" s="1229">
        <v>4</v>
      </c>
      <c r="C10" s="1230" t="s">
        <v>960</v>
      </c>
      <c r="D10" s="1231">
        <v>0.44756200000000002</v>
      </c>
      <c r="E10" s="1232">
        <v>0.18237700000000001</v>
      </c>
      <c r="F10" s="1232">
        <v>0.68733699999999998</v>
      </c>
      <c r="G10" s="1232">
        <v>0.37525900000000001</v>
      </c>
      <c r="H10" s="1232">
        <v>0.10143899999999999</v>
      </c>
      <c r="I10" s="1233">
        <v>105.7600464970912</v>
      </c>
      <c r="J10" s="1234">
        <v>-72.968269914912099</v>
      </c>
      <c r="L10" s="1118"/>
      <c r="M10" s="1118"/>
      <c r="N10" s="1118"/>
      <c r="O10" s="1118"/>
    </row>
    <row r="11" spans="2:15" ht="16.5" customHeight="1">
      <c r="B11" s="1229">
        <v>5</v>
      </c>
      <c r="C11" s="1230" t="s">
        <v>924</v>
      </c>
      <c r="D11" s="1231">
        <v>432.72491399999996</v>
      </c>
      <c r="E11" s="1232">
        <v>133.347972</v>
      </c>
      <c r="F11" s="1232">
        <v>558.93635499999993</v>
      </c>
      <c r="G11" s="1232">
        <v>230.90278599999999</v>
      </c>
      <c r="H11" s="1232">
        <v>228.39824900000002</v>
      </c>
      <c r="I11" s="1233">
        <v>73.158078474564292</v>
      </c>
      <c r="J11" s="1234">
        <v>-1.0846716245337831</v>
      </c>
      <c r="L11" s="1118"/>
      <c r="M11" s="1118"/>
      <c r="N11" s="1118"/>
      <c r="O11" s="1118"/>
    </row>
    <row r="12" spans="2:15" ht="16.5" customHeight="1">
      <c r="B12" s="1229">
        <v>6</v>
      </c>
      <c r="C12" s="1230" t="s">
        <v>888</v>
      </c>
      <c r="D12" s="1231">
        <v>3299.8402189999997</v>
      </c>
      <c r="E12" s="1232">
        <v>741.07342099999994</v>
      </c>
      <c r="F12" s="1232">
        <v>4625.4534510000003</v>
      </c>
      <c r="G12" s="1232">
        <v>1444.2820389999999</v>
      </c>
      <c r="H12" s="1232">
        <v>2109.419277</v>
      </c>
      <c r="I12" s="1233">
        <v>94.890546344395233</v>
      </c>
      <c r="J12" s="1234">
        <v>46.053140594376657</v>
      </c>
      <c r="L12" s="1118"/>
      <c r="M12" s="1118"/>
      <c r="N12" s="1118"/>
      <c r="O12" s="1118"/>
    </row>
    <row r="13" spans="2:15" ht="16.5" customHeight="1">
      <c r="B13" s="1229">
        <v>7</v>
      </c>
      <c r="C13" s="1230" t="s">
        <v>961</v>
      </c>
      <c r="D13" s="1231">
        <v>36.428236999999996</v>
      </c>
      <c r="E13" s="1232">
        <v>16.614584000000001</v>
      </c>
      <c r="F13" s="1232">
        <v>58.761606999999998</v>
      </c>
      <c r="G13" s="1232">
        <v>18.545019999999997</v>
      </c>
      <c r="H13" s="1232">
        <v>12.416589</v>
      </c>
      <c r="I13" s="1233">
        <v>11.618924674851911</v>
      </c>
      <c r="J13" s="1234">
        <v>-33.04623559316731</v>
      </c>
      <c r="L13" s="1118"/>
      <c r="M13" s="1118"/>
      <c r="N13" s="1118"/>
      <c r="O13" s="1118"/>
    </row>
    <row r="14" spans="2:15" ht="16.5" customHeight="1">
      <c r="B14" s="1229">
        <v>8</v>
      </c>
      <c r="C14" s="1230" t="s">
        <v>962</v>
      </c>
      <c r="D14" s="1231">
        <v>127.377706</v>
      </c>
      <c r="E14" s="1232">
        <v>31.544446999999998</v>
      </c>
      <c r="F14" s="1232">
        <v>83.110787000000016</v>
      </c>
      <c r="G14" s="1232">
        <v>17.347666</v>
      </c>
      <c r="H14" s="1232">
        <v>46.005008000000004</v>
      </c>
      <c r="I14" s="1233">
        <v>-45.005642356006426</v>
      </c>
      <c r="J14" s="1234">
        <v>165.19422266949346</v>
      </c>
      <c r="L14" s="1118"/>
      <c r="M14" s="1118"/>
      <c r="N14" s="1118"/>
      <c r="O14" s="1118"/>
    </row>
    <row r="15" spans="2:15" ht="16.5" customHeight="1">
      <c r="B15" s="1229">
        <v>9</v>
      </c>
      <c r="C15" s="1230" t="s">
        <v>963</v>
      </c>
      <c r="D15" s="1231">
        <v>31.435428999999999</v>
      </c>
      <c r="E15" s="1232">
        <v>3.6124049999999999</v>
      </c>
      <c r="F15" s="1232">
        <v>65.777680000000004</v>
      </c>
      <c r="G15" s="1232">
        <v>6.3195949999999996</v>
      </c>
      <c r="H15" s="1232">
        <v>50.046421000000002</v>
      </c>
      <c r="I15" s="1233">
        <v>74.941486350506096</v>
      </c>
      <c r="J15" s="1234">
        <v>691.92449832623777</v>
      </c>
      <c r="L15" s="1118"/>
      <c r="M15" s="1118"/>
      <c r="N15" s="1118"/>
      <c r="O15" s="1118"/>
    </row>
    <row r="16" spans="2:15" ht="16.5" customHeight="1">
      <c r="B16" s="1229">
        <v>10</v>
      </c>
      <c r="C16" s="1230" t="s">
        <v>964</v>
      </c>
      <c r="D16" s="1231">
        <v>2536.4474719999998</v>
      </c>
      <c r="E16" s="1232">
        <v>745.85260500000004</v>
      </c>
      <c r="F16" s="1232">
        <v>1853.685774</v>
      </c>
      <c r="G16" s="1232">
        <v>604.31219400000009</v>
      </c>
      <c r="H16" s="1232">
        <v>797.54244300000005</v>
      </c>
      <c r="I16" s="1233">
        <v>-18.976994925156816</v>
      </c>
      <c r="J16" s="1234">
        <v>31.975235800057334</v>
      </c>
      <c r="L16" s="1118"/>
      <c r="M16" s="1118"/>
      <c r="N16" s="1118"/>
      <c r="O16" s="1118"/>
    </row>
    <row r="17" spans="2:15" ht="16.5" customHeight="1">
      <c r="B17" s="1229">
        <v>11</v>
      </c>
      <c r="C17" s="1230" t="s">
        <v>965</v>
      </c>
      <c r="D17" s="1231">
        <v>1755.5806179999997</v>
      </c>
      <c r="E17" s="1232">
        <v>575.70795099999998</v>
      </c>
      <c r="F17" s="1232">
        <v>2304.9025600000004</v>
      </c>
      <c r="G17" s="1232">
        <v>700.35841299999993</v>
      </c>
      <c r="H17" s="1232">
        <v>1929.8954700000002</v>
      </c>
      <c r="I17" s="1233">
        <v>21.651683250766823</v>
      </c>
      <c r="J17" s="1234">
        <v>175.55826190953468</v>
      </c>
      <c r="L17" s="1118"/>
      <c r="M17" s="1118"/>
      <c r="N17" s="1118"/>
      <c r="O17" s="1118"/>
    </row>
    <row r="18" spans="2:15" ht="16.5" customHeight="1">
      <c r="B18" s="1229">
        <v>12</v>
      </c>
      <c r="C18" s="1230" t="s">
        <v>926</v>
      </c>
      <c r="D18" s="1231">
        <v>1280.5051490000001</v>
      </c>
      <c r="E18" s="1232">
        <v>403.524069</v>
      </c>
      <c r="F18" s="1232">
        <v>1329.8467970000002</v>
      </c>
      <c r="G18" s="1232">
        <v>410.98094000000003</v>
      </c>
      <c r="H18" s="1232">
        <v>589.52712599999995</v>
      </c>
      <c r="I18" s="1233">
        <v>1.847937105332889</v>
      </c>
      <c r="J18" s="1234">
        <v>43.443909101964664</v>
      </c>
      <c r="L18" s="1118"/>
      <c r="M18" s="1118"/>
      <c r="N18" s="1118"/>
      <c r="O18" s="1118"/>
    </row>
    <row r="19" spans="2:15" ht="16.5" customHeight="1">
      <c r="B19" s="1229">
        <v>13</v>
      </c>
      <c r="C19" s="1230" t="s">
        <v>966</v>
      </c>
      <c r="D19" s="1231">
        <v>0</v>
      </c>
      <c r="E19" s="1232">
        <v>0</v>
      </c>
      <c r="F19" s="1232">
        <v>7.7140669999999991</v>
      </c>
      <c r="G19" s="1232">
        <v>2.870015</v>
      </c>
      <c r="H19" s="1232">
        <v>3.1433119999999999</v>
      </c>
      <c r="I19" s="1233" t="s">
        <v>298</v>
      </c>
      <c r="J19" s="1234">
        <v>9.5224937848756781</v>
      </c>
      <c r="L19" s="1118"/>
      <c r="M19" s="1118"/>
      <c r="N19" s="1118"/>
      <c r="O19" s="1118"/>
    </row>
    <row r="20" spans="2:15" ht="16.5" customHeight="1">
      <c r="B20" s="1229">
        <v>14</v>
      </c>
      <c r="C20" s="1230" t="s">
        <v>967</v>
      </c>
      <c r="D20" s="1231">
        <v>5773.0913839999994</v>
      </c>
      <c r="E20" s="1232">
        <v>1465.089579</v>
      </c>
      <c r="F20" s="1232">
        <v>4689.2127399999999</v>
      </c>
      <c r="G20" s="1232">
        <v>1550.3891759999999</v>
      </c>
      <c r="H20" s="1232">
        <v>2494.8126190000003</v>
      </c>
      <c r="I20" s="1233">
        <v>5.8221420875999428</v>
      </c>
      <c r="J20" s="1234">
        <v>60.915250030099571</v>
      </c>
      <c r="L20" s="1118"/>
      <c r="M20" s="1118"/>
      <c r="N20" s="1118"/>
      <c r="O20" s="1118"/>
    </row>
    <row r="21" spans="2:15" ht="16.5" customHeight="1">
      <c r="B21" s="1229">
        <v>15</v>
      </c>
      <c r="C21" s="1230" t="s">
        <v>968</v>
      </c>
      <c r="D21" s="1231">
        <v>13529.129772</v>
      </c>
      <c r="E21" s="1232">
        <v>4088.5729570000003</v>
      </c>
      <c r="F21" s="1232">
        <v>15053.503372000001</v>
      </c>
      <c r="G21" s="1232">
        <v>5483.5488660000001</v>
      </c>
      <c r="H21" s="1232">
        <v>4277.8001469999999</v>
      </c>
      <c r="I21" s="1233">
        <v>34.118894872884141</v>
      </c>
      <c r="J21" s="1234">
        <v>-21.988474042350219</v>
      </c>
      <c r="L21" s="1118"/>
      <c r="M21" s="1118"/>
      <c r="N21" s="1118"/>
      <c r="O21" s="1118"/>
    </row>
    <row r="22" spans="2:15" ht="16.5" customHeight="1">
      <c r="B22" s="1229">
        <v>16</v>
      </c>
      <c r="C22" s="1230" t="s">
        <v>969</v>
      </c>
      <c r="D22" s="1231">
        <v>4.172841</v>
      </c>
      <c r="E22" s="1232">
        <v>0</v>
      </c>
      <c r="F22" s="1232">
        <v>5.6529999999999997E-2</v>
      </c>
      <c r="G22" s="1232">
        <v>5.6529999999999997E-2</v>
      </c>
      <c r="H22" s="1232">
        <v>0</v>
      </c>
      <c r="I22" s="1233" t="s">
        <v>298</v>
      </c>
      <c r="J22" s="1234">
        <v>-100</v>
      </c>
      <c r="L22" s="1118"/>
      <c r="M22" s="1118"/>
      <c r="N22" s="1118"/>
      <c r="O22" s="1118"/>
    </row>
    <row r="23" spans="2:15" ht="16.5" customHeight="1">
      <c r="B23" s="1229">
        <v>17</v>
      </c>
      <c r="C23" s="1230" t="s">
        <v>970</v>
      </c>
      <c r="D23" s="1231">
        <v>10.27678</v>
      </c>
      <c r="E23" s="1232">
        <v>1.6673789999999999</v>
      </c>
      <c r="F23" s="1232">
        <v>5.3937950000000008</v>
      </c>
      <c r="G23" s="1232">
        <v>1.9394450000000001</v>
      </c>
      <c r="H23" s="1232">
        <v>12.894245000000002</v>
      </c>
      <c r="I23" s="1233">
        <v>16.316986120132256</v>
      </c>
      <c r="J23" s="1234">
        <v>564.84200376911963</v>
      </c>
      <c r="L23" s="1118"/>
      <c r="M23" s="1118"/>
      <c r="N23" s="1118"/>
      <c r="O23" s="1118"/>
    </row>
    <row r="24" spans="2:15" ht="16.5" customHeight="1">
      <c r="B24" s="1229">
        <v>18</v>
      </c>
      <c r="C24" s="1230" t="s">
        <v>971</v>
      </c>
      <c r="D24" s="1231">
        <v>17.969704</v>
      </c>
      <c r="E24" s="1232">
        <v>4.4746350000000001</v>
      </c>
      <c r="F24" s="1232">
        <v>41.255504999999999</v>
      </c>
      <c r="G24" s="1232">
        <v>19.014768</v>
      </c>
      <c r="H24" s="1232">
        <v>10.077156</v>
      </c>
      <c r="I24" s="1233">
        <v>324.94567713344213</v>
      </c>
      <c r="J24" s="1234">
        <v>-47.003529046475876</v>
      </c>
      <c r="L24" s="1118"/>
      <c r="M24" s="1118"/>
      <c r="N24" s="1118"/>
      <c r="O24" s="1118"/>
    </row>
    <row r="25" spans="2:15" ht="16.5" customHeight="1">
      <c r="B25" s="1229">
        <v>19</v>
      </c>
      <c r="C25" s="1230" t="s">
        <v>972</v>
      </c>
      <c r="D25" s="1231">
        <v>8767.6943210000009</v>
      </c>
      <c r="E25" s="1232">
        <v>2648.129942</v>
      </c>
      <c r="F25" s="1232">
        <v>6514.2585819999995</v>
      </c>
      <c r="G25" s="1232">
        <v>1569.4042569999999</v>
      </c>
      <c r="H25" s="1232">
        <v>2405.8286210000001</v>
      </c>
      <c r="I25" s="1233">
        <v>-40.73537585490584</v>
      </c>
      <c r="J25" s="1234">
        <v>53.295660456463281</v>
      </c>
      <c r="L25" s="1118"/>
      <c r="M25" s="1118"/>
      <c r="N25" s="1118"/>
      <c r="O25" s="1118"/>
    </row>
    <row r="26" spans="2:15" ht="16.5" customHeight="1">
      <c r="B26" s="1229">
        <v>20</v>
      </c>
      <c r="C26" s="1230" t="s">
        <v>927</v>
      </c>
      <c r="D26" s="1231">
        <v>1663.116757</v>
      </c>
      <c r="E26" s="1232">
        <v>578.795299</v>
      </c>
      <c r="F26" s="1232">
        <v>2100.8848469999998</v>
      </c>
      <c r="G26" s="1232">
        <v>891.34994500000005</v>
      </c>
      <c r="H26" s="1232">
        <v>553.54862200000002</v>
      </c>
      <c r="I26" s="1233">
        <v>54.000895746736177</v>
      </c>
      <c r="J26" s="1234">
        <v>-37.897721865007803</v>
      </c>
      <c r="L26" s="1118"/>
      <c r="M26" s="1118"/>
      <c r="N26" s="1118"/>
      <c r="O26" s="1118"/>
    </row>
    <row r="27" spans="2:15" ht="16.5" customHeight="1">
      <c r="B27" s="1229">
        <v>21</v>
      </c>
      <c r="C27" s="1230" t="s">
        <v>928</v>
      </c>
      <c r="D27" s="1231">
        <v>3.1622149999999998</v>
      </c>
      <c r="E27" s="1232">
        <v>0.56189899999999993</v>
      </c>
      <c r="F27" s="1232">
        <v>1.8065659999999999</v>
      </c>
      <c r="G27" s="1232">
        <v>0.80723400000000001</v>
      </c>
      <c r="H27" s="1232">
        <v>0.31595800000000002</v>
      </c>
      <c r="I27" s="1233">
        <v>43.661761277382624</v>
      </c>
      <c r="J27" s="1234">
        <v>-60.859180857099673</v>
      </c>
      <c r="L27" s="1118"/>
      <c r="M27" s="1118"/>
      <c r="N27" s="1118"/>
      <c r="O27" s="1118"/>
    </row>
    <row r="28" spans="2:15" ht="16.5" customHeight="1">
      <c r="B28" s="1229">
        <v>22</v>
      </c>
      <c r="C28" s="1230" t="s">
        <v>973</v>
      </c>
      <c r="D28" s="1231">
        <v>19.877389999999998</v>
      </c>
      <c r="E28" s="1232">
        <v>6.7502320000000005</v>
      </c>
      <c r="F28" s="1232">
        <v>13.736602999999997</v>
      </c>
      <c r="G28" s="1232">
        <v>2.7302869999999997</v>
      </c>
      <c r="H28" s="1232">
        <v>4.8501460000000005</v>
      </c>
      <c r="I28" s="1233">
        <v>-59.552693892595101</v>
      </c>
      <c r="J28" s="1234">
        <v>77.642350419571301</v>
      </c>
      <c r="L28" s="1118"/>
      <c r="M28" s="1118"/>
      <c r="N28" s="1118"/>
      <c r="O28" s="1118"/>
    </row>
    <row r="29" spans="2:15" ht="16.5" customHeight="1">
      <c r="B29" s="1229">
        <v>23</v>
      </c>
      <c r="C29" s="1230" t="s">
        <v>974</v>
      </c>
      <c r="D29" s="1231">
        <v>2.6747300000000003</v>
      </c>
      <c r="E29" s="1232">
        <v>0.33309299999999997</v>
      </c>
      <c r="F29" s="1232">
        <v>7.7753149999999991</v>
      </c>
      <c r="G29" s="1232">
        <v>0.71302999999999994</v>
      </c>
      <c r="H29" s="1232">
        <v>0.70909399999999989</v>
      </c>
      <c r="I29" s="1233">
        <v>114.06333966790055</v>
      </c>
      <c r="J29" s="1234">
        <v>-0.5520104343435861</v>
      </c>
      <c r="L29" s="1118"/>
      <c r="M29" s="1118"/>
      <c r="N29" s="1118"/>
      <c r="O29" s="1118"/>
    </row>
    <row r="30" spans="2:15" ht="16.5" customHeight="1">
      <c r="B30" s="1229">
        <v>24</v>
      </c>
      <c r="C30" s="1230" t="s">
        <v>930</v>
      </c>
      <c r="D30" s="1231">
        <v>375.87853800000005</v>
      </c>
      <c r="E30" s="1232">
        <v>92.285368000000005</v>
      </c>
      <c r="F30" s="1232">
        <v>414.06308599999994</v>
      </c>
      <c r="G30" s="1232">
        <v>131.64439400000001</v>
      </c>
      <c r="H30" s="1232">
        <v>169.95822100000001</v>
      </c>
      <c r="I30" s="1233">
        <v>42.649259414558543</v>
      </c>
      <c r="J30" s="1234">
        <v>29.104032337298008</v>
      </c>
      <c r="L30" s="1118"/>
      <c r="M30" s="1118"/>
      <c r="N30" s="1118"/>
      <c r="O30" s="1118"/>
    </row>
    <row r="31" spans="2:15" ht="16.5" customHeight="1">
      <c r="B31" s="1229">
        <v>25</v>
      </c>
      <c r="C31" s="1230" t="s">
        <v>975</v>
      </c>
      <c r="D31" s="1231">
        <v>27432.105969999997</v>
      </c>
      <c r="E31" s="1232">
        <v>7806.5737680000002</v>
      </c>
      <c r="F31" s="1232">
        <v>32203.518317000002</v>
      </c>
      <c r="G31" s="1232">
        <v>10151.550085000001</v>
      </c>
      <c r="H31" s="1232">
        <v>11264.999238</v>
      </c>
      <c r="I31" s="1233">
        <v>30.038482779888852</v>
      </c>
      <c r="J31" s="1234">
        <v>10.968267345153919</v>
      </c>
      <c r="L31" s="1118"/>
      <c r="M31" s="1118"/>
      <c r="N31" s="1118"/>
      <c r="O31" s="1118"/>
    </row>
    <row r="32" spans="2:15" ht="16.5" customHeight="1">
      <c r="B32" s="1229">
        <v>26</v>
      </c>
      <c r="C32" s="1230" t="s">
        <v>900</v>
      </c>
      <c r="D32" s="1231">
        <v>186.22073900000001</v>
      </c>
      <c r="E32" s="1232">
        <v>43.686192000000005</v>
      </c>
      <c r="F32" s="1232">
        <v>149.62937100000002</v>
      </c>
      <c r="G32" s="1232">
        <v>29.427870000000002</v>
      </c>
      <c r="H32" s="1232">
        <v>39.201717000000002</v>
      </c>
      <c r="I32" s="1233">
        <v>-32.638051858582685</v>
      </c>
      <c r="J32" s="1234">
        <v>33.21289308400506</v>
      </c>
      <c r="L32" s="1118"/>
      <c r="M32" s="1118"/>
      <c r="N32" s="1118"/>
      <c r="O32" s="1118"/>
    </row>
    <row r="33" spans="2:15" ht="16.5" customHeight="1">
      <c r="B33" s="1229">
        <v>27</v>
      </c>
      <c r="C33" s="1230" t="s">
        <v>901</v>
      </c>
      <c r="D33" s="1231">
        <v>0</v>
      </c>
      <c r="E33" s="1232">
        <v>0</v>
      </c>
      <c r="F33" s="1232">
        <v>0</v>
      </c>
      <c r="G33" s="1232">
        <v>0</v>
      </c>
      <c r="H33" s="1232">
        <v>68.874989999999997</v>
      </c>
      <c r="I33" s="1233" t="s">
        <v>298</v>
      </c>
      <c r="J33" s="1234" t="s">
        <v>298</v>
      </c>
      <c r="L33" s="1118"/>
      <c r="M33" s="1118"/>
      <c r="N33" s="1118"/>
      <c r="O33" s="1118"/>
    </row>
    <row r="34" spans="2:15" ht="16.5" customHeight="1">
      <c r="B34" s="1229">
        <v>28</v>
      </c>
      <c r="C34" s="1230" t="s">
        <v>976</v>
      </c>
      <c r="D34" s="1231">
        <v>21.003651000000001</v>
      </c>
      <c r="E34" s="1232">
        <v>21</v>
      </c>
      <c r="F34" s="1232">
        <v>3.0853000000000002E-2</v>
      </c>
      <c r="G34" s="1232">
        <v>1.524E-3</v>
      </c>
      <c r="H34" s="1232">
        <v>0</v>
      </c>
      <c r="I34" s="1233">
        <v>-99.992742857142858</v>
      </c>
      <c r="J34" s="1234">
        <v>-100</v>
      </c>
      <c r="L34" s="1118"/>
      <c r="M34" s="1118"/>
      <c r="N34" s="1118"/>
      <c r="O34" s="1118"/>
    </row>
    <row r="35" spans="2:15" ht="16.5" customHeight="1">
      <c r="B35" s="1229">
        <v>29</v>
      </c>
      <c r="C35" s="1230" t="s">
        <v>931</v>
      </c>
      <c r="D35" s="1231">
        <v>5439.8597570000002</v>
      </c>
      <c r="E35" s="1232">
        <v>1497.2500890000001</v>
      </c>
      <c r="F35" s="1232">
        <v>9043.9547969999985</v>
      </c>
      <c r="G35" s="1232">
        <v>2850.4527189999999</v>
      </c>
      <c r="H35" s="1232">
        <v>2215.6331880000002</v>
      </c>
      <c r="I35" s="1233">
        <v>90.37919850142012</v>
      </c>
      <c r="J35" s="1234">
        <v>-22.270831814488332</v>
      </c>
      <c r="L35" s="1118"/>
      <c r="M35" s="1118"/>
      <c r="N35" s="1118"/>
      <c r="O35" s="1118"/>
    </row>
    <row r="36" spans="2:15" ht="16.5" customHeight="1">
      <c r="B36" s="1229">
        <v>30</v>
      </c>
      <c r="C36" s="1230" t="s">
        <v>903</v>
      </c>
      <c r="D36" s="1231">
        <v>3406.451513</v>
      </c>
      <c r="E36" s="1232">
        <v>575.44132799999988</v>
      </c>
      <c r="F36" s="1232">
        <v>4793.6031260000009</v>
      </c>
      <c r="G36" s="1232">
        <v>1578.878874</v>
      </c>
      <c r="H36" s="1232">
        <v>2233.6099989999998</v>
      </c>
      <c r="I36" s="1233">
        <v>174.3770384875798</v>
      </c>
      <c r="J36" s="1234">
        <v>41.468103461367832</v>
      </c>
      <c r="L36" s="1118"/>
      <c r="M36" s="1118"/>
      <c r="N36" s="1118"/>
      <c r="O36" s="1118"/>
    </row>
    <row r="37" spans="2:15" ht="16.5" customHeight="1">
      <c r="B37" s="1229">
        <v>31</v>
      </c>
      <c r="C37" s="1230" t="s">
        <v>933</v>
      </c>
      <c r="D37" s="1231">
        <v>946.43905199999995</v>
      </c>
      <c r="E37" s="1232">
        <v>271.83058799999998</v>
      </c>
      <c r="F37" s="1232">
        <v>1021.9594470000001</v>
      </c>
      <c r="G37" s="1232">
        <v>329.644991</v>
      </c>
      <c r="H37" s="1232">
        <v>442.264478</v>
      </c>
      <c r="I37" s="1233">
        <v>21.268542081805748</v>
      </c>
      <c r="J37" s="1234">
        <v>34.163870246704278</v>
      </c>
      <c r="L37" s="1118"/>
      <c r="M37" s="1118"/>
      <c r="N37" s="1118"/>
      <c r="O37" s="1118"/>
    </row>
    <row r="38" spans="2:15" ht="16.5" customHeight="1">
      <c r="B38" s="1229">
        <v>32</v>
      </c>
      <c r="C38" s="1230" t="s">
        <v>977</v>
      </c>
      <c r="D38" s="1231">
        <v>6474.1086319999995</v>
      </c>
      <c r="E38" s="1232">
        <v>1671.589127</v>
      </c>
      <c r="F38" s="1232">
        <v>10943.908825999999</v>
      </c>
      <c r="G38" s="1232">
        <v>2513.1716390000001</v>
      </c>
      <c r="H38" s="1232">
        <v>3089.0659989999999</v>
      </c>
      <c r="I38" s="1233">
        <v>50.346254256294884</v>
      </c>
      <c r="J38" s="1234">
        <v>22.915042930738721</v>
      </c>
      <c r="L38" s="1118"/>
      <c r="M38" s="1118"/>
      <c r="N38" s="1118"/>
      <c r="O38" s="1118"/>
    </row>
    <row r="39" spans="2:15" ht="16.5" customHeight="1">
      <c r="B39" s="1229">
        <v>33</v>
      </c>
      <c r="C39" s="1230" t="s">
        <v>935</v>
      </c>
      <c r="D39" s="1231">
        <v>673.33335299999999</v>
      </c>
      <c r="E39" s="1232">
        <v>188.017808</v>
      </c>
      <c r="F39" s="1232">
        <v>660.80247099999997</v>
      </c>
      <c r="G39" s="1232">
        <v>188.61952400000001</v>
      </c>
      <c r="H39" s="1232">
        <v>428.52988099999999</v>
      </c>
      <c r="I39" s="1233">
        <v>0.3200313876651677</v>
      </c>
      <c r="J39" s="1234">
        <v>127.19274861493125</v>
      </c>
      <c r="L39" s="1118"/>
      <c r="M39" s="1118"/>
      <c r="N39" s="1118"/>
      <c r="O39" s="1118"/>
    </row>
    <row r="40" spans="2:15" ht="16.5" customHeight="1">
      <c r="B40" s="1229">
        <v>34</v>
      </c>
      <c r="C40" s="1230" t="s">
        <v>978</v>
      </c>
      <c r="D40" s="1231">
        <v>2441.328047</v>
      </c>
      <c r="E40" s="1232">
        <v>697.72867799999995</v>
      </c>
      <c r="F40" s="1232">
        <v>2528.632188</v>
      </c>
      <c r="G40" s="1232">
        <v>709.14141699999993</v>
      </c>
      <c r="H40" s="1232">
        <v>1072.557147</v>
      </c>
      <c r="I40" s="1233">
        <v>1.6356987121002362</v>
      </c>
      <c r="J40" s="1234">
        <v>51.247285983861815</v>
      </c>
      <c r="L40" s="1118"/>
      <c r="M40" s="1118"/>
      <c r="N40" s="1118"/>
      <c r="O40" s="1118"/>
    </row>
    <row r="41" spans="2:15" ht="16.5" customHeight="1">
      <c r="B41" s="1229">
        <v>35</v>
      </c>
      <c r="C41" s="1230" t="s">
        <v>979</v>
      </c>
      <c r="D41" s="1231">
        <v>607.67433000000005</v>
      </c>
      <c r="E41" s="1232">
        <v>143.89402000000001</v>
      </c>
      <c r="F41" s="1232">
        <v>604.61835899999994</v>
      </c>
      <c r="G41" s="1232">
        <v>185.86924700000003</v>
      </c>
      <c r="H41" s="1232">
        <v>353.30268000000001</v>
      </c>
      <c r="I41" s="1233">
        <v>29.170932190232804</v>
      </c>
      <c r="J41" s="1234">
        <v>90.081299463165067</v>
      </c>
      <c r="L41" s="1118"/>
      <c r="M41" s="1118"/>
      <c r="N41" s="1118"/>
      <c r="O41" s="1118"/>
    </row>
    <row r="42" spans="2:15" ht="16.5" customHeight="1">
      <c r="B42" s="1229">
        <v>36</v>
      </c>
      <c r="C42" s="1230" t="s">
        <v>936</v>
      </c>
      <c r="D42" s="1231">
        <v>23.081367999999998</v>
      </c>
      <c r="E42" s="1232">
        <v>19.540024999999996</v>
      </c>
      <c r="F42" s="1232">
        <v>11.052775</v>
      </c>
      <c r="G42" s="1232">
        <v>2.2706790000000003</v>
      </c>
      <c r="H42" s="1232">
        <v>1.946315</v>
      </c>
      <c r="I42" s="1233">
        <v>-88.379344448126346</v>
      </c>
      <c r="J42" s="1234">
        <v>-14.284890114366689</v>
      </c>
      <c r="L42" s="1118"/>
      <c r="M42" s="1118"/>
      <c r="N42" s="1118"/>
      <c r="O42" s="1118"/>
    </row>
    <row r="43" spans="2:15" ht="16.5" customHeight="1">
      <c r="B43" s="1229">
        <v>37</v>
      </c>
      <c r="C43" s="1230" t="s">
        <v>243</v>
      </c>
      <c r="D43" s="1231">
        <v>2494.166968</v>
      </c>
      <c r="E43" s="1232">
        <v>854.77950499999997</v>
      </c>
      <c r="F43" s="1232">
        <v>2108.9293470000002</v>
      </c>
      <c r="G43" s="1232">
        <v>552.66915700000004</v>
      </c>
      <c r="H43" s="1232">
        <v>970.857033</v>
      </c>
      <c r="I43" s="1233">
        <v>-35.343658362515356</v>
      </c>
      <c r="J43" s="1234">
        <v>75.666946617757418</v>
      </c>
      <c r="L43" s="1118"/>
      <c r="M43" s="1118"/>
      <c r="N43" s="1118"/>
      <c r="O43" s="1118"/>
    </row>
    <row r="44" spans="2:15" ht="16.5" customHeight="1">
      <c r="B44" s="1229">
        <v>38</v>
      </c>
      <c r="C44" s="1230" t="s">
        <v>980</v>
      </c>
      <c r="D44" s="1231">
        <v>146.08679599999999</v>
      </c>
      <c r="E44" s="1232">
        <v>8.258735999999999</v>
      </c>
      <c r="F44" s="1232">
        <v>107.493011</v>
      </c>
      <c r="G44" s="1232">
        <v>38.925542</v>
      </c>
      <c r="H44" s="1232">
        <v>20.559016999999997</v>
      </c>
      <c r="I44" s="1233">
        <v>371.32566048848156</v>
      </c>
      <c r="J44" s="1234">
        <v>-47.183736067181805</v>
      </c>
      <c r="L44" s="1118"/>
      <c r="M44" s="1118"/>
      <c r="N44" s="1118"/>
      <c r="O44" s="1118"/>
    </row>
    <row r="45" spans="2:15" ht="16.5" customHeight="1">
      <c r="B45" s="1229">
        <v>39</v>
      </c>
      <c r="C45" s="1230" t="s">
        <v>981</v>
      </c>
      <c r="D45" s="1231">
        <v>8905.3980040000006</v>
      </c>
      <c r="E45" s="1232">
        <v>2717.1017700000002</v>
      </c>
      <c r="F45" s="1232">
        <v>13896.232867999997</v>
      </c>
      <c r="G45" s="1232">
        <v>4994.1552549999997</v>
      </c>
      <c r="H45" s="1232">
        <v>5383.6302610000002</v>
      </c>
      <c r="I45" s="1233">
        <v>83.804497503234813</v>
      </c>
      <c r="J45" s="1234">
        <v>7.7986163047308139</v>
      </c>
      <c r="L45" s="1118"/>
      <c r="M45" s="1118"/>
      <c r="N45" s="1118"/>
      <c r="O45" s="1118"/>
    </row>
    <row r="46" spans="2:15" ht="16.5" customHeight="1">
      <c r="B46" s="1229">
        <v>40</v>
      </c>
      <c r="C46" s="1230" t="s">
        <v>982</v>
      </c>
      <c r="D46" s="1231">
        <v>713.39283499999999</v>
      </c>
      <c r="E46" s="1232">
        <v>144.06299799999999</v>
      </c>
      <c r="F46" s="1232">
        <v>574.53710599999999</v>
      </c>
      <c r="G46" s="1232">
        <v>161.78082600000002</v>
      </c>
      <c r="H46" s="1232">
        <v>128.92271600000001</v>
      </c>
      <c r="I46" s="1233">
        <v>12.29866672634428</v>
      </c>
      <c r="J46" s="1234">
        <v>-20.310262230951892</v>
      </c>
      <c r="L46" s="1118"/>
      <c r="M46" s="1118"/>
      <c r="N46" s="1118"/>
      <c r="O46" s="1118"/>
    </row>
    <row r="47" spans="2:15" ht="16.5" customHeight="1">
      <c r="B47" s="1229">
        <v>41</v>
      </c>
      <c r="C47" s="1230" t="s">
        <v>939</v>
      </c>
      <c r="D47" s="1231">
        <v>8.9807999999999999E-2</v>
      </c>
      <c r="E47" s="1232">
        <v>0</v>
      </c>
      <c r="F47" s="1232">
        <v>1.4753160000000001</v>
      </c>
      <c r="G47" s="1232">
        <v>1.4737020000000001</v>
      </c>
      <c r="H47" s="1232">
        <v>3.0495000000000001E-2</v>
      </c>
      <c r="I47" s="1233" t="s">
        <v>298</v>
      </c>
      <c r="J47" s="1234">
        <v>-97.930721407720156</v>
      </c>
      <c r="L47" s="1118"/>
      <c r="M47" s="1118"/>
      <c r="N47" s="1118"/>
      <c r="O47" s="1118"/>
    </row>
    <row r="48" spans="2:15" ht="16.5" customHeight="1">
      <c r="B48" s="1229">
        <v>42</v>
      </c>
      <c r="C48" s="1230" t="s">
        <v>940</v>
      </c>
      <c r="D48" s="1231">
        <v>833.3957059999999</v>
      </c>
      <c r="E48" s="1232">
        <v>372.50586899999996</v>
      </c>
      <c r="F48" s="1232">
        <v>753.15758099999994</v>
      </c>
      <c r="G48" s="1232">
        <v>204.22277700000001</v>
      </c>
      <c r="H48" s="1232">
        <v>218.450492</v>
      </c>
      <c r="I48" s="1233">
        <v>-45.175957214247262</v>
      </c>
      <c r="J48" s="1234">
        <v>6.9667620864836124</v>
      </c>
      <c r="L48" s="1118"/>
      <c r="M48" s="1118"/>
      <c r="N48" s="1118"/>
      <c r="O48" s="1118"/>
    </row>
    <row r="49" spans="2:15" ht="16.5" customHeight="1">
      <c r="B49" s="1229">
        <v>43</v>
      </c>
      <c r="C49" s="1230" t="s">
        <v>863</v>
      </c>
      <c r="D49" s="1231">
        <v>1078.5173010000001</v>
      </c>
      <c r="E49" s="1232">
        <v>332.10519600000003</v>
      </c>
      <c r="F49" s="1232">
        <v>1024.264257</v>
      </c>
      <c r="G49" s="1232">
        <v>354.856426</v>
      </c>
      <c r="H49" s="1232">
        <v>509.53213899999997</v>
      </c>
      <c r="I49" s="1233">
        <v>6.8506094677302229</v>
      </c>
      <c r="J49" s="1234">
        <v>43.588251942773041</v>
      </c>
      <c r="L49" s="1118"/>
      <c r="M49" s="1118"/>
      <c r="N49" s="1118"/>
      <c r="O49" s="1118"/>
    </row>
    <row r="50" spans="2:15" ht="16.5" customHeight="1">
      <c r="B50" s="1229">
        <v>44</v>
      </c>
      <c r="C50" s="1230" t="s">
        <v>983</v>
      </c>
      <c r="D50" s="1231">
        <v>203.01764</v>
      </c>
      <c r="E50" s="1232">
        <v>84.238726999999997</v>
      </c>
      <c r="F50" s="1232">
        <v>201.79191799999998</v>
      </c>
      <c r="G50" s="1232">
        <v>78.488876000000005</v>
      </c>
      <c r="H50" s="1232">
        <v>92.408370999999988</v>
      </c>
      <c r="I50" s="1233">
        <v>-6.825662263391024</v>
      </c>
      <c r="J50" s="1234">
        <v>17.73435384652467</v>
      </c>
      <c r="L50" s="1118"/>
      <c r="M50" s="1118"/>
      <c r="N50" s="1118"/>
      <c r="O50" s="1118"/>
    </row>
    <row r="51" spans="2:15" ht="16.5" customHeight="1">
      <c r="B51" s="1229">
        <v>45</v>
      </c>
      <c r="C51" s="1230" t="s">
        <v>984</v>
      </c>
      <c r="D51" s="1231">
        <v>9873.2925930000001</v>
      </c>
      <c r="E51" s="1232">
        <v>2740.72262</v>
      </c>
      <c r="F51" s="1232">
        <v>13354.17452</v>
      </c>
      <c r="G51" s="1232">
        <v>4577.865777</v>
      </c>
      <c r="H51" s="1232">
        <v>5048.8440599999994</v>
      </c>
      <c r="I51" s="1233">
        <v>67.031342157492759</v>
      </c>
      <c r="J51" s="1234">
        <v>10.288162780269289</v>
      </c>
      <c r="L51" s="1118"/>
      <c r="M51" s="1118"/>
      <c r="N51" s="1118"/>
      <c r="O51" s="1118"/>
    </row>
    <row r="52" spans="2:15" ht="16.5" customHeight="1">
      <c r="B52" s="1229">
        <v>46</v>
      </c>
      <c r="C52" s="1230" t="s">
        <v>985</v>
      </c>
      <c r="D52" s="1231">
        <v>1832.796302</v>
      </c>
      <c r="E52" s="1232">
        <v>551.13560699999994</v>
      </c>
      <c r="F52" s="1232">
        <v>187.40516199999999</v>
      </c>
      <c r="G52" s="1232">
        <v>88.326509999999999</v>
      </c>
      <c r="H52" s="1232">
        <v>17.670719999999999</v>
      </c>
      <c r="I52" s="1233">
        <v>-83.973724637247031</v>
      </c>
      <c r="J52" s="1234">
        <v>-79.993865941267245</v>
      </c>
      <c r="L52" s="1118"/>
      <c r="M52" s="1118"/>
      <c r="N52" s="1118"/>
      <c r="O52" s="1118"/>
    </row>
    <row r="53" spans="2:15" ht="16.5" customHeight="1">
      <c r="B53" s="1229">
        <v>47</v>
      </c>
      <c r="C53" s="1230" t="s">
        <v>944</v>
      </c>
      <c r="D53" s="1231">
        <v>34.941637</v>
      </c>
      <c r="E53" s="1232">
        <v>16.264451000000001</v>
      </c>
      <c r="F53" s="1232">
        <v>112.122665</v>
      </c>
      <c r="G53" s="1232">
        <v>7.7324700000000002</v>
      </c>
      <c r="H53" s="1232">
        <v>74.480242000000004</v>
      </c>
      <c r="I53" s="1233">
        <v>-52.457848100744378</v>
      </c>
      <c r="J53" s="1234">
        <v>863.21410881645841</v>
      </c>
      <c r="L53" s="1118"/>
      <c r="M53" s="1118"/>
      <c r="N53" s="1118"/>
      <c r="O53" s="1118"/>
    </row>
    <row r="54" spans="2:15" ht="16.5" customHeight="1">
      <c r="B54" s="1229">
        <v>48</v>
      </c>
      <c r="C54" s="1230" t="s">
        <v>945</v>
      </c>
      <c r="D54" s="1231">
        <v>677.14632199999994</v>
      </c>
      <c r="E54" s="1232">
        <v>357.46118000000001</v>
      </c>
      <c r="F54" s="1232">
        <v>521.83754299999998</v>
      </c>
      <c r="G54" s="1232">
        <v>229.63094999999998</v>
      </c>
      <c r="H54" s="1232">
        <v>208.75367200000002</v>
      </c>
      <c r="I54" s="1233">
        <v>-35.760590842339866</v>
      </c>
      <c r="J54" s="1234">
        <v>-9.0916655616326807</v>
      </c>
      <c r="L54" s="1118"/>
      <c r="M54" s="1118"/>
      <c r="N54" s="1118"/>
      <c r="O54" s="1118"/>
    </row>
    <row r="55" spans="2:15" ht="16.5" customHeight="1">
      <c r="B55" s="1229">
        <v>49</v>
      </c>
      <c r="C55" s="1230" t="s">
        <v>986</v>
      </c>
      <c r="D55" s="1231">
        <v>179.05371700000001</v>
      </c>
      <c r="E55" s="1232">
        <v>63.531300000000002</v>
      </c>
      <c r="F55" s="1232">
        <v>257.53287</v>
      </c>
      <c r="G55" s="1232">
        <v>119.98108300000001</v>
      </c>
      <c r="H55" s="1232">
        <v>54.892759999999996</v>
      </c>
      <c r="I55" s="1233">
        <v>88.853498983965409</v>
      </c>
      <c r="J55" s="1234">
        <v>-54.248821041230315</v>
      </c>
      <c r="L55" s="1118"/>
      <c r="M55" s="1118"/>
      <c r="N55" s="1118"/>
      <c r="O55" s="1118"/>
    </row>
    <row r="56" spans="2:15" ht="16.5" customHeight="1">
      <c r="B56" s="1229">
        <v>50</v>
      </c>
      <c r="C56" s="1230" t="s">
        <v>987</v>
      </c>
      <c r="D56" s="1231">
        <v>661.63095199999987</v>
      </c>
      <c r="E56" s="1232">
        <v>237.58033699999999</v>
      </c>
      <c r="F56" s="1232">
        <v>566.73658599999987</v>
      </c>
      <c r="G56" s="1232">
        <v>171.90575899999999</v>
      </c>
      <c r="H56" s="1232">
        <v>247.34972499999998</v>
      </c>
      <c r="I56" s="1233">
        <v>-27.643103309513364</v>
      </c>
      <c r="J56" s="1234">
        <v>43.886817078652967</v>
      </c>
      <c r="L56" s="1118"/>
      <c r="M56" s="1118"/>
      <c r="N56" s="1118"/>
      <c r="O56" s="1118"/>
    </row>
    <row r="57" spans="2:15" ht="16.5" customHeight="1">
      <c r="B57" s="1229">
        <v>51</v>
      </c>
      <c r="C57" s="1230" t="s">
        <v>988</v>
      </c>
      <c r="D57" s="1231">
        <v>6901.7445050000006</v>
      </c>
      <c r="E57" s="1232">
        <v>2421.4968650000005</v>
      </c>
      <c r="F57" s="1232">
        <v>6057.3650750000006</v>
      </c>
      <c r="G57" s="1232">
        <v>2464.9763680000001</v>
      </c>
      <c r="H57" s="1232">
        <v>1458.310878</v>
      </c>
      <c r="I57" s="1233">
        <v>1.7955630514516372</v>
      </c>
      <c r="J57" s="1234">
        <v>-40.838748114115795</v>
      </c>
      <c r="L57" s="1118"/>
      <c r="M57" s="1118"/>
      <c r="N57" s="1118"/>
      <c r="O57" s="1118"/>
    </row>
    <row r="58" spans="2:15" ht="16.5" customHeight="1">
      <c r="B58" s="1229">
        <v>52</v>
      </c>
      <c r="C58" s="1230" t="s">
        <v>989</v>
      </c>
      <c r="D58" s="1231">
        <v>99.945382000000009</v>
      </c>
      <c r="E58" s="1232">
        <v>23.080982000000002</v>
      </c>
      <c r="F58" s="1232">
        <v>194.13554400000001</v>
      </c>
      <c r="G58" s="1232">
        <v>69.430441999999999</v>
      </c>
      <c r="H58" s="1232">
        <v>61.185086999999996</v>
      </c>
      <c r="I58" s="1233">
        <v>200.81233978692927</v>
      </c>
      <c r="J58" s="1234">
        <v>-11.875705760306118</v>
      </c>
      <c r="L58" s="1118"/>
      <c r="M58" s="1118"/>
      <c r="N58" s="1118"/>
      <c r="O58" s="1118"/>
    </row>
    <row r="59" spans="2:15" ht="16.5" customHeight="1">
      <c r="B59" s="1229">
        <v>53</v>
      </c>
      <c r="C59" s="1230" t="s">
        <v>990</v>
      </c>
      <c r="D59" s="1231">
        <v>102.93312299999998</v>
      </c>
      <c r="E59" s="1232">
        <v>44.214368</v>
      </c>
      <c r="F59" s="1232">
        <v>152.80708400000006</v>
      </c>
      <c r="G59" s="1232">
        <v>48.134293000000007</v>
      </c>
      <c r="H59" s="1232">
        <v>117.18909000000001</v>
      </c>
      <c r="I59" s="1233">
        <v>8.8657266343827672</v>
      </c>
      <c r="J59" s="1234">
        <v>143.4627844227399</v>
      </c>
      <c r="L59" s="1118"/>
      <c r="M59" s="1118"/>
      <c r="N59" s="1118"/>
      <c r="O59" s="1118"/>
    </row>
    <row r="60" spans="2:15" ht="16.5" customHeight="1">
      <c r="B60" s="1229">
        <v>54</v>
      </c>
      <c r="C60" s="1230" t="s">
        <v>247</v>
      </c>
      <c r="D60" s="1231">
        <v>707.87089400000013</v>
      </c>
      <c r="E60" s="1232">
        <v>178.61456699999999</v>
      </c>
      <c r="F60" s="1232">
        <v>743.33650599999999</v>
      </c>
      <c r="G60" s="1232">
        <v>236.587929</v>
      </c>
      <c r="H60" s="1232">
        <v>258.779448</v>
      </c>
      <c r="I60" s="1233">
        <v>32.457241855307359</v>
      </c>
      <c r="J60" s="1234">
        <v>9.3798187818787682</v>
      </c>
      <c r="L60" s="1118"/>
      <c r="M60" s="1118"/>
      <c r="N60" s="1118"/>
      <c r="O60" s="1118"/>
    </row>
    <row r="61" spans="2:15" ht="16.5" customHeight="1">
      <c r="B61" s="1229">
        <v>55</v>
      </c>
      <c r="C61" s="1230" t="s">
        <v>991</v>
      </c>
      <c r="D61" s="1231">
        <v>2146.0153399999999</v>
      </c>
      <c r="E61" s="1232">
        <v>633.25532399999997</v>
      </c>
      <c r="F61" s="1232">
        <v>3473.1000949999998</v>
      </c>
      <c r="G61" s="1232">
        <v>1100.3527960000001</v>
      </c>
      <c r="H61" s="1232">
        <v>1521.1324250000002</v>
      </c>
      <c r="I61" s="1233">
        <v>73.761317796674405</v>
      </c>
      <c r="J61" s="1234">
        <v>38.240428936030071</v>
      </c>
      <c r="L61" s="1118"/>
      <c r="M61" s="1118"/>
      <c r="N61" s="1118"/>
      <c r="O61" s="1118"/>
    </row>
    <row r="62" spans="2:15" ht="16.5" customHeight="1">
      <c r="B62" s="1229">
        <v>56</v>
      </c>
      <c r="C62" s="1230" t="s">
        <v>948</v>
      </c>
      <c r="D62" s="1231">
        <v>166.36050699999998</v>
      </c>
      <c r="E62" s="1232">
        <v>52.147123000000001</v>
      </c>
      <c r="F62" s="1232">
        <v>399.62962699999991</v>
      </c>
      <c r="G62" s="1232">
        <v>286.85722899999996</v>
      </c>
      <c r="H62" s="1232">
        <v>61.214513000000004</v>
      </c>
      <c r="I62" s="1233">
        <v>450.09214794074057</v>
      </c>
      <c r="J62" s="1234">
        <v>-78.660285740960006</v>
      </c>
      <c r="L62" s="1118"/>
      <c r="M62" s="1118"/>
      <c r="N62" s="1118"/>
      <c r="O62" s="1118"/>
    </row>
    <row r="63" spans="2:15" ht="16.5" customHeight="1">
      <c r="B63" s="1229">
        <v>57</v>
      </c>
      <c r="C63" s="1230" t="s">
        <v>949</v>
      </c>
      <c r="D63" s="1231">
        <v>7618.1258530000005</v>
      </c>
      <c r="E63" s="1232">
        <v>2673.7806739999996</v>
      </c>
      <c r="F63" s="1232">
        <v>10779.367026000002</v>
      </c>
      <c r="G63" s="1232">
        <v>2995.5221460000002</v>
      </c>
      <c r="H63" s="1232">
        <v>2615.1232749999999</v>
      </c>
      <c r="I63" s="1233">
        <v>12.033203588036727</v>
      </c>
      <c r="J63" s="1234">
        <v>-12.698916998759529</v>
      </c>
      <c r="L63" s="1118"/>
      <c r="M63" s="1118"/>
      <c r="N63" s="1118"/>
      <c r="O63" s="1118"/>
    </row>
    <row r="64" spans="2:15" ht="16.5" customHeight="1">
      <c r="B64" s="1229">
        <v>58</v>
      </c>
      <c r="C64" s="1230" t="s">
        <v>992</v>
      </c>
      <c r="D64" s="1231">
        <v>596.11083099999996</v>
      </c>
      <c r="E64" s="1232">
        <v>217.47894399999998</v>
      </c>
      <c r="F64" s="1232">
        <v>505.61405400000001</v>
      </c>
      <c r="G64" s="1232">
        <v>172.90786300000002</v>
      </c>
      <c r="H64" s="1232">
        <v>200.92724900000002</v>
      </c>
      <c r="I64" s="1233">
        <v>-20.494435084253467</v>
      </c>
      <c r="J64" s="1234">
        <v>16.204807296704587</v>
      </c>
      <c r="L64" s="1118"/>
      <c r="M64" s="1118"/>
      <c r="N64" s="1118"/>
      <c r="O64" s="1118"/>
    </row>
    <row r="65" spans="2:15" ht="16.5" customHeight="1">
      <c r="B65" s="1229">
        <v>59</v>
      </c>
      <c r="C65" s="1230" t="s">
        <v>993</v>
      </c>
      <c r="D65" s="1231">
        <v>7.3567239999999998</v>
      </c>
      <c r="E65" s="1232">
        <v>0.397532</v>
      </c>
      <c r="F65" s="1232">
        <v>0.108677</v>
      </c>
      <c r="G65" s="1232">
        <v>3.3682999999999998E-2</v>
      </c>
      <c r="H65" s="1232">
        <v>0.51423700000000006</v>
      </c>
      <c r="I65" s="1233">
        <v>-91.52697141362205</v>
      </c>
      <c r="J65" s="1234" t="s">
        <v>298</v>
      </c>
      <c r="L65" s="1118"/>
      <c r="M65" s="1118"/>
      <c r="N65" s="1118"/>
      <c r="O65" s="1118"/>
    </row>
    <row r="66" spans="2:15" ht="16.5" customHeight="1">
      <c r="B66" s="1229">
        <v>60</v>
      </c>
      <c r="C66" s="1230" t="s">
        <v>951</v>
      </c>
      <c r="D66" s="1231">
        <v>2305.9800370000003</v>
      </c>
      <c r="E66" s="1232">
        <v>770.47678100000007</v>
      </c>
      <c r="F66" s="1232">
        <v>3242.8606429999995</v>
      </c>
      <c r="G66" s="1232">
        <v>1111.5824729999999</v>
      </c>
      <c r="H66" s="1232">
        <v>1406.7787950000002</v>
      </c>
      <c r="I66" s="1233">
        <v>44.272027452570285</v>
      </c>
      <c r="J66" s="1234">
        <v>26.556403071317618</v>
      </c>
      <c r="L66" s="1118"/>
      <c r="M66" s="1118"/>
      <c r="N66" s="1118"/>
      <c r="O66" s="1118"/>
    </row>
    <row r="67" spans="2:15" ht="16.5" customHeight="1">
      <c r="B67" s="1229">
        <v>61</v>
      </c>
      <c r="C67" s="1230" t="s">
        <v>994</v>
      </c>
      <c r="D67" s="1231">
        <v>480.6748</v>
      </c>
      <c r="E67" s="1232">
        <v>211.93723299999999</v>
      </c>
      <c r="F67" s="1232">
        <v>554.76366499999995</v>
      </c>
      <c r="G67" s="1232">
        <v>172.25817799999999</v>
      </c>
      <c r="H67" s="1232">
        <v>222.00537399999999</v>
      </c>
      <c r="I67" s="1233">
        <v>-18.722078437251284</v>
      </c>
      <c r="J67" s="1234">
        <v>28.87943932624205</v>
      </c>
      <c r="L67" s="1118"/>
      <c r="M67" s="1118"/>
      <c r="N67" s="1118"/>
      <c r="O67" s="1118"/>
    </row>
    <row r="68" spans="2:15" ht="16.5" customHeight="1">
      <c r="B68" s="1229">
        <v>62</v>
      </c>
      <c r="C68" s="1230" t="s">
        <v>954</v>
      </c>
      <c r="D68" s="1231">
        <v>2729.9660699999999</v>
      </c>
      <c r="E68" s="1232">
        <v>744.31528900000001</v>
      </c>
      <c r="F68" s="1232">
        <v>2285.0964759999997</v>
      </c>
      <c r="G68" s="1232">
        <v>661.47873900000002</v>
      </c>
      <c r="H68" s="1232">
        <v>909.42598499999997</v>
      </c>
      <c r="I68" s="1233">
        <v>-11.12922859764069</v>
      </c>
      <c r="J68" s="1234">
        <v>37.483781621588889</v>
      </c>
      <c r="L68" s="1118"/>
      <c r="M68" s="1118"/>
      <c r="N68" s="1118"/>
      <c r="O68" s="1118"/>
    </row>
    <row r="69" spans="2:15" ht="16.5" customHeight="1">
      <c r="B69" s="1229">
        <v>63</v>
      </c>
      <c r="C69" s="1230" t="s">
        <v>995</v>
      </c>
      <c r="D69" s="1231">
        <v>500.648886</v>
      </c>
      <c r="E69" s="1232">
        <v>169.38063600000001</v>
      </c>
      <c r="F69" s="1232">
        <v>490.10820000000001</v>
      </c>
      <c r="G69" s="1232">
        <v>158.70122700000002</v>
      </c>
      <c r="H69" s="1232">
        <v>208.987865</v>
      </c>
      <c r="I69" s="1233">
        <v>-6.3049763256290987</v>
      </c>
      <c r="J69" s="1234">
        <v>31.686357409196319</v>
      </c>
      <c r="L69" s="1118"/>
      <c r="M69" s="1118"/>
      <c r="N69" s="1118"/>
      <c r="O69" s="1118"/>
    </row>
    <row r="70" spans="2:15" ht="16.5" customHeight="1">
      <c r="B70" s="1229">
        <v>64</v>
      </c>
      <c r="C70" s="1230" t="s">
        <v>996</v>
      </c>
      <c r="D70" s="1231">
        <v>1992.334672</v>
      </c>
      <c r="E70" s="1232">
        <v>703.32715999999994</v>
      </c>
      <c r="F70" s="1232">
        <v>507.39164099999999</v>
      </c>
      <c r="G70" s="1232">
        <v>129.011988</v>
      </c>
      <c r="H70" s="1232">
        <v>262.23441300000002</v>
      </c>
      <c r="I70" s="1233">
        <v>-81.656902315559662</v>
      </c>
      <c r="J70" s="1234">
        <v>103.26360136392907</v>
      </c>
      <c r="L70" s="1118"/>
      <c r="M70" s="1118"/>
      <c r="N70" s="1118"/>
      <c r="O70" s="1118"/>
    </row>
    <row r="71" spans="2:15" ht="16.5" customHeight="1">
      <c r="B71" s="1235"/>
      <c r="C71" s="1236" t="s">
        <v>849</v>
      </c>
      <c r="D71" s="1225">
        <v>69532.225202000016</v>
      </c>
      <c r="E71" s="1237">
        <v>19814.303440000003</v>
      </c>
      <c r="F71" s="1237">
        <v>84156.737652000011</v>
      </c>
      <c r="G71" s="1237">
        <v>20695.76746100001</v>
      </c>
      <c r="H71" s="1237">
        <v>29862.106940000005</v>
      </c>
      <c r="I71" s="1238">
        <v>4.4486248213023458</v>
      </c>
      <c r="J71" s="1239">
        <v>44.290889411438513</v>
      </c>
      <c r="L71" s="1118"/>
      <c r="M71" s="1118"/>
      <c r="N71" s="1118"/>
      <c r="O71" s="1118"/>
    </row>
    <row r="72" spans="2:15" ht="16.5" customHeight="1" thickBot="1">
      <c r="B72" s="1240"/>
      <c r="C72" s="1241" t="s">
        <v>850</v>
      </c>
      <c r="D72" s="1242">
        <v>229198.61536000005</v>
      </c>
      <c r="E72" s="1243">
        <v>62673.286720000004</v>
      </c>
      <c r="F72" s="1243">
        <v>273376.23904200003</v>
      </c>
      <c r="G72" s="1243">
        <v>78104.853515999988</v>
      </c>
      <c r="H72" s="1243">
        <v>106874.44060100001</v>
      </c>
      <c r="I72" s="1244">
        <v>24.622239559482907</v>
      </c>
      <c r="J72" s="1245">
        <v>36.834570183409284</v>
      </c>
      <c r="L72" s="1118"/>
      <c r="M72" s="1118"/>
      <c r="N72" s="1118"/>
      <c r="O72" s="1118"/>
    </row>
    <row r="73" spans="2:15" ht="16.5" customHeight="1" thickTop="1">
      <c r="B73" s="1704" t="s">
        <v>852</v>
      </c>
      <c r="C73" s="1704"/>
      <c r="D73" s="1704"/>
      <c r="E73" s="1704"/>
      <c r="F73" s="1704"/>
      <c r="G73" s="1704"/>
      <c r="H73" s="1704"/>
      <c r="I73" s="1704"/>
      <c r="J73" s="1704"/>
    </row>
    <row r="75" spans="2:15">
      <c r="E75" s="1118"/>
      <c r="F75" s="1118"/>
      <c r="G75" s="1118"/>
      <c r="H75" s="1118"/>
    </row>
    <row r="77" spans="2:15">
      <c r="E77" s="1146"/>
      <c r="F77" s="1146"/>
    </row>
  </sheetData>
  <mergeCells count="9">
    <mergeCell ref="B73:J73"/>
    <mergeCell ref="B1:J1"/>
    <mergeCell ref="B2:J2"/>
    <mergeCell ref="B3:J3"/>
    <mergeCell ref="B4:B5"/>
    <mergeCell ref="C4:C5"/>
    <mergeCell ref="D4:E4"/>
    <mergeCell ref="F4:G4"/>
    <mergeCell ref="I4:J4"/>
  </mergeCells>
  <printOptions horizontalCentered="1"/>
  <pageMargins left="0.39370078740157483" right="0.39370078740157483" top="0.39370078740157483" bottom="0.39370078740157483" header="0.51181102362204722" footer="0.51181102362204722"/>
  <pageSetup scale="63" orientation="portrait" r:id="rId1"/>
  <headerFooter alignWithMargins="0"/>
</worksheet>
</file>

<file path=xl/worksheets/sheet16.xml><?xml version="1.0" encoding="utf-8"?>
<worksheet xmlns="http://schemas.openxmlformats.org/spreadsheetml/2006/main" xmlns:r="http://schemas.openxmlformats.org/officeDocument/2006/relationships">
  <sheetPr>
    <pageSetUpPr fitToPage="1"/>
  </sheetPr>
  <dimension ref="B1:P39"/>
  <sheetViews>
    <sheetView showGridLines="0" zoomScale="90" zoomScaleNormal="90" workbookViewId="0">
      <selection activeCell="J9" sqref="J9"/>
    </sheetView>
  </sheetViews>
  <sheetFormatPr defaultRowHeight="15.75"/>
  <cols>
    <col min="1" max="1" width="7.7109375" style="1246" customWidth="1"/>
    <col min="2" max="2" width="9.140625" style="1246"/>
    <col min="3" max="3" width="33.5703125" style="1246" bestFit="1" customWidth="1"/>
    <col min="4" max="9" width="16.140625" style="1246" customWidth="1"/>
    <col min="10" max="10" width="12.42578125" style="1246" customWidth="1"/>
    <col min="11" max="11" width="14.140625" style="1246" customWidth="1"/>
    <col min="12" max="13" width="15.5703125" style="1246" customWidth="1"/>
    <col min="14" max="256" width="9.140625" style="1246"/>
    <col min="257" max="257" width="7.7109375" style="1246" customWidth="1"/>
    <col min="258" max="258" width="9.140625" style="1246"/>
    <col min="259" max="259" width="31.85546875" style="1246" bestFit="1" customWidth="1"/>
    <col min="260" max="260" width="12.140625" style="1246" customWidth="1"/>
    <col min="261" max="261" width="11.7109375" style="1246" customWidth="1"/>
    <col min="262" max="262" width="10.85546875" style="1246" customWidth="1"/>
    <col min="263" max="263" width="13.140625" style="1246" customWidth="1"/>
    <col min="264" max="264" width="12.5703125" style="1246" customWidth="1"/>
    <col min="265" max="265" width="12.28515625" style="1246" customWidth="1"/>
    <col min="266" max="266" width="9.140625" style="1246"/>
    <col min="267" max="267" width="11.28515625" style="1246" customWidth="1"/>
    <col min="268" max="512" width="9.140625" style="1246"/>
    <col min="513" max="513" width="7.7109375" style="1246" customWidth="1"/>
    <col min="514" max="514" width="9.140625" style="1246"/>
    <col min="515" max="515" width="31.85546875" style="1246" bestFit="1" customWidth="1"/>
    <col min="516" max="516" width="12.140625" style="1246" customWidth="1"/>
    <col min="517" max="517" width="11.7109375" style="1246" customWidth="1"/>
    <col min="518" max="518" width="10.85546875" style="1246" customWidth="1"/>
    <col min="519" max="519" width="13.140625" style="1246" customWidth="1"/>
    <col min="520" max="520" width="12.5703125" style="1246" customWidth="1"/>
    <col min="521" max="521" width="12.28515625" style="1246" customWidth="1"/>
    <col min="522" max="522" width="9.140625" style="1246"/>
    <col min="523" max="523" width="11.28515625" style="1246" customWidth="1"/>
    <col min="524" max="768" width="9.140625" style="1246"/>
    <col min="769" max="769" width="7.7109375" style="1246" customWidth="1"/>
    <col min="770" max="770" width="9.140625" style="1246"/>
    <col min="771" max="771" width="31.85546875" style="1246" bestFit="1" customWidth="1"/>
    <col min="772" max="772" width="12.140625" style="1246" customWidth="1"/>
    <col min="773" max="773" width="11.7109375" style="1246" customWidth="1"/>
    <col min="774" max="774" width="10.85546875" style="1246" customWidth="1"/>
    <col min="775" max="775" width="13.140625" style="1246" customWidth="1"/>
    <col min="776" max="776" width="12.5703125" style="1246" customWidth="1"/>
    <col min="777" max="777" width="12.28515625" style="1246" customWidth="1"/>
    <col min="778" max="778" width="9.140625" style="1246"/>
    <col min="779" max="779" width="11.28515625" style="1246" customWidth="1"/>
    <col min="780" max="1024" width="9.140625" style="1246"/>
    <col min="1025" max="1025" width="7.7109375" style="1246" customWidth="1"/>
    <col min="1026" max="1026" width="9.140625" style="1246"/>
    <col min="1027" max="1027" width="31.85546875" style="1246" bestFit="1" customWidth="1"/>
    <col min="1028" max="1028" width="12.140625" style="1246" customWidth="1"/>
    <col min="1029" max="1029" width="11.7109375" style="1246" customWidth="1"/>
    <col min="1030" max="1030" width="10.85546875" style="1246" customWidth="1"/>
    <col min="1031" max="1031" width="13.140625" style="1246" customWidth="1"/>
    <col min="1032" max="1032" width="12.5703125" style="1246" customWidth="1"/>
    <col min="1033" max="1033" width="12.28515625" style="1246" customWidth="1"/>
    <col min="1034" max="1034" width="9.140625" style="1246"/>
    <col min="1035" max="1035" width="11.28515625" style="1246" customWidth="1"/>
    <col min="1036" max="1280" width="9.140625" style="1246"/>
    <col min="1281" max="1281" width="7.7109375" style="1246" customWidth="1"/>
    <col min="1282" max="1282" width="9.140625" style="1246"/>
    <col min="1283" max="1283" width="31.85546875" style="1246" bestFit="1" customWidth="1"/>
    <col min="1284" max="1284" width="12.140625" style="1246" customWidth="1"/>
    <col min="1285" max="1285" width="11.7109375" style="1246" customWidth="1"/>
    <col min="1286" max="1286" width="10.85546875" style="1246" customWidth="1"/>
    <col min="1287" max="1287" width="13.140625" style="1246" customWidth="1"/>
    <col min="1288" max="1288" width="12.5703125" style="1246" customWidth="1"/>
    <col min="1289" max="1289" width="12.28515625" style="1246" customWidth="1"/>
    <col min="1290" max="1290" width="9.140625" style="1246"/>
    <col min="1291" max="1291" width="11.28515625" style="1246" customWidth="1"/>
    <col min="1292" max="1536" width="9.140625" style="1246"/>
    <col min="1537" max="1537" width="7.7109375" style="1246" customWidth="1"/>
    <col min="1538" max="1538" width="9.140625" style="1246"/>
    <col min="1539" max="1539" width="31.85546875" style="1246" bestFit="1" customWidth="1"/>
    <col min="1540" max="1540" width="12.140625" style="1246" customWidth="1"/>
    <col min="1541" max="1541" width="11.7109375" style="1246" customWidth="1"/>
    <col min="1542" max="1542" width="10.85546875" style="1246" customWidth="1"/>
    <col min="1543" max="1543" width="13.140625" style="1246" customWidth="1"/>
    <col min="1544" max="1544" width="12.5703125" style="1246" customWidth="1"/>
    <col min="1545" max="1545" width="12.28515625" style="1246" customWidth="1"/>
    <col min="1546" max="1546" width="9.140625" style="1246"/>
    <col min="1547" max="1547" width="11.28515625" style="1246" customWidth="1"/>
    <col min="1548" max="1792" width="9.140625" style="1246"/>
    <col min="1793" max="1793" width="7.7109375" style="1246" customWidth="1"/>
    <col min="1794" max="1794" width="9.140625" style="1246"/>
    <col min="1795" max="1795" width="31.85546875" style="1246" bestFit="1" customWidth="1"/>
    <col min="1796" max="1796" width="12.140625" style="1246" customWidth="1"/>
    <col min="1797" max="1797" width="11.7109375" style="1246" customWidth="1"/>
    <col min="1798" max="1798" width="10.85546875" style="1246" customWidth="1"/>
    <col min="1799" max="1799" width="13.140625" style="1246" customWidth="1"/>
    <col min="1800" max="1800" width="12.5703125" style="1246" customWidth="1"/>
    <col min="1801" max="1801" width="12.28515625" style="1246" customWidth="1"/>
    <col min="1802" max="1802" width="9.140625" style="1246"/>
    <col min="1803" max="1803" width="11.28515625" style="1246" customWidth="1"/>
    <col min="1804" max="2048" width="9.140625" style="1246"/>
    <col min="2049" max="2049" width="7.7109375" style="1246" customWidth="1"/>
    <col min="2050" max="2050" width="9.140625" style="1246"/>
    <col min="2051" max="2051" width="31.85546875" style="1246" bestFit="1" customWidth="1"/>
    <col min="2052" max="2052" width="12.140625" style="1246" customWidth="1"/>
    <col min="2053" max="2053" width="11.7109375" style="1246" customWidth="1"/>
    <col min="2054" max="2054" width="10.85546875" style="1246" customWidth="1"/>
    <col min="2055" max="2055" width="13.140625" style="1246" customWidth="1"/>
    <col min="2056" max="2056" width="12.5703125" style="1246" customWidth="1"/>
    <col min="2057" max="2057" width="12.28515625" style="1246" customWidth="1"/>
    <col min="2058" max="2058" width="9.140625" style="1246"/>
    <col min="2059" max="2059" width="11.28515625" style="1246" customWidth="1"/>
    <col min="2060" max="2304" width="9.140625" style="1246"/>
    <col min="2305" max="2305" width="7.7109375" style="1246" customWidth="1"/>
    <col min="2306" max="2306" width="9.140625" style="1246"/>
    <col min="2307" max="2307" width="31.85546875" style="1246" bestFit="1" customWidth="1"/>
    <col min="2308" max="2308" width="12.140625" style="1246" customWidth="1"/>
    <col min="2309" max="2309" width="11.7109375" style="1246" customWidth="1"/>
    <col min="2310" max="2310" width="10.85546875" style="1246" customWidth="1"/>
    <col min="2311" max="2311" width="13.140625" style="1246" customWidth="1"/>
    <col min="2312" max="2312" width="12.5703125" style="1246" customWidth="1"/>
    <col min="2313" max="2313" width="12.28515625" style="1246" customWidth="1"/>
    <col min="2314" max="2314" width="9.140625" style="1246"/>
    <col min="2315" max="2315" width="11.28515625" style="1246" customWidth="1"/>
    <col min="2316" max="2560" width="9.140625" style="1246"/>
    <col min="2561" max="2561" width="7.7109375" style="1246" customWidth="1"/>
    <col min="2562" max="2562" width="9.140625" style="1246"/>
    <col min="2563" max="2563" width="31.85546875" style="1246" bestFit="1" customWidth="1"/>
    <col min="2564" max="2564" width="12.140625" style="1246" customWidth="1"/>
    <col min="2565" max="2565" width="11.7109375" style="1246" customWidth="1"/>
    <col min="2566" max="2566" width="10.85546875" style="1246" customWidth="1"/>
    <col min="2567" max="2567" width="13.140625" style="1246" customWidth="1"/>
    <col min="2568" max="2568" width="12.5703125" style="1246" customWidth="1"/>
    <col min="2569" max="2569" width="12.28515625" style="1246" customWidth="1"/>
    <col min="2570" max="2570" width="9.140625" style="1246"/>
    <col min="2571" max="2571" width="11.28515625" style="1246" customWidth="1"/>
    <col min="2572" max="2816" width="9.140625" style="1246"/>
    <col min="2817" max="2817" width="7.7109375" style="1246" customWidth="1"/>
    <col min="2818" max="2818" width="9.140625" style="1246"/>
    <col min="2819" max="2819" width="31.85546875" style="1246" bestFit="1" customWidth="1"/>
    <col min="2820" max="2820" width="12.140625" style="1246" customWidth="1"/>
    <col min="2821" max="2821" width="11.7109375" style="1246" customWidth="1"/>
    <col min="2822" max="2822" width="10.85546875" style="1246" customWidth="1"/>
    <col min="2823" max="2823" width="13.140625" style="1246" customWidth="1"/>
    <col min="2824" max="2824" width="12.5703125" style="1246" customWidth="1"/>
    <col min="2825" max="2825" width="12.28515625" style="1246" customWidth="1"/>
    <col min="2826" max="2826" width="9.140625" style="1246"/>
    <col min="2827" max="2827" width="11.28515625" style="1246" customWidth="1"/>
    <col min="2828" max="3072" width="9.140625" style="1246"/>
    <col min="3073" max="3073" width="7.7109375" style="1246" customWidth="1"/>
    <col min="3074" max="3074" width="9.140625" style="1246"/>
    <col min="3075" max="3075" width="31.85546875" style="1246" bestFit="1" customWidth="1"/>
    <col min="3076" max="3076" width="12.140625" style="1246" customWidth="1"/>
    <col min="3077" max="3077" width="11.7109375" style="1246" customWidth="1"/>
    <col min="3078" max="3078" width="10.85546875" style="1246" customWidth="1"/>
    <col min="3079" max="3079" width="13.140625" style="1246" customWidth="1"/>
    <col min="3080" max="3080" width="12.5703125" style="1246" customWidth="1"/>
    <col min="3081" max="3081" width="12.28515625" style="1246" customWidth="1"/>
    <col min="3082" max="3082" width="9.140625" style="1246"/>
    <col min="3083" max="3083" width="11.28515625" style="1246" customWidth="1"/>
    <col min="3084" max="3328" width="9.140625" style="1246"/>
    <col min="3329" max="3329" width="7.7109375" style="1246" customWidth="1"/>
    <col min="3330" max="3330" width="9.140625" style="1246"/>
    <col min="3331" max="3331" width="31.85546875" style="1246" bestFit="1" customWidth="1"/>
    <col min="3332" max="3332" width="12.140625" style="1246" customWidth="1"/>
    <col min="3333" max="3333" width="11.7109375" style="1246" customWidth="1"/>
    <col min="3334" max="3334" width="10.85546875" style="1246" customWidth="1"/>
    <col min="3335" max="3335" width="13.140625" style="1246" customWidth="1"/>
    <col min="3336" max="3336" width="12.5703125" style="1246" customWidth="1"/>
    <col min="3337" max="3337" width="12.28515625" style="1246" customWidth="1"/>
    <col min="3338" max="3338" width="9.140625" style="1246"/>
    <col min="3339" max="3339" width="11.28515625" style="1246" customWidth="1"/>
    <col min="3340" max="3584" width="9.140625" style="1246"/>
    <col min="3585" max="3585" width="7.7109375" style="1246" customWidth="1"/>
    <col min="3586" max="3586" width="9.140625" style="1246"/>
    <col min="3587" max="3587" width="31.85546875" style="1246" bestFit="1" customWidth="1"/>
    <col min="3588" max="3588" width="12.140625" style="1246" customWidth="1"/>
    <col min="3589" max="3589" width="11.7109375" style="1246" customWidth="1"/>
    <col min="3590" max="3590" width="10.85546875" style="1246" customWidth="1"/>
    <col min="3591" max="3591" width="13.140625" style="1246" customWidth="1"/>
    <col min="3592" max="3592" width="12.5703125" style="1246" customWidth="1"/>
    <col min="3593" max="3593" width="12.28515625" style="1246" customWidth="1"/>
    <col min="3594" max="3594" width="9.140625" style="1246"/>
    <col min="3595" max="3595" width="11.28515625" style="1246" customWidth="1"/>
    <col min="3596" max="3840" width="9.140625" style="1246"/>
    <col min="3841" max="3841" width="7.7109375" style="1246" customWidth="1"/>
    <col min="3842" max="3842" width="9.140625" style="1246"/>
    <col min="3843" max="3843" width="31.85546875" style="1246" bestFit="1" customWidth="1"/>
    <col min="3844" max="3844" width="12.140625" style="1246" customWidth="1"/>
    <col min="3845" max="3845" width="11.7109375" style="1246" customWidth="1"/>
    <col min="3846" max="3846" width="10.85546875" style="1246" customWidth="1"/>
    <col min="3847" max="3847" width="13.140625" style="1246" customWidth="1"/>
    <col min="3848" max="3848" width="12.5703125" style="1246" customWidth="1"/>
    <col min="3849" max="3849" width="12.28515625" style="1246" customWidth="1"/>
    <col min="3850" max="3850" width="9.140625" style="1246"/>
    <col min="3851" max="3851" width="11.28515625" style="1246" customWidth="1"/>
    <col min="3852" max="4096" width="9.140625" style="1246"/>
    <col min="4097" max="4097" width="7.7109375" style="1246" customWidth="1"/>
    <col min="4098" max="4098" width="9.140625" style="1246"/>
    <col min="4099" max="4099" width="31.85546875" style="1246" bestFit="1" customWidth="1"/>
    <col min="4100" max="4100" width="12.140625" style="1246" customWidth="1"/>
    <col min="4101" max="4101" width="11.7109375" style="1246" customWidth="1"/>
    <col min="4102" max="4102" width="10.85546875" style="1246" customWidth="1"/>
    <col min="4103" max="4103" width="13.140625" style="1246" customWidth="1"/>
    <col min="4104" max="4104" width="12.5703125" style="1246" customWidth="1"/>
    <col min="4105" max="4105" width="12.28515625" style="1246" customWidth="1"/>
    <col min="4106" max="4106" width="9.140625" style="1246"/>
    <col min="4107" max="4107" width="11.28515625" style="1246" customWidth="1"/>
    <col min="4108" max="4352" width="9.140625" style="1246"/>
    <col min="4353" max="4353" width="7.7109375" style="1246" customWidth="1"/>
    <col min="4354" max="4354" width="9.140625" style="1246"/>
    <col min="4355" max="4355" width="31.85546875" style="1246" bestFit="1" customWidth="1"/>
    <col min="4356" max="4356" width="12.140625" style="1246" customWidth="1"/>
    <col min="4357" max="4357" width="11.7109375" style="1246" customWidth="1"/>
    <col min="4358" max="4358" width="10.85546875" style="1246" customWidth="1"/>
    <col min="4359" max="4359" width="13.140625" style="1246" customWidth="1"/>
    <col min="4360" max="4360" width="12.5703125" style="1246" customWidth="1"/>
    <col min="4361" max="4361" width="12.28515625" style="1246" customWidth="1"/>
    <col min="4362" max="4362" width="9.140625" style="1246"/>
    <col min="4363" max="4363" width="11.28515625" style="1246" customWidth="1"/>
    <col min="4364" max="4608" width="9.140625" style="1246"/>
    <col min="4609" max="4609" width="7.7109375" style="1246" customWidth="1"/>
    <col min="4610" max="4610" width="9.140625" style="1246"/>
    <col min="4611" max="4611" width="31.85546875" style="1246" bestFit="1" customWidth="1"/>
    <col min="4612" max="4612" width="12.140625" style="1246" customWidth="1"/>
    <col min="4613" max="4613" width="11.7109375" style="1246" customWidth="1"/>
    <col min="4614" max="4614" width="10.85546875" style="1246" customWidth="1"/>
    <col min="4615" max="4615" width="13.140625" style="1246" customWidth="1"/>
    <col min="4616" max="4616" width="12.5703125" style="1246" customWidth="1"/>
    <col min="4617" max="4617" width="12.28515625" style="1246" customWidth="1"/>
    <col min="4618" max="4618" width="9.140625" style="1246"/>
    <col min="4619" max="4619" width="11.28515625" style="1246" customWidth="1"/>
    <col min="4620" max="4864" width="9.140625" style="1246"/>
    <col min="4865" max="4865" width="7.7109375" style="1246" customWidth="1"/>
    <col min="4866" max="4866" width="9.140625" style="1246"/>
    <col min="4867" max="4867" width="31.85546875" style="1246" bestFit="1" customWidth="1"/>
    <col min="4868" max="4868" width="12.140625" style="1246" customWidth="1"/>
    <col min="4869" max="4869" width="11.7109375" style="1246" customWidth="1"/>
    <col min="4870" max="4870" width="10.85546875" style="1246" customWidth="1"/>
    <col min="4871" max="4871" width="13.140625" style="1246" customWidth="1"/>
    <col min="4872" max="4872" width="12.5703125" style="1246" customWidth="1"/>
    <col min="4873" max="4873" width="12.28515625" style="1246" customWidth="1"/>
    <col min="4874" max="4874" width="9.140625" style="1246"/>
    <col min="4875" max="4875" width="11.28515625" style="1246" customWidth="1"/>
    <col min="4876" max="5120" width="9.140625" style="1246"/>
    <col min="5121" max="5121" width="7.7109375" style="1246" customWidth="1"/>
    <col min="5122" max="5122" width="9.140625" style="1246"/>
    <col min="5123" max="5123" width="31.85546875" style="1246" bestFit="1" customWidth="1"/>
    <col min="5124" max="5124" width="12.140625" style="1246" customWidth="1"/>
    <col min="5125" max="5125" width="11.7109375" style="1246" customWidth="1"/>
    <col min="5126" max="5126" width="10.85546875" style="1246" customWidth="1"/>
    <col min="5127" max="5127" width="13.140625" style="1246" customWidth="1"/>
    <col min="5128" max="5128" width="12.5703125" style="1246" customWidth="1"/>
    <col min="5129" max="5129" width="12.28515625" style="1246" customWidth="1"/>
    <col min="5130" max="5130" width="9.140625" style="1246"/>
    <col min="5131" max="5131" width="11.28515625" style="1246" customWidth="1"/>
    <col min="5132" max="5376" width="9.140625" style="1246"/>
    <col min="5377" max="5377" width="7.7109375" style="1246" customWidth="1"/>
    <col min="5378" max="5378" width="9.140625" style="1246"/>
    <col min="5379" max="5379" width="31.85546875" style="1246" bestFit="1" customWidth="1"/>
    <col min="5380" max="5380" width="12.140625" style="1246" customWidth="1"/>
    <col min="5381" max="5381" width="11.7109375" style="1246" customWidth="1"/>
    <col min="5382" max="5382" width="10.85546875" style="1246" customWidth="1"/>
    <col min="5383" max="5383" width="13.140625" style="1246" customWidth="1"/>
    <col min="5384" max="5384" width="12.5703125" style="1246" customWidth="1"/>
    <col min="5385" max="5385" width="12.28515625" style="1246" customWidth="1"/>
    <col min="5386" max="5386" width="9.140625" style="1246"/>
    <col min="5387" max="5387" width="11.28515625" style="1246" customWidth="1"/>
    <col min="5388" max="5632" width="9.140625" style="1246"/>
    <col min="5633" max="5633" width="7.7109375" style="1246" customWidth="1"/>
    <col min="5634" max="5634" width="9.140625" style="1246"/>
    <col min="5635" max="5635" width="31.85546875" style="1246" bestFit="1" customWidth="1"/>
    <col min="5636" max="5636" width="12.140625" style="1246" customWidth="1"/>
    <col min="5637" max="5637" width="11.7109375" style="1246" customWidth="1"/>
    <col min="5638" max="5638" width="10.85546875" style="1246" customWidth="1"/>
    <col min="5639" max="5639" width="13.140625" style="1246" customWidth="1"/>
    <col min="5640" max="5640" width="12.5703125" style="1246" customWidth="1"/>
    <col min="5641" max="5641" width="12.28515625" style="1246" customWidth="1"/>
    <col min="5642" max="5642" width="9.140625" style="1246"/>
    <col min="5643" max="5643" width="11.28515625" style="1246" customWidth="1"/>
    <col min="5644" max="5888" width="9.140625" style="1246"/>
    <col min="5889" max="5889" width="7.7109375" style="1246" customWidth="1"/>
    <col min="5890" max="5890" width="9.140625" style="1246"/>
    <col min="5891" max="5891" width="31.85546875" style="1246" bestFit="1" customWidth="1"/>
    <col min="5892" max="5892" width="12.140625" style="1246" customWidth="1"/>
    <col min="5893" max="5893" width="11.7109375" style="1246" customWidth="1"/>
    <col min="5894" max="5894" width="10.85546875" style="1246" customWidth="1"/>
    <col min="5895" max="5895" width="13.140625" style="1246" customWidth="1"/>
    <col min="5896" max="5896" width="12.5703125" style="1246" customWidth="1"/>
    <col min="5897" max="5897" width="12.28515625" style="1246" customWidth="1"/>
    <col min="5898" max="5898" width="9.140625" style="1246"/>
    <col min="5899" max="5899" width="11.28515625" style="1246" customWidth="1"/>
    <col min="5900" max="6144" width="9.140625" style="1246"/>
    <col min="6145" max="6145" width="7.7109375" style="1246" customWidth="1"/>
    <col min="6146" max="6146" width="9.140625" style="1246"/>
    <col min="6147" max="6147" width="31.85546875" style="1246" bestFit="1" customWidth="1"/>
    <col min="6148" max="6148" width="12.140625" style="1246" customWidth="1"/>
    <col min="6149" max="6149" width="11.7109375" style="1246" customWidth="1"/>
    <col min="6150" max="6150" width="10.85546875" style="1246" customWidth="1"/>
    <col min="6151" max="6151" width="13.140625" style="1246" customWidth="1"/>
    <col min="6152" max="6152" width="12.5703125" style="1246" customWidth="1"/>
    <col min="6153" max="6153" width="12.28515625" style="1246" customWidth="1"/>
    <col min="6154" max="6154" width="9.140625" style="1246"/>
    <col min="6155" max="6155" width="11.28515625" style="1246" customWidth="1"/>
    <col min="6156" max="6400" width="9.140625" style="1246"/>
    <col min="6401" max="6401" width="7.7109375" style="1246" customWidth="1"/>
    <col min="6402" max="6402" width="9.140625" style="1246"/>
    <col min="6403" max="6403" width="31.85546875" style="1246" bestFit="1" customWidth="1"/>
    <col min="6404" max="6404" width="12.140625" style="1246" customWidth="1"/>
    <col min="6405" max="6405" width="11.7109375" style="1246" customWidth="1"/>
    <col min="6406" max="6406" width="10.85546875" style="1246" customWidth="1"/>
    <col min="6407" max="6407" width="13.140625" style="1246" customWidth="1"/>
    <col min="6408" max="6408" width="12.5703125" style="1246" customWidth="1"/>
    <col min="6409" max="6409" width="12.28515625" style="1246" customWidth="1"/>
    <col min="6410" max="6410" width="9.140625" style="1246"/>
    <col min="6411" max="6411" width="11.28515625" style="1246" customWidth="1"/>
    <col min="6412" max="6656" width="9.140625" style="1246"/>
    <col min="6657" max="6657" width="7.7109375" style="1246" customWidth="1"/>
    <col min="6658" max="6658" width="9.140625" style="1246"/>
    <col min="6659" max="6659" width="31.85546875" style="1246" bestFit="1" customWidth="1"/>
    <col min="6660" max="6660" width="12.140625" style="1246" customWidth="1"/>
    <col min="6661" max="6661" width="11.7109375" style="1246" customWidth="1"/>
    <col min="6662" max="6662" width="10.85546875" style="1246" customWidth="1"/>
    <col min="6663" max="6663" width="13.140625" style="1246" customWidth="1"/>
    <col min="6664" max="6664" width="12.5703125" style="1246" customWidth="1"/>
    <col min="6665" max="6665" width="12.28515625" style="1246" customWidth="1"/>
    <col min="6666" max="6666" width="9.140625" style="1246"/>
    <col min="6667" max="6667" width="11.28515625" style="1246" customWidth="1"/>
    <col min="6668" max="6912" width="9.140625" style="1246"/>
    <col min="6913" max="6913" width="7.7109375" style="1246" customWidth="1"/>
    <col min="6914" max="6914" width="9.140625" style="1246"/>
    <col min="6915" max="6915" width="31.85546875" style="1246" bestFit="1" customWidth="1"/>
    <col min="6916" max="6916" width="12.140625" style="1246" customWidth="1"/>
    <col min="6917" max="6917" width="11.7109375" style="1246" customWidth="1"/>
    <col min="6918" max="6918" width="10.85546875" style="1246" customWidth="1"/>
    <col min="6919" max="6919" width="13.140625" style="1246" customWidth="1"/>
    <col min="6920" max="6920" width="12.5703125" style="1246" customWidth="1"/>
    <col min="6921" max="6921" width="12.28515625" style="1246" customWidth="1"/>
    <col min="6922" max="6922" width="9.140625" style="1246"/>
    <col min="6923" max="6923" width="11.28515625" style="1246" customWidth="1"/>
    <col min="6924" max="7168" width="9.140625" style="1246"/>
    <col min="7169" max="7169" width="7.7109375" style="1246" customWidth="1"/>
    <col min="7170" max="7170" width="9.140625" style="1246"/>
    <col min="7171" max="7171" width="31.85546875" style="1246" bestFit="1" customWidth="1"/>
    <col min="7172" max="7172" width="12.140625" style="1246" customWidth="1"/>
    <col min="7173" max="7173" width="11.7109375" style="1246" customWidth="1"/>
    <col min="7174" max="7174" width="10.85546875" style="1246" customWidth="1"/>
    <col min="7175" max="7175" width="13.140625" style="1246" customWidth="1"/>
    <col min="7176" max="7176" width="12.5703125" style="1246" customWidth="1"/>
    <col min="7177" max="7177" width="12.28515625" style="1246" customWidth="1"/>
    <col min="7178" max="7178" width="9.140625" style="1246"/>
    <col min="7179" max="7179" width="11.28515625" style="1246" customWidth="1"/>
    <col min="7180" max="7424" width="9.140625" style="1246"/>
    <col min="7425" max="7425" width="7.7109375" style="1246" customWidth="1"/>
    <col min="7426" max="7426" width="9.140625" style="1246"/>
    <col min="7427" max="7427" width="31.85546875" style="1246" bestFit="1" customWidth="1"/>
    <col min="7428" max="7428" width="12.140625" style="1246" customWidth="1"/>
    <col min="7429" max="7429" width="11.7109375" style="1246" customWidth="1"/>
    <col min="7430" max="7430" width="10.85546875" style="1246" customWidth="1"/>
    <col min="7431" max="7431" width="13.140625" style="1246" customWidth="1"/>
    <col min="7432" max="7432" width="12.5703125" style="1246" customWidth="1"/>
    <col min="7433" max="7433" width="12.28515625" style="1246" customWidth="1"/>
    <col min="7434" max="7434" width="9.140625" style="1246"/>
    <col min="7435" max="7435" width="11.28515625" style="1246" customWidth="1"/>
    <col min="7436" max="7680" width="9.140625" style="1246"/>
    <col min="7681" max="7681" width="7.7109375" style="1246" customWidth="1"/>
    <col min="7682" max="7682" width="9.140625" style="1246"/>
    <col min="7683" max="7683" width="31.85546875" style="1246" bestFit="1" customWidth="1"/>
    <col min="7684" max="7684" width="12.140625" style="1246" customWidth="1"/>
    <col min="7685" max="7685" width="11.7109375" style="1246" customWidth="1"/>
    <col min="7686" max="7686" width="10.85546875" style="1246" customWidth="1"/>
    <col min="7687" max="7687" width="13.140625" style="1246" customWidth="1"/>
    <col min="7688" max="7688" width="12.5703125" style="1246" customWidth="1"/>
    <col min="7689" max="7689" width="12.28515625" style="1246" customWidth="1"/>
    <col min="7690" max="7690" width="9.140625" style="1246"/>
    <col min="7691" max="7691" width="11.28515625" style="1246" customWidth="1"/>
    <col min="7692" max="7936" width="9.140625" style="1246"/>
    <col min="7937" max="7937" width="7.7109375" style="1246" customWidth="1"/>
    <col min="7938" max="7938" width="9.140625" style="1246"/>
    <col min="7939" max="7939" width="31.85546875" style="1246" bestFit="1" customWidth="1"/>
    <col min="7940" max="7940" width="12.140625" style="1246" customWidth="1"/>
    <col min="7941" max="7941" width="11.7109375" style="1246" customWidth="1"/>
    <col min="7942" max="7942" width="10.85546875" style="1246" customWidth="1"/>
    <col min="7943" max="7943" width="13.140625" style="1246" customWidth="1"/>
    <col min="7944" max="7944" width="12.5703125" style="1246" customWidth="1"/>
    <col min="7945" max="7945" width="12.28515625" style="1246" customWidth="1"/>
    <col min="7946" max="7946" width="9.140625" style="1246"/>
    <col min="7947" max="7947" width="11.28515625" style="1246" customWidth="1"/>
    <col min="7948" max="8192" width="9.140625" style="1246"/>
    <col min="8193" max="8193" width="7.7109375" style="1246" customWidth="1"/>
    <col min="8194" max="8194" width="9.140625" style="1246"/>
    <col min="8195" max="8195" width="31.85546875" style="1246" bestFit="1" customWidth="1"/>
    <col min="8196" max="8196" width="12.140625" style="1246" customWidth="1"/>
    <col min="8197" max="8197" width="11.7109375" style="1246" customWidth="1"/>
    <col min="8198" max="8198" width="10.85546875" style="1246" customWidth="1"/>
    <col min="8199" max="8199" width="13.140625" style="1246" customWidth="1"/>
    <col min="8200" max="8200" width="12.5703125" style="1246" customWidth="1"/>
    <col min="8201" max="8201" width="12.28515625" style="1246" customWidth="1"/>
    <col min="8202" max="8202" width="9.140625" style="1246"/>
    <col min="8203" max="8203" width="11.28515625" style="1246" customWidth="1"/>
    <col min="8204" max="8448" width="9.140625" style="1246"/>
    <col min="8449" max="8449" width="7.7109375" style="1246" customWidth="1"/>
    <col min="8450" max="8450" width="9.140625" style="1246"/>
    <col min="8451" max="8451" width="31.85546875" style="1246" bestFit="1" customWidth="1"/>
    <col min="8452" max="8452" width="12.140625" style="1246" customWidth="1"/>
    <col min="8453" max="8453" width="11.7109375" style="1246" customWidth="1"/>
    <col min="8454" max="8454" width="10.85546875" style="1246" customWidth="1"/>
    <col min="8455" max="8455" width="13.140625" style="1246" customWidth="1"/>
    <col min="8456" max="8456" width="12.5703125" style="1246" customWidth="1"/>
    <col min="8457" max="8457" width="12.28515625" style="1246" customWidth="1"/>
    <col min="8458" max="8458" width="9.140625" style="1246"/>
    <col min="8459" max="8459" width="11.28515625" style="1246" customWidth="1"/>
    <col min="8460" max="8704" width="9.140625" style="1246"/>
    <col min="8705" max="8705" width="7.7109375" style="1246" customWidth="1"/>
    <col min="8706" max="8706" width="9.140625" style="1246"/>
    <col min="8707" max="8707" width="31.85546875" style="1246" bestFit="1" customWidth="1"/>
    <col min="8708" max="8708" width="12.140625" style="1246" customWidth="1"/>
    <col min="8709" max="8709" width="11.7109375" style="1246" customWidth="1"/>
    <col min="8710" max="8710" width="10.85546875" style="1246" customWidth="1"/>
    <col min="8711" max="8711" width="13.140625" style="1246" customWidth="1"/>
    <col min="8712" max="8712" width="12.5703125" style="1246" customWidth="1"/>
    <col min="8713" max="8713" width="12.28515625" style="1246" customWidth="1"/>
    <col min="8714" max="8714" width="9.140625" style="1246"/>
    <col min="8715" max="8715" width="11.28515625" style="1246" customWidth="1"/>
    <col min="8716" max="8960" width="9.140625" style="1246"/>
    <col min="8961" max="8961" width="7.7109375" style="1246" customWidth="1"/>
    <col min="8962" max="8962" width="9.140625" style="1246"/>
    <col min="8963" max="8963" width="31.85546875" style="1246" bestFit="1" customWidth="1"/>
    <col min="8964" max="8964" width="12.140625" style="1246" customWidth="1"/>
    <col min="8965" max="8965" width="11.7109375" style="1246" customWidth="1"/>
    <col min="8966" max="8966" width="10.85546875" style="1246" customWidth="1"/>
    <col min="8967" max="8967" width="13.140625" style="1246" customWidth="1"/>
    <col min="8968" max="8968" width="12.5703125" style="1246" customWidth="1"/>
    <col min="8969" max="8969" width="12.28515625" style="1246" customWidth="1"/>
    <col min="8970" max="8970" width="9.140625" style="1246"/>
    <col min="8971" max="8971" width="11.28515625" style="1246" customWidth="1"/>
    <col min="8972" max="9216" width="9.140625" style="1246"/>
    <col min="9217" max="9217" width="7.7109375" style="1246" customWidth="1"/>
    <col min="9218" max="9218" width="9.140625" style="1246"/>
    <col min="9219" max="9219" width="31.85546875" style="1246" bestFit="1" customWidth="1"/>
    <col min="9220" max="9220" width="12.140625" style="1246" customWidth="1"/>
    <col min="9221" max="9221" width="11.7109375" style="1246" customWidth="1"/>
    <col min="9222" max="9222" width="10.85546875" style="1246" customWidth="1"/>
    <col min="9223" max="9223" width="13.140625" style="1246" customWidth="1"/>
    <col min="9224" max="9224" width="12.5703125" style="1246" customWidth="1"/>
    <col min="9225" max="9225" width="12.28515625" style="1246" customWidth="1"/>
    <col min="9226" max="9226" width="9.140625" style="1246"/>
    <col min="9227" max="9227" width="11.28515625" style="1246" customWidth="1"/>
    <col min="9228" max="9472" width="9.140625" style="1246"/>
    <col min="9473" max="9473" width="7.7109375" style="1246" customWidth="1"/>
    <col min="9474" max="9474" width="9.140625" style="1246"/>
    <col min="9475" max="9475" width="31.85546875" style="1246" bestFit="1" customWidth="1"/>
    <col min="9476" max="9476" width="12.140625" style="1246" customWidth="1"/>
    <col min="9477" max="9477" width="11.7109375" style="1246" customWidth="1"/>
    <col min="9478" max="9478" width="10.85546875" style="1246" customWidth="1"/>
    <col min="9479" max="9479" width="13.140625" style="1246" customWidth="1"/>
    <col min="9480" max="9480" width="12.5703125" style="1246" customWidth="1"/>
    <col min="9481" max="9481" width="12.28515625" style="1246" customWidth="1"/>
    <col min="9482" max="9482" width="9.140625" style="1246"/>
    <col min="9483" max="9483" width="11.28515625" style="1246" customWidth="1"/>
    <col min="9484" max="9728" width="9.140625" style="1246"/>
    <col min="9729" max="9729" width="7.7109375" style="1246" customWidth="1"/>
    <col min="9730" max="9730" width="9.140625" style="1246"/>
    <col min="9731" max="9731" width="31.85546875" style="1246" bestFit="1" customWidth="1"/>
    <col min="9732" max="9732" width="12.140625" style="1246" customWidth="1"/>
    <col min="9733" max="9733" width="11.7109375" style="1246" customWidth="1"/>
    <col min="9734" max="9734" width="10.85546875" style="1246" customWidth="1"/>
    <col min="9735" max="9735" width="13.140625" style="1246" customWidth="1"/>
    <col min="9736" max="9736" width="12.5703125" style="1246" customWidth="1"/>
    <col min="9737" max="9737" width="12.28515625" style="1246" customWidth="1"/>
    <col min="9738" max="9738" width="9.140625" style="1246"/>
    <col min="9739" max="9739" width="11.28515625" style="1246" customWidth="1"/>
    <col min="9740" max="9984" width="9.140625" style="1246"/>
    <col min="9985" max="9985" width="7.7109375" style="1246" customWidth="1"/>
    <col min="9986" max="9986" width="9.140625" style="1246"/>
    <col min="9987" max="9987" width="31.85546875" style="1246" bestFit="1" customWidth="1"/>
    <col min="9988" max="9988" width="12.140625" style="1246" customWidth="1"/>
    <col min="9989" max="9989" width="11.7109375" style="1246" customWidth="1"/>
    <col min="9990" max="9990" width="10.85546875" style="1246" customWidth="1"/>
    <col min="9991" max="9991" width="13.140625" style="1246" customWidth="1"/>
    <col min="9992" max="9992" width="12.5703125" style="1246" customWidth="1"/>
    <col min="9993" max="9993" width="12.28515625" style="1246" customWidth="1"/>
    <col min="9994" max="9994" width="9.140625" style="1246"/>
    <col min="9995" max="9995" width="11.28515625" style="1246" customWidth="1"/>
    <col min="9996" max="10240" width="9.140625" style="1246"/>
    <col min="10241" max="10241" width="7.7109375" style="1246" customWidth="1"/>
    <col min="10242" max="10242" width="9.140625" style="1246"/>
    <col min="10243" max="10243" width="31.85546875" style="1246" bestFit="1" customWidth="1"/>
    <col min="10244" max="10244" width="12.140625" style="1246" customWidth="1"/>
    <col min="10245" max="10245" width="11.7109375" style="1246" customWidth="1"/>
    <col min="10246" max="10246" width="10.85546875" style="1246" customWidth="1"/>
    <col min="10247" max="10247" width="13.140625" style="1246" customWidth="1"/>
    <col min="10248" max="10248" width="12.5703125" style="1246" customWidth="1"/>
    <col min="10249" max="10249" width="12.28515625" style="1246" customWidth="1"/>
    <col min="10250" max="10250" width="9.140625" style="1246"/>
    <col min="10251" max="10251" width="11.28515625" style="1246" customWidth="1"/>
    <col min="10252" max="10496" width="9.140625" style="1246"/>
    <col min="10497" max="10497" width="7.7109375" style="1246" customWidth="1"/>
    <col min="10498" max="10498" width="9.140625" style="1246"/>
    <col min="10499" max="10499" width="31.85546875" style="1246" bestFit="1" customWidth="1"/>
    <col min="10500" max="10500" width="12.140625" style="1246" customWidth="1"/>
    <col min="10501" max="10501" width="11.7109375" style="1246" customWidth="1"/>
    <col min="10502" max="10502" width="10.85546875" style="1246" customWidth="1"/>
    <col min="10503" max="10503" width="13.140625" style="1246" customWidth="1"/>
    <col min="10504" max="10504" width="12.5703125" style="1246" customWidth="1"/>
    <col min="10505" max="10505" width="12.28515625" style="1246" customWidth="1"/>
    <col min="10506" max="10506" width="9.140625" style="1246"/>
    <col min="10507" max="10507" width="11.28515625" style="1246" customWidth="1"/>
    <col min="10508" max="10752" width="9.140625" style="1246"/>
    <col min="10753" max="10753" width="7.7109375" style="1246" customWidth="1"/>
    <col min="10754" max="10754" width="9.140625" style="1246"/>
    <col min="10755" max="10755" width="31.85546875" style="1246" bestFit="1" customWidth="1"/>
    <col min="10756" max="10756" width="12.140625" style="1246" customWidth="1"/>
    <col min="10757" max="10757" width="11.7109375" style="1246" customWidth="1"/>
    <col min="10758" max="10758" width="10.85546875" style="1246" customWidth="1"/>
    <col min="10759" max="10759" width="13.140625" style="1246" customWidth="1"/>
    <col min="10760" max="10760" width="12.5703125" style="1246" customWidth="1"/>
    <col min="10761" max="10761" width="12.28515625" style="1246" customWidth="1"/>
    <col min="10762" max="10762" width="9.140625" style="1246"/>
    <col min="10763" max="10763" width="11.28515625" style="1246" customWidth="1"/>
    <col min="10764" max="11008" width="9.140625" style="1246"/>
    <col min="11009" max="11009" width="7.7109375" style="1246" customWidth="1"/>
    <col min="11010" max="11010" width="9.140625" style="1246"/>
    <col min="11011" max="11011" width="31.85546875" style="1246" bestFit="1" customWidth="1"/>
    <col min="11012" max="11012" width="12.140625" style="1246" customWidth="1"/>
    <col min="11013" max="11013" width="11.7109375" style="1246" customWidth="1"/>
    <col min="11014" max="11014" width="10.85546875" style="1246" customWidth="1"/>
    <col min="11015" max="11015" width="13.140625" style="1246" customWidth="1"/>
    <col min="11016" max="11016" width="12.5703125" style="1246" customWidth="1"/>
    <col min="11017" max="11017" width="12.28515625" style="1246" customWidth="1"/>
    <col min="11018" max="11018" width="9.140625" style="1246"/>
    <col min="11019" max="11019" width="11.28515625" style="1246" customWidth="1"/>
    <col min="11020" max="11264" width="9.140625" style="1246"/>
    <col min="11265" max="11265" width="7.7109375" style="1246" customWidth="1"/>
    <col min="11266" max="11266" width="9.140625" style="1246"/>
    <col min="11267" max="11267" width="31.85546875" style="1246" bestFit="1" customWidth="1"/>
    <col min="11268" max="11268" width="12.140625" style="1246" customWidth="1"/>
    <col min="11269" max="11269" width="11.7109375" style="1246" customWidth="1"/>
    <col min="11270" max="11270" width="10.85546875" style="1246" customWidth="1"/>
    <col min="11271" max="11271" width="13.140625" style="1246" customWidth="1"/>
    <col min="11272" max="11272" width="12.5703125" style="1246" customWidth="1"/>
    <col min="11273" max="11273" width="12.28515625" style="1246" customWidth="1"/>
    <col min="11274" max="11274" width="9.140625" style="1246"/>
    <col min="11275" max="11275" width="11.28515625" style="1246" customWidth="1"/>
    <col min="11276" max="11520" width="9.140625" style="1246"/>
    <col min="11521" max="11521" width="7.7109375" style="1246" customWidth="1"/>
    <col min="11522" max="11522" width="9.140625" style="1246"/>
    <col min="11523" max="11523" width="31.85546875" style="1246" bestFit="1" customWidth="1"/>
    <col min="11524" max="11524" width="12.140625" style="1246" customWidth="1"/>
    <col min="11525" max="11525" width="11.7109375" style="1246" customWidth="1"/>
    <col min="11526" max="11526" width="10.85546875" style="1246" customWidth="1"/>
    <col min="11527" max="11527" width="13.140625" style="1246" customWidth="1"/>
    <col min="11528" max="11528" width="12.5703125" style="1246" customWidth="1"/>
    <col min="11529" max="11529" width="12.28515625" style="1246" customWidth="1"/>
    <col min="11530" max="11530" width="9.140625" style="1246"/>
    <col min="11531" max="11531" width="11.28515625" style="1246" customWidth="1"/>
    <col min="11532" max="11776" width="9.140625" style="1246"/>
    <col min="11777" max="11777" width="7.7109375" style="1246" customWidth="1"/>
    <col min="11778" max="11778" width="9.140625" style="1246"/>
    <col min="11779" max="11779" width="31.85546875" style="1246" bestFit="1" customWidth="1"/>
    <col min="11780" max="11780" width="12.140625" style="1246" customWidth="1"/>
    <col min="11781" max="11781" width="11.7109375" style="1246" customWidth="1"/>
    <col min="11782" max="11782" width="10.85546875" style="1246" customWidth="1"/>
    <col min="11783" max="11783" width="13.140625" style="1246" customWidth="1"/>
    <col min="11784" max="11784" width="12.5703125" style="1246" customWidth="1"/>
    <col min="11785" max="11785" width="12.28515625" style="1246" customWidth="1"/>
    <col min="11786" max="11786" width="9.140625" style="1246"/>
    <col min="11787" max="11787" width="11.28515625" style="1246" customWidth="1"/>
    <col min="11788" max="12032" width="9.140625" style="1246"/>
    <col min="12033" max="12033" width="7.7109375" style="1246" customWidth="1"/>
    <col min="12034" max="12034" width="9.140625" style="1246"/>
    <col min="12035" max="12035" width="31.85546875" style="1246" bestFit="1" customWidth="1"/>
    <col min="12036" max="12036" width="12.140625" style="1246" customWidth="1"/>
    <col min="12037" max="12037" width="11.7109375" style="1246" customWidth="1"/>
    <col min="12038" max="12038" width="10.85546875" style="1246" customWidth="1"/>
    <col min="12039" max="12039" width="13.140625" style="1246" customWidth="1"/>
    <col min="12040" max="12040" width="12.5703125" style="1246" customWidth="1"/>
    <col min="12041" max="12041" width="12.28515625" style="1246" customWidth="1"/>
    <col min="12042" max="12042" width="9.140625" style="1246"/>
    <col min="12043" max="12043" width="11.28515625" style="1246" customWidth="1"/>
    <col min="12044" max="12288" width="9.140625" style="1246"/>
    <col min="12289" max="12289" width="7.7109375" style="1246" customWidth="1"/>
    <col min="12290" max="12290" width="9.140625" style="1246"/>
    <col min="12291" max="12291" width="31.85546875" style="1246" bestFit="1" customWidth="1"/>
    <col min="12292" max="12292" width="12.140625" style="1246" customWidth="1"/>
    <col min="12293" max="12293" width="11.7109375" style="1246" customWidth="1"/>
    <col min="12294" max="12294" width="10.85546875" style="1246" customWidth="1"/>
    <col min="12295" max="12295" width="13.140625" style="1246" customWidth="1"/>
    <col min="12296" max="12296" width="12.5703125" style="1246" customWidth="1"/>
    <col min="12297" max="12297" width="12.28515625" style="1246" customWidth="1"/>
    <col min="12298" max="12298" width="9.140625" style="1246"/>
    <col min="12299" max="12299" width="11.28515625" style="1246" customWidth="1"/>
    <col min="12300" max="12544" width="9.140625" style="1246"/>
    <col min="12545" max="12545" width="7.7109375" style="1246" customWidth="1"/>
    <col min="12546" max="12546" width="9.140625" style="1246"/>
    <col min="12547" max="12547" width="31.85546875" style="1246" bestFit="1" customWidth="1"/>
    <col min="12548" max="12548" width="12.140625" style="1246" customWidth="1"/>
    <col min="12549" max="12549" width="11.7109375" style="1246" customWidth="1"/>
    <col min="12550" max="12550" width="10.85546875" style="1246" customWidth="1"/>
    <col min="12551" max="12551" width="13.140625" style="1246" customWidth="1"/>
    <col min="12552" max="12552" width="12.5703125" style="1246" customWidth="1"/>
    <col min="12553" max="12553" width="12.28515625" style="1246" customWidth="1"/>
    <col min="12554" max="12554" width="9.140625" style="1246"/>
    <col min="12555" max="12555" width="11.28515625" style="1246" customWidth="1"/>
    <col min="12556" max="12800" width="9.140625" style="1246"/>
    <col min="12801" max="12801" width="7.7109375" style="1246" customWidth="1"/>
    <col min="12802" max="12802" width="9.140625" style="1246"/>
    <col min="12803" max="12803" width="31.85546875" style="1246" bestFit="1" customWidth="1"/>
    <col min="12804" max="12804" width="12.140625" style="1246" customWidth="1"/>
    <col min="12805" max="12805" width="11.7109375" style="1246" customWidth="1"/>
    <col min="12806" max="12806" width="10.85546875" style="1246" customWidth="1"/>
    <col min="12807" max="12807" width="13.140625" style="1246" customWidth="1"/>
    <col min="12808" max="12808" width="12.5703125" style="1246" customWidth="1"/>
    <col min="12809" max="12809" width="12.28515625" style="1246" customWidth="1"/>
    <col min="12810" max="12810" width="9.140625" style="1246"/>
    <col min="12811" max="12811" width="11.28515625" style="1246" customWidth="1"/>
    <col min="12812" max="13056" width="9.140625" style="1246"/>
    <col min="13057" max="13057" width="7.7109375" style="1246" customWidth="1"/>
    <col min="13058" max="13058" width="9.140625" style="1246"/>
    <col min="13059" max="13059" width="31.85546875" style="1246" bestFit="1" customWidth="1"/>
    <col min="13060" max="13060" width="12.140625" style="1246" customWidth="1"/>
    <col min="13061" max="13061" width="11.7109375" style="1246" customWidth="1"/>
    <col min="13062" max="13062" width="10.85546875" style="1246" customWidth="1"/>
    <col min="13063" max="13063" width="13.140625" style="1246" customWidth="1"/>
    <col min="13064" max="13064" width="12.5703125" style="1246" customWidth="1"/>
    <col min="13065" max="13065" width="12.28515625" style="1246" customWidth="1"/>
    <col min="13066" max="13066" width="9.140625" style="1246"/>
    <col min="13067" max="13067" width="11.28515625" style="1246" customWidth="1"/>
    <col min="13068" max="13312" width="9.140625" style="1246"/>
    <col min="13313" max="13313" width="7.7109375" style="1246" customWidth="1"/>
    <col min="13314" max="13314" width="9.140625" style="1246"/>
    <col min="13315" max="13315" width="31.85546875" style="1246" bestFit="1" customWidth="1"/>
    <col min="13316" max="13316" width="12.140625" style="1246" customWidth="1"/>
    <col min="13317" max="13317" width="11.7109375" style="1246" customWidth="1"/>
    <col min="13318" max="13318" width="10.85546875" style="1246" customWidth="1"/>
    <col min="13319" max="13319" width="13.140625" style="1246" customWidth="1"/>
    <col min="13320" max="13320" width="12.5703125" style="1246" customWidth="1"/>
    <col min="13321" max="13321" width="12.28515625" style="1246" customWidth="1"/>
    <col min="13322" max="13322" width="9.140625" style="1246"/>
    <col min="13323" max="13323" width="11.28515625" style="1246" customWidth="1"/>
    <col min="13324" max="13568" width="9.140625" style="1246"/>
    <col min="13569" max="13569" width="7.7109375" style="1246" customWidth="1"/>
    <col min="13570" max="13570" width="9.140625" style="1246"/>
    <col min="13571" max="13571" width="31.85546875" style="1246" bestFit="1" customWidth="1"/>
    <col min="13572" max="13572" width="12.140625" style="1246" customWidth="1"/>
    <col min="13573" max="13573" width="11.7109375" style="1246" customWidth="1"/>
    <col min="13574" max="13574" width="10.85546875" style="1246" customWidth="1"/>
    <col min="13575" max="13575" width="13.140625" style="1246" customWidth="1"/>
    <col min="13576" max="13576" width="12.5703125" style="1246" customWidth="1"/>
    <col min="13577" max="13577" width="12.28515625" style="1246" customWidth="1"/>
    <col min="13578" max="13578" width="9.140625" style="1246"/>
    <col min="13579" max="13579" width="11.28515625" style="1246" customWidth="1"/>
    <col min="13580" max="13824" width="9.140625" style="1246"/>
    <col min="13825" max="13825" width="7.7109375" style="1246" customWidth="1"/>
    <col min="13826" max="13826" width="9.140625" style="1246"/>
    <col min="13827" max="13827" width="31.85546875" style="1246" bestFit="1" customWidth="1"/>
    <col min="13828" max="13828" width="12.140625" style="1246" customWidth="1"/>
    <col min="13829" max="13829" width="11.7109375" style="1246" customWidth="1"/>
    <col min="13830" max="13830" width="10.85546875" style="1246" customWidth="1"/>
    <col min="13831" max="13831" width="13.140625" style="1246" customWidth="1"/>
    <col min="13832" max="13832" width="12.5703125" style="1246" customWidth="1"/>
    <col min="13833" max="13833" width="12.28515625" style="1246" customWidth="1"/>
    <col min="13834" max="13834" width="9.140625" style="1246"/>
    <col min="13835" max="13835" width="11.28515625" style="1246" customWidth="1"/>
    <col min="13836" max="14080" width="9.140625" style="1246"/>
    <col min="14081" max="14081" width="7.7109375" style="1246" customWidth="1"/>
    <col min="14082" max="14082" width="9.140625" style="1246"/>
    <col min="14083" max="14083" width="31.85546875" style="1246" bestFit="1" customWidth="1"/>
    <col min="14084" max="14084" width="12.140625" style="1246" customWidth="1"/>
    <col min="14085" max="14085" width="11.7109375" style="1246" customWidth="1"/>
    <col min="14086" max="14086" width="10.85546875" style="1246" customWidth="1"/>
    <col min="14087" max="14087" width="13.140625" style="1246" customWidth="1"/>
    <col min="14088" max="14088" width="12.5703125" style="1246" customWidth="1"/>
    <col min="14089" max="14089" width="12.28515625" style="1246" customWidth="1"/>
    <col min="14090" max="14090" width="9.140625" style="1246"/>
    <col min="14091" max="14091" width="11.28515625" style="1246" customWidth="1"/>
    <col min="14092" max="14336" width="9.140625" style="1246"/>
    <col min="14337" max="14337" width="7.7109375" style="1246" customWidth="1"/>
    <col min="14338" max="14338" width="9.140625" style="1246"/>
    <col min="14339" max="14339" width="31.85546875" style="1246" bestFit="1" customWidth="1"/>
    <col min="14340" max="14340" width="12.140625" style="1246" customWidth="1"/>
    <col min="14341" max="14341" width="11.7109375" style="1246" customWidth="1"/>
    <col min="14342" max="14342" width="10.85546875" style="1246" customWidth="1"/>
    <col min="14343" max="14343" width="13.140625" style="1246" customWidth="1"/>
    <col min="14344" max="14344" width="12.5703125" style="1246" customWidth="1"/>
    <col min="14345" max="14345" width="12.28515625" style="1246" customWidth="1"/>
    <col min="14346" max="14346" width="9.140625" style="1246"/>
    <col min="14347" max="14347" width="11.28515625" style="1246" customWidth="1"/>
    <col min="14348" max="14592" width="9.140625" style="1246"/>
    <col min="14593" max="14593" width="7.7109375" style="1246" customWidth="1"/>
    <col min="14594" max="14594" width="9.140625" style="1246"/>
    <col min="14595" max="14595" width="31.85546875" style="1246" bestFit="1" customWidth="1"/>
    <col min="14596" max="14596" width="12.140625" style="1246" customWidth="1"/>
    <col min="14597" max="14597" width="11.7109375" style="1246" customWidth="1"/>
    <col min="14598" max="14598" width="10.85546875" style="1246" customWidth="1"/>
    <col min="14599" max="14599" width="13.140625" style="1246" customWidth="1"/>
    <col min="14600" max="14600" width="12.5703125" style="1246" customWidth="1"/>
    <col min="14601" max="14601" width="12.28515625" style="1246" customWidth="1"/>
    <col min="14602" max="14602" width="9.140625" style="1246"/>
    <col min="14603" max="14603" width="11.28515625" style="1246" customWidth="1"/>
    <col min="14604" max="14848" width="9.140625" style="1246"/>
    <col min="14849" max="14849" width="7.7109375" style="1246" customWidth="1"/>
    <col min="14850" max="14850" width="9.140625" style="1246"/>
    <col min="14851" max="14851" width="31.85546875" style="1246" bestFit="1" customWidth="1"/>
    <col min="14852" max="14852" width="12.140625" style="1246" customWidth="1"/>
    <col min="14853" max="14853" width="11.7109375" style="1246" customWidth="1"/>
    <col min="14854" max="14854" width="10.85546875" style="1246" customWidth="1"/>
    <col min="14855" max="14855" width="13.140625" style="1246" customWidth="1"/>
    <col min="14856" max="14856" width="12.5703125" style="1246" customWidth="1"/>
    <col min="14857" max="14857" width="12.28515625" style="1246" customWidth="1"/>
    <col min="14858" max="14858" width="9.140625" style="1246"/>
    <col min="14859" max="14859" width="11.28515625" style="1246" customWidth="1"/>
    <col min="14860" max="15104" width="9.140625" style="1246"/>
    <col min="15105" max="15105" width="7.7109375" style="1246" customWidth="1"/>
    <col min="15106" max="15106" width="9.140625" style="1246"/>
    <col min="15107" max="15107" width="31.85546875" style="1246" bestFit="1" customWidth="1"/>
    <col min="15108" max="15108" width="12.140625" style="1246" customWidth="1"/>
    <col min="15109" max="15109" width="11.7109375" style="1246" customWidth="1"/>
    <col min="15110" max="15110" width="10.85546875" style="1246" customWidth="1"/>
    <col min="15111" max="15111" width="13.140625" style="1246" customWidth="1"/>
    <col min="15112" max="15112" width="12.5703125" style="1246" customWidth="1"/>
    <col min="15113" max="15113" width="12.28515625" style="1246" customWidth="1"/>
    <col min="15114" max="15114" width="9.140625" style="1246"/>
    <col min="15115" max="15115" width="11.28515625" style="1246" customWidth="1"/>
    <col min="15116" max="15360" width="9.140625" style="1246"/>
    <col min="15361" max="15361" width="7.7109375" style="1246" customWidth="1"/>
    <col min="15362" max="15362" width="9.140625" style="1246"/>
    <col min="15363" max="15363" width="31.85546875" style="1246" bestFit="1" customWidth="1"/>
    <col min="15364" max="15364" width="12.140625" style="1246" customWidth="1"/>
    <col min="15365" max="15365" width="11.7109375" style="1246" customWidth="1"/>
    <col min="15366" max="15366" width="10.85546875" style="1246" customWidth="1"/>
    <col min="15367" max="15367" width="13.140625" style="1246" customWidth="1"/>
    <col min="15368" max="15368" width="12.5703125" style="1246" customWidth="1"/>
    <col min="15369" max="15369" width="12.28515625" style="1246" customWidth="1"/>
    <col min="15370" max="15370" width="9.140625" style="1246"/>
    <col min="15371" max="15371" width="11.28515625" style="1246" customWidth="1"/>
    <col min="15372" max="15616" width="9.140625" style="1246"/>
    <col min="15617" max="15617" width="7.7109375" style="1246" customWidth="1"/>
    <col min="15618" max="15618" width="9.140625" style="1246"/>
    <col min="15619" max="15619" width="31.85546875" style="1246" bestFit="1" customWidth="1"/>
    <col min="15620" max="15620" width="12.140625" style="1246" customWidth="1"/>
    <col min="15621" max="15621" width="11.7109375" style="1246" customWidth="1"/>
    <col min="15622" max="15622" width="10.85546875" style="1246" customWidth="1"/>
    <col min="15623" max="15623" width="13.140625" style="1246" customWidth="1"/>
    <col min="15624" max="15624" width="12.5703125" style="1246" customWidth="1"/>
    <col min="15625" max="15625" width="12.28515625" style="1246" customWidth="1"/>
    <col min="15626" max="15626" width="9.140625" style="1246"/>
    <col min="15627" max="15627" width="11.28515625" style="1246" customWidth="1"/>
    <col min="15628" max="15872" width="9.140625" style="1246"/>
    <col min="15873" max="15873" width="7.7109375" style="1246" customWidth="1"/>
    <col min="15874" max="15874" width="9.140625" style="1246"/>
    <col min="15875" max="15875" width="31.85546875" style="1246" bestFit="1" customWidth="1"/>
    <col min="15876" max="15876" width="12.140625" style="1246" customWidth="1"/>
    <col min="15877" max="15877" width="11.7109375" style="1246" customWidth="1"/>
    <col min="15878" max="15878" width="10.85546875" style="1246" customWidth="1"/>
    <col min="15879" max="15879" width="13.140625" style="1246" customWidth="1"/>
    <col min="15880" max="15880" width="12.5703125" style="1246" customWidth="1"/>
    <col min="15881" max="15881" width="12.28515625" style="1246" customWidth="1"/>
    <col min="15882" max="15882" width="9.140625" style="1246"/>
    <col min="15883" max="15883" width="11.28515625" style="1246" customWidth="1"/>
    <col min="15884" max="16128" width="9.140625" style="1246"/>
    <col min="16129" max="16129" width="7.7109375" style="1246" customWidth="1"/>
    <col min="16130" max="16130" width="9.140625" style="1246"/>
    <col min="16131" max="16131" width="31.85546875" style="1246" bestFit="1" customWidth="1"/>
    <col min="16132" max="16132" width="12.140625" style="1246" customWidth="1"/>
    <col min="16133" max="16133" width="11.7109375" style="1246" customWidth="1"/>
    <col min="16134" max="16134" width="10.85546875" style="1246" customWidth="1"/>
    <col min="16135" max="16135" width="13.140625" style="1246" customWidth="1"/>
    <col min="16136" max="16136" width="12.5703125" style="1246" customWidth="1"/>
    <col min="16137" max="16137" width="12.28515625" style="1246" customWidth="1"/>
    <col min="16138" max="16138" width="9.140625" style="1246"/>
    <col min="16139" max="16139" width="11.28515625" style="1246" customWidth="1"/>
    <col min="16140" max="16384" width="9.140625" style="1246"/>
  </cols>
  <sheetData>
    <row r="1" spans="2:10">
      <c r="B1" s="1719" t="s">
        <v>1021</v>
      </c>
      <c r="C1" s="1719"/>
      <c r="D1" s="1719"/>
      <c r="E1" s="1719"/>
      <c r="F1" s="1719"/>
      <c r="G1" s="1719"/>
      <c r="H1" s="1719"/>
      <c r="I1" s="1719"/>
    </row>
    <row r="2" spans="2:10">
      <c r="B2" s="1766" t="s">
        <v>998</v>
      </c>
      <c r="C2" s="1766"/>
      <c r="D2" s="1766"/>
      <c r="E2" s="1766"/>
      <c r="F2" s="1766"/>
      <c r="G2" s="1766"/>
      <c r="H2" s="1766"/>
      <c r="I2" s="1766"/>
      <c r="J2" s="1247"/>
    </row>
    <row r="3" spans="2:10">
      <c r="B3" s="1766" t="s">
        <v>999</v>
      </c>
      <c r="C3" s="1766"/>
      <c r="D3" s="1766"/>
      <c r="E3" s="1766"/>
      <c r="F3" s="1766"/>
      <c r="G3" s="1766"/>
      <c r="H3" s="1766"/>
      <c r="I3" s="1766"/>
      <c r="J3" s="1248"/>
    </row>
    <row r="4" spans="2:10">
      <c r="B4" s="1766" t="s">
        <v>1000</v>
      </c>
      <c r="C4" s="1766"/>
      <c r="D4" s="1766"/>
      <c r="E4" s="1766"/>
      <c r="F4" s="1766"/>
      <c r="G4" s="1766"/>
      <c r="H4" s="1766"/>
      <c r="I4" s="1766"/>
      <c r="J4" s="1248"/>
    </row>
    <row r="5" spans="2:10" ht="16.5" thickBot="1">
      <c r="C5" s="1767" t="s">
        <v>1001</v>
      </c>
      <c r="D5" s="1767"/>
      <c r="E5" s="1767"/>
      <c r="F5" s="1767"/>
      <c r="G5" s="1767"/>
      <c r="H5" s="1767"/>
      <c r="I5" s="1767"/>
    </row>
    <row r="6" spans="2:10" ht="33" customHeight="1" thickTop="1">
      <c r="B6" s="1760" t="s">
        <v>1002</v>
      </c>
      <c r="C6" s="1762" t="s">
        <v>1003</v>
      </c>
      <c r="D6" s="1764" t="s">
        <v>1004</v>
      </c>
      <c r="E6" s="1764"/>
      <c r="F6" s="1764"/>
      <c r="G6" s="1764" t="s">
        <v>1005</v>
      </c>
      <c r="H6" s="1764"/>
      <c r="I6" s="1765"/>
    </row>
    <row r="7" spans="2:10" ht="33" customHeight="1">
      <c r="B7" s="1761"/>
      <c r="C7" s="1763"/>
      <c r="D7" s="1249" t="s">
        <v>766</v>
      </c>
      <c r="E7" s="1249" t="s">
        <v>767</v>
      </c>
      <c r="F7" s="1250" t="s">
        <v>1006</v>
      </c>
      <c r="G7" s="1249" t="s">
        <v>766</v>
      </c>
      <c r="H7" s="1249" t="s">
        <v>767</v>
      </c>
      <c r="I7" s="1251" t="s">
        <v>1006</v>
      </c>
    </row>
    <row r="8" spans="2:10" ht="33" customHeight="1">
      <c r="B8" s="1252">
        <v>1</v>
      </c>
      <c r="C8" s="1253" t="s">
        <v>1007</v>
      </c>
      <c r="D8" s="1254">
        <v>4808.2420739999998</v>
      </c>
      <c r="E8" s="1254">
        <v>5200.6387549999999</v>
      </c>
      <c r="F8" s="1254">
        <v>8.1609177524950081</v>
      </c>
      <c r="G8" s="1254">
        <v>117462.20359199999</v>
      </c>
      <c r="H8" s="1254">
        <v>166046.097974</v>
      </c>
      <c r="I8" s="1255">
        <v>41.361299972503602</v>
      </c>
    </row>
    <row r="9" spans="2:10" ht="33" customHeight="1">
      <c r="B9" s="1252">
        <v>2</v>
      </c>
      <c r="C9" s="1256" t="s">
        <v>1008</v>
      </c>
      <c r="D9" s="1254">
        <v>1510.8517139999999</v>
      </c>
      <c r="E9" s="1254">
        <v>1402.392597</v>
      </c>
      <c r="F9" s="1254">
        <v>-7.1786738562749433</v>
      </c>
      <c r="G9" s="1254">
        <v>37680.501797999998</v>
      </c>
      <c r="H9" s="1254">
        <v>48976.229493999999</v>
      </c>
      <c r="I9" s="1255">
        <v>29.977646679321975</v>
      </c>
    </row>
    <row r="10" spans="2:10" ht="33" customHeight="1">
      <c r="B10" s="1252">
        <v>3</v>
      </c>
      <c r="C10" s="1256" t="s">
        <v>1009</v>
      </c>
      <c r="D10" s="1257">
        <v>957.292643</v>
      </c>
      <c r="E10" s="1257">
        <v>1061.3432460000001</v>
      </c>
      <c r="F10" s="1254">
        <v>10.869257563071038</v>
      </c>
      <c r="G10" s="1254">
        <v>69692.360986</v>
      </c>
      <c r="H10" s="1254">
        <v>82084.884938000003</v>
      </c>
      <c r="I10" s="1255">
        <v>17.781753662341053</v>
      </c>
    </row>
    <row r="11" spans="2:10" ht="33" customHeight="1">
      <c r="B11" s="1252">
        <v>4</v>
      </c>
      <c r="C11" s="1256" t="s">
        <v>1010</v>
      </c>
      <c r="D11" s="1254">
        <v>7010.8169680000001</v>
      </c>
      <c r="E11" s="1254">
        <v>8076.5359100000005</v>
      </c>
      <c r="F11" s="1254">
        <v>15.201066393037241</v>
      </c>
      <c r="G11" s="1254">
        <v>40639.813972999997</v>
      </c>
      <c r="H11" s="1254">
        <v>56989.340369000005</v>
      </c>
      <c r="I11" s="1255">
        <v>40.230318000132073</v>
      </c>
    </row>
    <row r="12" spans="2:10" ht="33" customHeight="1">
      <c r="B12" s="1252">
        <v>5</v>
      </c>
      <c r="C12" s="1256" t="s">
        <v>1011</v>
      </c>
      <c r="D12" s="1254">
        <v>8342.1858549999997</v>
      </c>
      <c r="E12" s="1254">
        <v>8798.5853079999997</v>
      </c>
      <c r="F12" s="1254">
        <v>5.470981598023867</v>
      </c>
      <c r="G12" s="1254">
        <v>48250.253093000007</v>
      </c>
      <c r="H12" s="1254">
        <v>63119.757428999998</v>
      </c>
      <c r="I12" s="1255">
        <v>30.817463915349308</v>
      </c>
    </row>
    <row r="13" spans="2:10" ht="33" customHeight="1">
      <c r="B13" s="1252">
        <v>6</v>
      </c>
      <c r="C13" s="1256" t="s">
        <v>1012</v>
      </c>
      <c r="D13" s="1254">
        <v>595.22025399999995</v>
      </c>
      <c r="E13" s="1254">
        <v>600.24674100000004</v>
      </c>
      <c r="F13" s="1254">
        <v>0.8444751276894702</v>
      </c>
      <c r="G13" s="1254">
        <v>12867.25563</v>
      </c>
      <c r="H13" s="1254">
        <v>18369.083413</v>
      </c>
      <c r="I13" s="1255">
        <v>42.758362320652836</v>
      </c>
    </row>
    <row r="14" spans="2:10" ht="33" customHeight="1">
      <c r="B14" s="1252">
        <v>7</v>
      </c>
      <c r="C14" s="1256" t="s">
        <v>1013</v>
      </c>
      <c r="D14" s="1254">
        <v>2318.8743940000004</v>
      </c>
      <c r="E14" s="1254">
        <v>3282.4267629999999</v>
      </c>
      <c r="F14" s="1254">
        <v>41.552589976117495</v>
      </c>
      <c r="G14" s="1254">
        <v>8842.443134000001</v>
      </c>
      <c r="H14" s="1254">
        <v>12696.380349999999</v>
      </c>
      <c r="I14" s="1255">
        <v>43.584529270889604</v>
      </c>
    </row>
    <row r="15" spans="2:10" ht="33" customHeight="1">
      <c r="B15" s="1252">
        <v>8</v>
      </c>
      <c r="C15" s="1256" t="s">
        <v>1014</v>
      </c>
      <c r="D15" s="1254">
        <v>162.01522</v>
      </c>
      <c r="E15" s="1254">
        <v>114.74796999999998</v>
      </c>
      <c r="F15" s="1254">
        <v>-29.174573845593038</v>
      </c>
      <c r="G15" s="1254">
        <v>7168.4099219999998</v>
      </c>
      <c r="H15" s="1254">
        <v>8700.007450000001</v>
      </c>
      <c r="I15" s="1255">
        <v>21.365931143244143</v>
      </c>
    </row>
    <row r="16" spans="2:10" ht="33" customHeight="1">
      <c r="B16" s="1252">
        <v>9</v>
      </c>
      <c r="C16" s="1256" t="s">
        <v>1015</v>
      </c>
      <c r="D16" s="1254">
        <v>250.07609600000001</v>
      </c>
      <c r="E16" s="1254">
        <v>224.366084</v>
      </c>
      <c r="F16" s="1254">
        <v>-10.280875466002158</v>
      </c>
      <c r="G16" s="1254">
        <v>4699.1008940000002</v>
      </c>
      <c r="H16" s="1254">
        <v>6415.629637</v>
      </c>
      <c r="I16" s="1255">
        <v>36.528876091844133</v>
      </c>
    </row>
    <row r="17" spans="2:16" ht="33" customHeight="1">
      <c r="B17" s="1252">
        <v>10</v>
      </c>
      <c r="C17" s="1256" t="s">
        <v>1016</v>
      </c>
      <c r="D17" s="1254">
        <v>1.4E-3</v>
      </c>
      <c r="E17" s="1254">
        <v>0</v>
      </c>
      <c r="F17" s="1254" t="s">
        <v>298</v>
      </c>
      <c r="G17" s="1254">
        <v>2735.7796410000001</v>
      </c>
      <c r="H17" s="1254">
        <v>3339.7310160000002</v>
      </c>
      <c r="I17" s="1255">
        <v>22.076024177855196</v>
      </c>
    </row>
    <row r="18" spans="2:16" ht="33" customHeight="1">
      <c r="B18" s="1252">
        <v>11</v>
      </c>
      <c r="C18" s="1256" t="s">
        <v>1017</v>
      </c>
      <c r="D18" s="1254">
        <v>0</v>
      </c>
      <c r="E18" s="1254">
        <v>0</v>
      </c>
      <c r="F18" s="1254" t="s">
        <v>298</v>
      </c>
      <c r="G18" s="1254">
        <v>0</v>
      </c>
      <c r="H18" s="1254">
        <v>0</v>
      </c>
      <c r="I18" s="1255" t="s">
        <v>298</v>
      </c>
    </row>
    <row r="19" spans="2:16" ht="33" customHeight="1">
      <c r="B19" s="1252">
        <v>12</v>
      </c>
      <c r="C19" s="1256" t="s">
        <v>1018</v>
      </c>
      <c r="D19" s="1254">
        <v>10.591821999999999</v>
      </c>
      <c r="E19" s="1254">
        <v>3.9749440000000003</v>
      </c>
      <c r="F19" s="1254">
        <v>-62.471574767778371</v>
      </c>
      <c r="G19" s="1254">
        <v>384.77705100000003</v>
      </c>
      <c r="H19" s="1254">
        <v>341.42817200000002</v>
      </c>
      <c r="I19" s="1255">
        <v>-11.265973084241972</v>
      </c>
    </row>
    <row r="20" spans="2:16" ht="33" customHeight="1">
      <c r="B20" s="1258">
        <v>13</v>
      </c>
      <c r="C20" s="1256" t="s">
        <v>1019</v>
      </c>
      <c r="D20" s="1254">
        <v>377.52887399999997</v>
      </c>
      <c r="E20" s="1254">
        <v>454.38138700000002</v>
      </c>
      <c r="F20" s="1254">
        <v>20.356724556119659</v>
      </c>
      <c r="G20" s="1254">
        <v>4794.6883910000006</v>
      </c>
      <c r="H20" s="1254">
        <v>12830.000103999999</v>
      </c>
      <c r="I20" s="1255">
        <v>167.58777750985647</v>
      </c>
    </row>
    <row r="21" spans="2:16" ht="33" customHeight="1">
      <c r="B21" s="1252">
        <v>14</v>
      </c>
      <c r="C21" s="1256" t="s">
        <v>1020</v>
      </c>
      <c r="D21" s="1254">
        <v>34.022000000000006</v>
      </c>
      <c r="E21" s="1254">
        <v>62.130181000000007</v>
      </c>
      <c r="F21" s="1254">
        <v>82.617662100993471</v>
      </c>
      <c r="G21" s="1254">
        <v>1008.2280724099815</v>
      </c>
      <c r="H21" s="1254">
        <v>3849.2633559999999</v>
      </c>
      <c r="I21" s="1255">
        <v>281.78498113021715</v>
      </c>
      <c r="P21" s="1246" t="s">
        <v>78</v>
      </c>
    </row>
    <row r="22" spans="2:16" ht="33" customHeight="1" thickBot="1">
      <c r="B22" s="1259"/>
      <c r="C22" s="1260" t="s">
        <v>625</v>
      </c>
      <c r="D22" s="1261">
        <v>26377.719314000002</v>
      </c>
      <c r="E22" s="1261">
        <v>29281.769886000005</v>
      </c>
      <c r="F22" s="1261">
        <v>11.008641498341337</v>
      </c>
      <c r="G22" s="1261">
        <v>356225.81617740984</v>
      </c>
      <c r="H22" s="1261">
        <v>483757.83370199986</v>
      </c>
      <c r="I22" s="1262">
        <v>35.800929504223554</v>
      </c>
    </row>
    <row r="23" spans="2:16" ht="33" customHeight="1" thickTop="1">
      <c r="B23" s="1045" t="s">
        <v>791</v>
      </c>
    </row>
    <row r="24" spans="2:16" ht="33" customHeight="1"/>
    <row r="25" spans="2:16" ht="33" customHeight="1">
      <c r="D25" s="1263"/>
      <c r="E25" s="1263"/>
      <c r="F25" s="1263"/>
      <c r="G25" s="1263"/>
      <c r="H25" s="1263"/>
      <c r="I25" s="1263"/>
    </row>
    <row r="26" spans="2:16" ht="33" customHeight="1">
      <c r="D26" s="1263"/>
      <c r="E26" s="1263"/>
      <c r="F26" s="1263"/>
      <c r="G26" s="1263"/>
      <c r="H26" s="1263"/>
      <c r="I26" s="1263"/>
    </row>
    <row r="27" spans="2:16" ht="33" customHeight="1">
      <c r="D27" s="1263"/>
      <c r="E27" s="1263"/>
      <c r="F27" s="1263"/>
      <c r="G27" s="1263"/>
      <c r="H27" s="1263"/>
      <c r="I27" s="1263"/>
    </row>
    <row r="28" spans="2:16" ht="33" customHeight="1">
      <c r="D28" s="1263"/>
      <c r="E28" s="1263"/>
      <c r="F28" s="1263"/>
      <c r="G28" s="1263"/>
      <c r="H28" s="1263"/>
      <c r="I28" s="1263"/>
    </row>
    <row r="29" spans="2:16" ht="33" customHeight="1">
      <c r="D29" s="1263"/>
      <c r="E29" s="1263"/>
      <c r="F29" s="1263"/>
      <c r="G29" s="1263"/>
      <c r="H29" s="1263"/>
      <c r="I29" s="1263"/>
      <c r="K29" s="1246" t="s">
        <v>78</v>
      </c>
    </row>
    <row r="30" spans="2:16" ht="33" customHeight="1">
      <c r="D30" s="1263"/>
      <c r="E30" s="1263"/>
      <c r="F30" s="1263"/>
      <c r="G30" s="1263"/>
      <c r="H30" s="1263"/>
      <c r="I30" s="1263"/>
    </row>
    <row r="31" spans="2:16" ht="33" customHeight="1">
      <c r="D31" s="1263"/>
      <c r="E31" s="1263"/>
      <c r="F31" s="1263"/>
      <c r="G31" s="1263"/>
      <c r="H31" s="1263"/>
      <c r="I31" s="1263"/>
      <c r="K31" s="1246" t="s">
        <v>78</v>
      </c>
    </row>
    <row r="32" spans="2:16" ht="23.25" customHeight="1">
      <c r="D32" s="1263"/>
      <c r="E32" s="1263"/>
      <c r="F32" s="1263"/>
      <c r="G32" s="1263"/>
      <c r="H32" s="1263"/>
      <c r="I32" s="1263"/>
    </row>
    <row r="33" spans="4:9">
      <c r="D33" s="1263"/>
      <c r="E33" s="1263"/>
      <c r="F33" s="1263"/>
      <c r="G33" s="1263"/>
      <c r="H33" s="1263"/>
      <c r="I33" s="1263"/>
    </row>
    <row r="34" spans="4:9">
      <c r="D34" s="1263"/>
      <c r="E34" s="1263"/>
      <c r="F34" s="1263"/>
      <c r="G34" s="1263"/>
      <c r="H34" s="1263"/>
      <c r="I34" s="1263"/>
    </row>
    <row r="35" spans="4:9">
      <c r="D35" s="1263"/>
      <c r="E35" s="1263"/>
      <c r="F35" s="1263"/>
      <c r="G35" s="1263"/>
      <c r="H35" s="1263"/>
      <c r="I35" s="1263"/>
    </row>
    <row r="36" spans="4:9">
      <c r="D36" s="1263"/>
      <c r="E36" s="1263"/>
      <c r="F36" s="1263"/>
      <c r="G36" s="1263"/>
      <c r="H36" s="1263"/>
      <c r="I36" s="1263"/>
    </row>
    <row r="37" spans="4:9">
      <c r="D37" s="1263"/>
      <c r="E37" s="1263"/>
      <c r="F37" s="1263"/>
      <c r="G37" s="1263"/>
      <c r="H37" s="1263"/>
      <c r="I37" s="1263"/>
    </row>
    <row r="38" spans="4:9">
      <c r="D38" s="1263"/>
      <c r="E38" s="1263"/>
      <c r="F38" s="1263"/>
      <c r="G38" s="1263"/>
      <c r="H38" s="1263"/>
      <c r="I38" s="1263"/>
    </row>
    <row r="39" spans="4:9">
      <c r="D39" s="1263"/>
      <c r="E39" s="1263"/>
      <c r="F39" s="1263"/>
      <c r="G39" s="1263"/>
      <c r="H39" s="1263"/>
      <c r="I39" s="1263"/>
    </row>
  </sheetData>
  <mergeCells count="9">
    <mergeCell ref="B6:B7"/>
    <mergeCell ref="C6:C7"/>
    <mergeCell ref="D6:F6"/>
    <mergeCell ref="G6:I6"/>
    <mergeCell ref="B1:I1"/>
    <mergeCell ref="B2:I2"/>
    <mergeCell ref="B3:I3"/>
    <mergeCell ref="B4:I4"/>
    <mergeCell ref="C5:I5"/>
  </mergeCells>
  <pageMargins left="0.39370078740157483" right="0.39370078740157483" top="0.39370078740157483" bottom="0.39370078740157483" header="0.31496062992125984" footer="0.31496062992125984"/>
  <pageSetup paperSize="9" scale="68" orientation="portrait" horizontalDpi="300" verticalDpi="300" r:id="rId1"/>
</worksheet>
</file>

<file path=xl/worksheets/sheet17.xml><?xml version="1.0" encoding="utf-8"?>
<worksheet xmlns="http://schemas.openxmlformats.org/spreadsheetml/2006/main" xmlns:r="http://schemas.openxmlformats.org/officeDocument/2006/relationships">
  <sheetPr>
    <pageSetUpPr fitToPage="1"/>
  </sheetPr>
  <dimension ref="B1:AC20"/>
  <sheetViews>
    <sheetView showGridLines="0" workbookViewId="0">
      <selection activeCell="V15" sqref="V15"/>
    </sheetView>
  </sheetViews>
  <sheetFormatPr defaultRowHeight="21" customHeight="1"/>
  <cols>
    <col min="1" max="1" width="9.140625" style="1264"/>
    <col min="2" max="2" width="12.7109375" style="1264" customWidth="1"/>
    <col min="3" max="7" width="12.7109375" style="1264" hidden="1" customWidth="1"/>
    <col min="8" max="15" width="13.140625" style="1264" customWidth="1"/>
    <col min="16" max="23" width="9.140625" style="1264"/>
    <col min="24" max="24" width="11.140625" style="1264" customWidth="1"/>
    <col min="25" max="257" width="9.140625" style="1264"/>
    <col min="258" max="268" width="12.7109375" style="1264" customWidth="1"/>
    <col min="269" max="269" width="12.28515625" style="1264" customWidth="1"/>
    <col min="270" max="270" width="11.5703125" style="1264" customWidth="1"/>
    <col min="271" max="271" width="11.140625" style="1264" customWidth="1"/>
    <col min="272" max="513" width="9.140625" style="1264"/>
    <col min="514" max="524" width="12.7109375" style="1264" customWidth="1"/>
    <col min="525" max="525" width="12.28515625" style="1264" customWidth="1"/>
    <col min="526" max="526" width="11.5703125" style="1264" customWidth="1"/>
    <col min="527" max="527" width="11.140625" style="1264" customWidth="1"/>
    <col min="528" max="769" width="9.140625" style="1264"/>
    <col min="770" max="780" width="12.7109375" style="1264" customWidth="1"/>
    <col min="781" max="781" width="12.28515625" style="1264" customWidth="1"/>
    <col min="782" max="782" width="11.5703125" style="1264" customWidth="1"/>
    <col min="783" max="783" width="11.140625" style="1264" customWidth="1"/>
    <col min="784" max="1025" width="9.140625" style="1264"/>
    <col min="1026" max="1036" width="12.7109375" style="1264" customWidth="1"/>
    <col min="1037" max="1037" width="12.28515625" style="1264" customWidth="1"/>
    <col min="1038" max="1038" width="11.5703125" style="1264" customWidth="1"/>
    <col min="1039" max="1039" width="11.140625" style="1264" customWidth="1"/>
    <col min="1040" max="1281" width="9.140625" style="1264"/>
    <col min="1282" max="1292" width="12.7109375" style="1264" customWidth="1"/>
    <col min="1293" max="1293" width="12.28515625" style="1264" customWidth="1"/>
    <col min="1294" max="1294" width="11.5703125" style="1264" customWidth="1"/>
    <col min="1295" max="1295" width="11.140625" style="1264" customWidth="1"/>
    <col min="1296" max="1537" width="9.140625" style="1264"/>
    <col min="1538" max="1548" width="12.7109375" style="1264" customWidth="1"/>
    <col min="1549" max="1549" width="12.28515625" style="1264" customWidth="1"/>
    <col min="1550" max="1550" width="11.5703125" style="1264" customWidth="1"/>
    <col min="1551" max="1551" width="11.140625" style="1264" customWidth="1"/>
    <col min="1552" max="1793" width="9.140625" style="1264"/>
    <col min="1794" max="1804" width="12.7109375" style="1264" customWidth="1"/>
    <col min="1805" max="1805" width="12.28515625" style="1264" customWidth="1"/>
    <col min="1806" max="1806" width="11.5703125" style="1264" customWidth="1"/>
    <col min="1807" max="1807" width="11.140625" style="1264" customWidth="1"/>
    <col min="1808" max="2049" width="9.140625" style="1264"/>
    <col min="2050" max="2060" width="12.7109375" style="1264" customWidth="1"/>
    <col min="2061" max="2061" width="12.28515625" style="1264" customWidth="1"/>
    <col min="2062" max="2062" width="11.5703125" style="1264" customWidth="1"/>
    <col min="2063" max="2063" width="11.140625" style="1264" customWidth="1"/>
    <col min="2064" max="2305" width="9.140625" style="1264"/>
    <col min="2306" max="2316" width="12.7109375" style="1264" customWidth="1"/>
    <col min="2317" max="2317" width="12.28515625" style="1264" customWidth="1"/>
    <col min="2318" max="2318" width="11.5703125" style="1264" customWidth="1"/>
    <col min="2319" max="2319" width="11.140625" style="1264" customWidth="1"/>
    <col min="2320" max="2561" width="9.140625" style="1264"/>
    <col min="2562" max="2572" width="12.7109375" style="1264" customWidth="1"/>
    <col min="2573" max="2573" width="12.28515625" style="1264" customWidth="1"/>
    <col min="2574" max="2574" width="11.5703125" style="1264" customWidth="1"/>
    <col min="2575" max="2575" width="11.140625" style="1264" customWidth="1"/>
    <col min="2576" max="2817" width="9.140625" style="1264"/>
    <col min="2818" max="2828" width="12.7109375" style="1264" customWidth="1"/>
    <col min="2829" max="2829" width="12.28515625" style="1264" customWidth="1"/>
    <col min="2830" max="2830" width="11.5703125" style="1264" customWidth="1"/>
    <col min="2831" max="2831" width="11.140625" style="1264" customWidth="1"/>
    <col min="2832" max="3073" width="9.140625" style="1264"/>
    <col min="3074" max="3084" width="12.7109375" style="1264" customWidth="1"/>
    <col min="3085" max="3085" width="12.28515625" style="1264" customWidth="1"/>
    <col min="3086" max="3086" width="11.5703125" style="1264" customWidth="1"/>
    <col min="3087" max="3087" width="11.140625" style="1264" customWidth="1"/>
    <col min="3088" max="3329" width="9.140625" style="1264"/>
    <col min="3330" max="3340" width="12.7109375" style="1264" customWidth="1"/>
    <col min="3341" max="3341" width="12.28515625" style="1264" customWidth="1"/>
    <col min="3342" max="3342" width="11.5703125" style="1264" customWidth="1"/>
    <col min="3343" max="3343" width="11.140625" style="1264" customWidth="1"/>
    <col min="3344" max="3585" width="9.140625" style="1264"/>
    <col min="3586" max="3596" width="12.7109375" style="1264" customWidth="1"/>
    <col min="3597" max="3597" width="12.28515625" style="1264" customWidth="1"/>
    <col min="3598" max="3598" width="11.5703125" style="1264" customWidth="1"/>
    <col min="3599" max="3599" width="11.140625" style="1264" customWidth="1"/>
    <col min="3600" max="3841" width="9.140625" style="1264"/>
    <col min="3842" max="3852" width="12.7109375" style="1264" customWidth="1"/>
    <col min="3853" max="3853" width="12.28515625" style="1264" customWidth="1"/>
    <col min="3854" max="3854" width="11.5703125" style="1264" customWidth="1"/>
    <col min="3855" max="3855" width="11.140625" style="1264" customWidth="1"/>
    <col min="3856" max="4097" width="9.140625" style="1264"/>
    <col min="4098" max="4108" width="12.7109375" style="1264" customWidth="1"/>
    <col min="4109" max="4109" width="12.28515625" style="1264" customWidth="1"/>
    <col min="4110" max="4110" width="11.5703125" style="1264" customWidth="1"/>
    <col min="4111" max="4111" width="11.140625" style="1264" customWidth="1"/>
    <col min="4112" max="4353" width="9.140625" style="1264"/>
    <col min="4354" max="4364" width="12.7109375" style="1264" customWidth="1"/>
    <col min="4365" max="4365" width="12.28515625" style="1264" customWidth="1"/>
    <col min="4366" max="4366" width="11.5703125" style="1264" customWidth="1"/>
    <col min="4367" max="4367" width="11.140625" style="1264" customWidth="1"/>
    <col min="4368" max="4609" width="9.140625" style="1264"/>
    <col min="4610" max="4620" width="12.7109375" style="1264" customWidth="1"/>
    <col min="4621" max="4621" width="12.28515625" style="1264" customWidth="1"/>
    <col min="4622" max="4622" width="11.5703125" style="1264" customWidth="1"/>
    <col min="4623" max="4623" width="11.140625" style="1264" customWidth="1"/>
    <col min="4624" max="4865" width="9.140625" style="1264"/>
    <col min="4866" max="4876" width="12.7109375" style="1264" customWidth="1"/>
    <col min="4877" max="4877" width="12.28515625" style="1264" customWidth="1"/>
    <col min="4878" max="4878" width="11.5703125" style="1264" customWidth="1"/>
    <col min="4879" max="4879" width="11.140625" style="1264" customWidth="1"/>
    <col min="4880" max="5121" width="9.140625" style="1264"/>
    <col min="5122" max="5132" width="12.7109375" style="1264" customWidth="1"/>
    <col min="5133" max="5133" width="12.28515625" style="1264" customWidth="1"/>
    <col min="5134" max="5134" width="11.5703125" style="1264" customWidth="1"/>
    <col min="5135" max="5135" width="11.140625" style="1264" customWidth="1"/>
    <col min="5136" max="5377" width="9.140625" style="1264"/>
    <col min="5378" max="5388" width="12.7109375" style="1264" customWidth="1"/>
    <col min="5389" max="5389" width="12.28515625" style="1264" customWidth="1"/>
    <col min="5390" max="5390" width="11.5703125" style="1264" customWidth="1"/>
    <col min="5391" max="5391" width="11.140625" style="1264" customWidth="1"/>
    <col min="5392" max="5633" width="9.140625" style="1264"/>
    <col min="5634" max="5644" width="12.7109375" style="1264" customWidth="1"/>
    <col min="5645" max="5645" width="12.28515625" style="1264" customWidth="1"/>
    <col min="5646" max="5646" width="11.5703125" style="1264" customWidth="1"/>
    <col min="5647" max="5647" width="11.140625" style="1264" customWidth="1"/>
    <col min="5648" max="5889" width="9.140625" style="1264"/>
    <col min="5890" max="5900" width="12.7109375" style="1264" customWidth="1"/>
    <col min="5901" max="5901" width="12.28515625" style="1264" customWidth="1"/>
    <col min="5902" max="5902" width="11.5703125" style="1264" customWidth="1"/>
    <col min="5903" max="5903" width="11.140625" style="1264" customWidth="1"/>
    <col min="5904" max="6145" width="9.140625" style="1264"/>
    <col min="6146" max="6156" width="12.7109375" style="1264" customWidth="1"/>
    <col min="6157" max="6157" width="12.28515625" style="1264" customWidth="1"/>
    <col min="6158" max="6158" width="11.5703125" style="1264" customWidth="1"/>
    <col min="6159" max="6159" width="11.140625" style="1264" customWidth="1"/>
    <col min="6160" max="6401" width="9.140625" style="1264"/>
    <col min="6402" max="6412" width="12.7109375" style="1264" customWidth="1"/>
    <col min="6413" max="6413" width="12.28515625" style="1264" customWidth="1"/>
    <col min="6414" max="6414" width="11.5703125" style="1264" customWidth="1"/>
    <col min="6415" max="6415" width="11.140625" style="1264" customWidth="1"/>
    <col min="6416" max="6657" width="9.140625" style="1264"/>
    <col min="6658" max="6668" width="12.7109375" style="1264" customWidth="1"/>
    <col min="6669" max="6669" width="12.28515625" style="1264" customWidth="1"/>
    <col min="6670" max="6670" width="11.5703125" style="1264" customWidth="1"/>
    <col min="6671" max="6671" width="11.140625" style="1264" customWidth="1"/>
    <col min="6672" max="6913" width="9.140625" style="1264"/>
    <col min="6914" max="6924" width="12.7109375" style="1264" customWidth="1"/>
    <col min="6925" max="6925" width="12.28515625" style="1264" customWidth="1"/>
    <col min="6926" max="6926" width="11.5703125" style="1264" customWidth="1"/>
    <col min="6927" max="6927" width="11.140625" style="1264" customWidth="1"/>
    <col min="6928" max="7169" width="9.140625" style="1264"/>
    <col min="7170" max="7180" width="12.7109375" style="1264" customWidth="1"/>
    <col min="7181" max="7181" width="12.28515625" style="1264" customWidth="1"/>
    <col min="7182" max="7182" width="11.5703125" style="1264" customWidth="1"/>
    <col min="7183" max="7183" width="11.140625" style="1264" customWidth="1"/>
    <col min="7184" max="7425" width="9.140625" style="1264"/>
    <col min="7426" max="7436" width="12.7109375" style="1264" customWidth="1"/>
    <col min="7437" max="7437" width="12.28515625" style="1264" customWidth="1"/>
    <col min="7438" max="7438" width="11.5703125" style="1264" customWidth="1"/>
    <col min="7439" max="7439" width="11.140625" style="1264" customWidth="1"/>
    <col min="7440" max="7681" width="9.140625" style="1264"/>
    <col min="7682" max="7692" width="12.7109375" style="1264" customWidth="1"/>
    <col min="7693" max="7693" width="12.28515625" style="1264" customWidth="1"/>
    <col min="7694" max="7694" width="11.5703125" style="1264" customWidth="1"/>
    <col min="7695" max="7695" width="11.140625" style="1264" customWidth="1"/>
    <col min="7696" max="7937" width="9.140625" style="1264"/>
    <col min="7938" max="7948" width="12.7109375" style="1264" customWidth="1"/>
    <col min="7949" max="7949" width="12.28515625" style="1264" customWidth="1"/>
    <col min="7950" max="7950" width="11.5703125" style="1264" customWidth="1"/>
    <col min="7951" max="7951" width="11.140625" style="1264" customWidth="1"/>
    <col min="7952" max="8193" width="9.140625" style="1264"/>
    <col min="8194" max="8204" width="12.7109375" style="1264" customWidth="1"/>
    <col min="8205" max="8205" width="12.28515625" style="1264" customWidth="1"/>
    <col min="8206" max="8206" width="11.5703125" style="1264" customWidth="1"/>
    <col min="8207" max="8207" width="11.140625" style="1264" customWidth="1"/>
    <col min="8208" max="8449" width="9.140625" style="1264"/>
    <col min="8450" max="8460" width="12.7109375" style="1264" customWidth="1"/>
    <col min="8461" max="8461" width="12.28515625" style="1264" customWidth="1"/>
    <col min="8462" max="8462" width="11.5703125" style="1264" customWidth="1"/>
    <col min="8463" max="8463" width="11.140625" style="1264" customWidth="1"/>
    <col min="8464" max="8705" width="9.140625" style="1264"/>
    <col min="8706" max="8716" width="12.7109375" style="1264" customWidth="1"/>
    <col min="8717" max="8717" width="12.28515625" style="1264" customWidth="1"/>
    <col min="8718" max="8718" width="11.5703125" style="1264" customWidth="1"/>
    <col min="8719" max="8719" width="11.140625" style="1264" customWidth="1"/>
    <col min="8720" max="8961" width="9.140625" style="1264"/>
    <col min="8962" max="8972" width="12.7109375" style="1264" customWidth="1"/>
    <col min="8973" max="8973" width="12.28515625" style="1264" customWidth="1"/>
    <col min="8974" max="8974" width="11.5703125" style="1264" customWidth="1"/>
    <col min="8975" max="8975" width="11.140625" style="1264" customWidth="1"/>
    <col min="8976" max="9217" width="9.140625" style="1264"/>
    <col min="9218" max="9228" width="12.7109375" style="1264" customWidth="1"/>
    <col min="9229" max="9229" width="12.28515625" style="1264" customWidth="1"/>
    <col min="9230" max="9230" width="11.5703125" style="1264" customWidth="1"/>
    <col min="9231" max="9231" width="11.140625" style="1264" customWidth="1"/>
    <col min="9232" max="9473" width="9.140625" style="1264"/>
    <col min="9474" max="9484" width="12.7109375" style="1264" customWidth="1"/>
    <col min="9485" max="9485" width="12.28515625" style="1264" customWidth="1"/>
    <col min="9486" max="9486" width="11.5703125" style="1264" customWidth="1"/>
    <col min="9487" max="9487" width="11.140625" style="1264" customWidth="1"/>
    <col min="9488" max="9729" width="9.140625" style="1264"/>
    <col min="9730" max="9740" width="12.7109375" style="1264" customWidth="1"/>
    <col min="9741" max="9741" width="12.28515625" style="1264" customWidth="1"/>
    <col min="9742" max="9742" width="11.5703125" style="1264" customWidth="1"/>
    <col min="9743" max="9743" width="11.140625" style="1264" customWidth="1"/>
    <col min="9744" max="9985" width="9.140625" style="1264"/>
    <col min="9986" max="9996" width="12.7109375" style="1264" customWidth="1"/>
    <col min="9997" max="9997" width="12.28515625" style="1264" customWidth="1"/>
    <col min="9998" max="9998" width="11.5703125" style="1264" customWidth="1"/>
    <col min="9999" max="9999" width="11.140625" style="1264" customWidth="1"/>
    <col min="10000" max="10241" width="9.140625" style="1264"/>
    <col min="10242" max="10252" width="12.7109375" style="1264" customWidth="1"/>
    <col min="10253" max="10253" width="12.28515625" style="1264" customWidth="1"/>
    <col min="10254" max="10254" width="11.5703125" style="1264" customWidth="1"/>
    <col min="10255" max="10255" width="11.140625" style="1264" customWidth="1"/>
    <col min="10256" max="10497" width="9.140625" style="1264"/>
    <col min="10498" max="10508" width="12.7109375" style="1264" customWidth="1"/>
    <col min="10509" max="10509" width="12.28515625" style="1264" customWidth="1"/>
    <col min="10510" max="10510" width="11.5703125" style="1264" customWidth="1"/>
    <col min="10511" max="10511" width="11.140625" style="1264" customWidth="1"/>
    <col min="10512" max="10753" width="9.140625" style="1264"/>
    <col min="10754" max="10764" width="12.7109375" style="1264" customWidth="1"/>
    <col min="10765" max="10765" width="12.28515625" style="1264" customWidth="1"/>
    <col min="10766" max="10766" width="11.5703125" style="1264" customWidth="1"/>
    <col min="10767" max="10767" width="11.140625" style="1264" customWidth="1"/>
    <col min="10768" max="11009" width="9.140625" style="1264"/>
    <col min="11010" max="11020" width="12.7109375" style="1264" customWidth="1"/>
    <col min="11021" max="11021" width="12.28515625" style="1264" customWidth="1"/>
    <col min="11022" max="11022" width="11.5703125" style="1264" customWidth="1"/>
    <col min="11023" max="11023" width="11.140625" style="1264" customWidth="1"/>
    <col min="11024" max="11265" width="9.140625" style="1264"/>
    <col min="11266" max="11276" width="12.7109375" style="1264" customWidth="1"/>
    <col min="11277" max="11277" width="12.28515625" style="1264" customWidth="1"/>
    <col min="11278" max="11278" width="11.5703125" style="1264" customWidth="1"/>
    <col min="11279" max="11279" width="11.140625" style="1264" customWidth="1"/>
    <col min="11280" max="11521" width="9.140625" style="1264"/>
    <col min="11522" max="11532" width="12.7109375" style="1264" customWidth="1"/>
    <col min="11533" max="11533" width="12.28515625" style="1264" customWidth="1"/>
    <col min="11534" max="11534" width="11.5703125" style="1264" customWidth="1"/>
    <col min="11535" max="11535" width="11.140625" style="1264" customWidth="1"/>
    <col min="11536" max="11777" width="9.140625" style="1264"/>
    <col min="11778" max="11788" width="12.7109375" style="1264" customWidth="1"/>
    <col min="11789" max="11789" width="12.28515625" style="1264" customWidth="1"/>
    <col min="11790" max="11790" width="11.5703125" style="1264" customWidth="1"/>
    <col min="11791" max="11791" width="11.140625" style="1264" customWidth="1"/>
    <col min="11792" max="12033" width="9.140625" style="1264"/>
    <col min="12034" max="12044" width="12.7109375" style="1264" customWidth="1"/>
    <col min="12045" max="12045" width="12.28515625" style="1264" customWidth="1"/>
    <col min="12046" max="12046" width="11.5703125" style="1264" customWidth="1"/>
    <col min="12047" max="12047" width="11.140625" style="1264" customWidth="1"/>
    <col min="12048" max="12289" width="9.140625" style="1264"/>
    <col min="12290" max="12300" width="12.7109375" style="1264" customWidth="1"/>
    <col min="12301" max="12301" width="12.28515625" style="1264" customWidth="1"/>
    <col min="12302" max="12302" width="11.5703125" style="1264" customWidth="1"/>
    <col min="12303" max="12303" width="11.140625" style="1264" customWidth="1"/>
    <col min="12304" max="12545" width="9.140625" style="1264"/>
    <col min="12546" max="12556" width="12.7109375" style="1264" customWidth="1"/>
    <col min="12557" max="12557" width="12.28515625" style="1264" customWidth="1"/>
    <col min="12558" max="12558" width="11.5703125" style="1264" customWidth="1"/>
    <col min="12559" max="12559" width="11.140625" style="1264" customWidth="1"/>
    <col min="12560" max="12801" width="9.140625" style="1264"/>
    <col min="12802" max="12812" width="12.7109375" style="1264" customWidth="1"/>
    <col min="12813" max="12813" width="12.28515625" style="1264" customWidth="1"/>
    <col min="12814" max="12814" width="11.5703125" style="1264" customWidth="1"/>
    <col min="12815" max="12815" width="11.140625" style="1264" customWidth="1"/>
    <col min="12816" max="13057" width="9.140625" style="1264"/>
    <col min="13058" max="13068" width="12.7109375" style="1264" customWidth="1"/>
    <col min="13069" max="13069" width="12.28515625" style="1264" customWidth="1"/>
    <col min="13070" max="13070" width="11.5703125" style="1264" customWidth="1"/>
    <col min="13071" max="13071" width="11.140625" style="1264" customWidth="1"/>
    <col min="13072" max="13313" width="9.140625" style="1264"/>
    <col min="13314" max="13324" width="12.7109375" style="1264" customWidth="1"/>
    <col min="13325" max="13325" width="12.28515625" style="1264" customWidth="1"/>
    <col min="13326" max="13326" width="11.5703125" style="1264" customWidth="1"/>
    <col min="13327" max="13327" width="11.140625" style="1264" customWidth="1"/>
    <col min="13328" max="13569" width="9.140625" style="1264"/>
    <col min="13570" max="13580" width="12.7109375" style="1264" customWidth="1"/>
    <col min="13581" max="13581" width="12.28515625" style="1264" customWidth="1"/>
    <col min="13582" max="13582" width="11.5703125" style="1264" customWidth="1"/>
    <col min="13583" max="13583" width="11.140625" style="1264" customWidth="1"/>
    <col min="13584" max="13825" width="9.140625" style="1264"/>
    <col min="13826" max="13836" width="12.7109375" style="1264" customWidth="1"/>
    <col min="13837" max="13837" width="12.28515625" style="1264" customWidth="1"/>
    <col min="13838" max="13838" width="11.5703125" style="1264" customWidth="1"/>
    <col min="13839" max="13839" width="11.140625" style="1264" customWidth="1"/>
    <col min="13840" max="14081" width="9.140625" style="1264"/>
    <col min="14082" max="14092" width="12.7109375" style="1264" customWidth="1"/>
    <col min="14093" max="14093" width="12.28515625" style="1264" customWidth="1"/>
    <col min="14094" max="14094" width="11.5703125" style="1264" customWidth="1"/>
    <col min="14095" max="14095" width="11.140625" style="1264" customWidth="1"/>
    <col min="14096" max="14337" width="9.140625" style="1264"/>
    <col min="14338" max="14348" width="12.7109375" style="1264" customWidth="1"/>
    <col min="14349" max="14349" width="12.28515625" style="1264" customWidth="1"/>
    <col min="14350" max="14350" width="11.5703125" style="1264" customWidth="1"/>
    <col min="14351" max="14351" width="11.140625" style="1264" customWidth="1"/>
    <col min="14352" max="14593" width="9.140625" style="1264"/>
    <col min="14594" max="14604" width="12.7109375" style="1264" customWidth="1"/>
    <col min="14605" max="14605" width="12.28515625" style="1264" customWidth="1"/>
    <col min="14606" max="14606" width="11.5703125" style="1264" customWidth="1"/>
    <col min="14607" max="14607" width="11.140625" style="1264" customWidth="1"/>
    <col min="14608" max="14849" width="9.140625" style="1264"/>
    <col min="14850" max="14860" width="12.7109375" style="1264" customWidth="1"/>
    <col min="14861" max="14861" width="12.28515625" style="1264" customWidth="1"/>
    <col min="14862" max="14862" width="11.5703125" style="1264" customWidth="1"/>
    <col min="14863" max="14863" width="11.140625" style="1264" customWidth="1"/>
    <col min="14864" max="15105" width="9.140625" style="1264"/>
    <col min="15106" max="15116" width="12.7109375" style="1264" customWidth="1"/>
    <col min="15117" max="15117" width="12.28515625" style="1264" customWidth="1"/>
    <col min="15118" max="15118" width="11.5703125" style="1264" customWidth="1"/>
    <col min="15119" max="15119" width="11.140625" style="1264" customWidth="1"/>
    <col min="15120" max="15361" width="9.140625" style="1264"/>
    <col min="15362" max="15372" width="12.7109375" style="1264" customWidth="1"/>
    <col min="15373" max="15373" width="12.28515625" style="1264" customWidth="1"/>
    <col min="15374" max="15374" width="11.5703125" style="1264" customWidth="1"/>
    <col min="15375" max="15375" width="11.140625" style="1264" customWidth="1"/>
    <col min="15376" max="15617" width="9.140625" style="1264"/>
    <col min="15618" max="15628" width="12.7109375" style="1264" customWidth="1"/>
    <col min="15629" max="15629" width="12.28515625" style="1264" customWidth="1"/>
    <col min="15630" max="15630" width="11.5703125" style="1264" customWidth="1"/>
    <col min="15631" max="15631" width="11.140625" style="1264" customWidth="1"/>
    <col min="15632" max="15873" width="9.140625" style="1264"/>
    <col min="15874" max="15884" width="12.7109375" style="1264" customWidth="1"/>
    <col min="15885" max="15885" width="12.28515625" style="1264" customWidth="1"/>
    <col min="15886" max="15886" width="11.5703125" style="1264" customWidth="1"/>
    <col min="15887" max="15887" width="11.140625" style="1264" customWidth="1"/>
    <col min="15888" max="16129" width="9.140625" style="1264"/>
    <col min="16130" max="16140" width="12.7109375" style="1264" customWidth="1"/>
    <col min="16141" max="16141" width="12.28515625" style="1264" customWidth="1"/>
    <col min="16142" max="16142" width="11.5703125" style="1264" customWidth="1"/>
    <col min="16143" max="16143" width="11.140625" style="1264" customWidth="1"/>
    <col min="16144" max="16384" width="9.140625" style="1264"/>
  </cols>
  <sheetData>
    <row r="1" spans="2:29" ht="15.75">
      <c r="B1" s="1768" t="s">
        <v>1031</v>
      </c>
      <c r="C1" s="1768"/>
      <c r="D1" s="1768"/>
      <c r="E1" s="1768"/>
      <c r="F1" s="1768"/>
      <c r="G1" s="1768"/>
      <c r="H1" s="1768"/>
      <c r="I1" s="1768"/>
      <c r="J1" s="1768"/>
      <c r="K1" s="1768"/>
      <c r="L1" s="1768"/>
      <c r="M1" s="1768"/>
      <c r="N1" s="1768"/>
      <c r="O1" s="1768"/>
    </row>
    <row r="2" spans="2:29" ht="15.75">
      <c r="B2" s="1768" t="s">
        <v>1022</v>
      </c>
      <c r="C2" s="1768"/>
      <c r="D2" s="1768"/>
      <c r="E2" s="1768"/>
      <c r="F2" s="1768"/>
      <c r="G2" s="1768"/>
      <c r="H2" s="1768"/>
      <c r="I2" s="1768"/>
      <c r="J2" s="1768"/>
      <c r="K2" s="1768"/>
      <c r="L2" s="1768"/>
      <c r="M2" s="1768"/>
      <c r="N2" s="1768"/>
      <c r="O2" s="1768"/>
    </row>
    <row r="3" spans="2:29" ht="15.75">
      <c r="B3" s="1265"/>
      <c r="C3" s="1265"/>
      <c r="D3" s="1265"/>
      <c r="E3" s="1265"/>
      <c r="F3" s="1265"/>
      <c r="G3" s="1265"/>
      <c r="H3" s="1265"/>
      <c r="I3" s="1265"/>
      <c r="J3" s="1265"/>
      <c r="K3" s="1265"/>
      <c r="L3" s="1265"/>
      <c r="M3" s="1265"/>
      <c r="N3" s="1265"/>
      <c r="O3" s="1265"/>
    </row>
    <row r="4" spans="2:29" ht="15.75" customHeight="1" thickBot="1">
      <c r="B4" s="1769" t="s">
        <v>60</v>
      </c>
      <c r="C4" s="1769"/>
      <c r="D4" s="1769"/>
      <c r="E4" s="1769"/>
      <c r="F4" s="1769"/>
      <c r="G4" s="1769"/>
      <c r="H4" s="1769"/>
      <c r="I4" s="1769"/>
      <c r="J4" s="1769"/>
      <c r="K4" s="1769"/>
      <c r="L4" s="1769"/>
      <c r="M4" s="1769"/>
      <c r="N4" s="1769"/>
      <c r="O4" s="1769"/>
    </row>
    <row r="5" spans="2:29" ht="25.5" customHeight="1" thickTop="1">
      <c r="B5" s="1266" t="s">
        <v>672</v>
      </c>
      <c r="C5" s="1267" t="s">
        <v>1023</v>
      </c>
      <c r="D5" s="1267" t="s">
        <v>1024</v>
      </c>
      <c r="E5" s="1267" t="s">
        <v>1025</v>
      </c>
      <c r="F5" s="1267" t="s">
        <v>1026</v>
      </c>
      <c r="G5" s="1268" t="s">
        <v>1027</v>
      </c>
      <c r="H5" s="1268" t="s">
        <v>1028</v>
      </c>
      <c r="I5" s="1268" t="s">
        <v>1029</v>
      </c>
      <c r="J5" s="1269" t="s">
        <v>132</v>
      </c>
      <c r="K5" s="1269" t="s">
        <v>127</v>
      </c>
      <c r="L5" s="1269" t="s">
        <v>129</v>
      </c>
      <c r="M5" s="1270" t="s">
        <v>4</v>
      </c>
      <c r="N5" s="1270" t="s">
        <v>766</v>
      </c>
      <c r="O5" s="1271" t="s">
        <v>767</v>
      </c>
    </row>
    <row r="6" spans="2:29" ht="25.5" customHeight="1">
      <c r="B6" s="1272" t="s">
        <v>216</v>
      </c>
      <c r="C6" s="1273">
        <v>957.5</v>
      </c>
      <c r="D6" s="1273">
        <v>2133.8000000000002</v>
      </c>
      <c r="E6" s="1273">
        <v>3417.43</v>
      </c>
      <c r="F6" s="1273">
        <v>3939.5</v>
      </c>
      <c r="G6" s="1273">
        <v>2628.6460000000002</v>
      </c>
      <c r="H6" s="1273">
        <v>3023.9850000000006</v>
      </c>
      <c r="I6" s="1273">
        <v>3350.8</v>
      </c>
      <c r="J6" s="1274">
        <v>5513.3755829999982</v>
      </c>
      <c r="K6" s="1273">
        <v>6551.1244999999999</v>
      </c>
      <c r="L6" s="1273">
        <v>9220.5297679999985</v>
      </c>
      <c r="M6" s="1273">
        <v>6774.6354419999998</v>
      </c>
      <c r="N6" s="1273">
        <v>10222.84742</v>
      </c>
      <c r="O6" s="1275">
        <v>15961.640973000001</v>
      </c>
      <c r="Q6" s="1276"/>
      <c r="R6" s="1276"/>
      <c r="S6" s="1276"/>
      <c r="T6" s="1276"/>
      <c r="U6" s="1276"/>
      <c r="V6" s="1276"/>
      <c r="W6" s="1276"/>
      <c r="X6" s="1276"/>
      <c r="Y6" s="1276"/>
      <c r="Z6" s="1276"/>
      <c r="AA6" s="1276"/>
      <c r="AB6" s="1276"/>
      <c r="AC6" s="1276"/>
    </row>
    <row r="7" spans="2:29" ht="25.5" customHeight="1">
      <c r="B7" s="1272" t="s">
        <v>217</v>
      </c>
      <c r="C7" s="1273">
        <v>1207.954</v>
      </c>
      <c r="D7" s="1273">
        <v>1655.2090000000001</v>
      </c>
      <c r="E7" s="1273">
        <v>2820.1</v>
      </c>
      <c r="F7" s="1273">
        <v>4235.2</v>
      </c>
      <c r="G7" s="1273">
        <v>4914.0360000000001</v>
      </c>
      <c r="H7" s="1273">
        <v>5135.26</v>
      </c>
      <c r="I7" s="1273">
        <v>3193.1</v>
      </c>
      <c r="J7" s="1274">
        <v>6800.9159080000009</v>
      </c>
      <c r="K7" s="1274">
        <v>6873.778996</v>
      </c>
      <c r="L7" s="1274">
        <v>2674.8709549999999</v>
      </c>
      <c r="M7" s="1273">
        <v>7496.8306839999987</v>
      </c>
      <c r="N7" s="1273">
        <v>10897.021828000001</v>
      </c>
      <c r="O7" s="1275">
        <v>13388.809525999997</v>
      </c>
      <c r="Q7" s="1276"/>
      <c r="R7" s="1276"/>
      <c r="S7" s="1276"/>
      <c r="T7" s="1276"/>
      <c r="U7" s="1276"/>
      <c r="V7" s="1276"/>
      <c r="W7" s="1276"/>
      <c r="X7" s="1276"/>
      <c r="Y7" s="1276"/>
      <c r="Z7" s="1276"/>
      <c r="AA7" s="1276"/>
      <c r="AB7" s="1276"/>
      <c r="AC7" s="1276"/>
    </row>
    <row r="8" spans="2:29" ht="25.5" customHeight="1">
      <c r="B8" s="1272" t="s">
        <v>218</v>
      </c>
      <c r="C8" s="1273">
        <v>865.71900000000005</v>
      </c>
      <c r="D8" s="1273">
        <v>2411.6</v>
      </c>
      <c r="E8" s="1273">
        <v>1543.5170000000001</v>
      </c>
      <c r="F8" s="1273">
        <v>4145.5</v>
      </c>
      <c r="G8" s="1273">
        <v>4589.3469999999998</v>
      </c>
      <c r="H8" s="1273">
        <v>3823.28</v>
      </c>
      <c r="I8" s="1273">
        <v>2878.5835040000002</v>
      </c>
      <c r="J8" s="1274">
        <v>5499.6267330000001</v>
      </c>
      <c r="K8" s="1274">
        <v>4687.5600000000004</v>
      </c>
      <c r="L8" s="1274">
        <v>1943.2883870000001</v>
      </c>
      <c r="M8" s="1273">
        <v>5574.7615070000002</v>
      </c>
      <c r="N8" s="1273">
        <v>11232.899986000004</v>
      </c>
      <c r="O8" s="1275">
        <v>16730.626994999999</v>
      </c>
      <c r="Q8" s="1276"/>
      <c r="R8" s="1276"/>
      <c r="S8" s="1276"/>
      <c r="T8" s="1276"/>
      <c r="U8" s="1276"/>
      <c r="V8" s="1276"/>
      <c r="W8" s="1276"/>
      <c r="X8" s="1276"/>
      <c r="Y8" s="1276"/>
      <c r="Z8" s="1276"/>
      <c r="AA8" s="1276"/>
      <c r="AB8" s="1276"/>
      <c r="AC8" s="1276"/>
    </row>
    <row r="9" spans="2:29" ht="25.5" customHeight="1">
      <c r="B9" s="1272" t="s">
        <v>219</v>
      </c>
      <c r="C9" s="1273">
        <v>1188.259</v>
      </c>
      <c r="D9" s="1273">
        <v>2065.6999999999998</v>
      </c>
      <c r="E9" s="1273">
        <v>1571.367</v>
      </c>
      <c r="F9" s="1273">
        <v>3894.8</v>
      </c>
      <c r="G9" s="1273">
        <v>2064.913</v>
      </c>
      <c r="H9" s="1273">
        <v>3673.03</v>
      </c>
      <c r="I9" s="1273">
        <v>4227.3</v>
      </c>
      <c r="J9" s="1274">
        <v>4878.9203680000001</v>
      </c>
      <c r="K9" s="1274">
        <v>6661.43</v>
      </c>
      <c r="L9" s="1274">
        <v>1729.7318549999995</v>
      </c>
      <c r="M9" s="1273">
        <v>7059.7193449999995</v>
      </c>
      <c r="N9" s="1273">
        <v>10915.065041999998</v>
      </c>
      <c r="O9" s="1275">
        <v>12548.618104999996</v>
      </c>
      <c r="Q9" s="1276"/>
      <c r="R9" s="1276"/>
      <c r="S9" s="1276"/>
      <c r="T9" s="1276"/>
      <c r="U9" s="1276"/>
      <c r="V9" s="1276"/>
      <c r="W9" s="1276"/>
      <c r="X9" s="1276"/>
      <c r="Y9" s="1276"/>
      <c r="Z9" s="1276"/>
      <c r="AA9" s="1276"/>
      <c r="AB9" s="1276"/>
      <c r="AC9" s="1276"/>
    </row>
    <row r="10" spans="2:29" ht="25.5" customHeight="1">
      <c r="B10" s="1272" t="s">
        <v>220</v>
      </c>
      <c r="C10" s="1273">
        <v>1661.3610000000001</v>
      </c>
      <c r="D10" s="1273">
        <v>2859.9</v>
      </c>
      <c r="E10" s="1273">
        <v>2301.56</v>
      </c>
      <c r="F10" s="1273">
        <v>4767.3999999999996</v>
      </c>
      <c r="G10" s="1273">
        <v>3784.9839999999999</v>
      </c>
      <c r="H10" s="1273">
        <v>5468.7659999999996</v>
      </c>
      <c r="I10" s="1273">
        <v>3117</v>
      </c>
      <c r="J10" s="1274">
        <v>6215.8037160000003</v>
      </c>
      <c r="K10" s="1274">
        <v>6053</v>
      </c>
      <c r="L10" s="1274">
        <v>6048.7550779999992</v>
      </c>
      <c r="M10" s="1273">
        <v>6728.4490170000017</v>
      </c>
      <c r="N10" s="1273">
        <v>10634.4</v>
      </c>
      <c r="O10" s="1275"/>
      <c r="Q10" s="1276"/>
      <c r="R10" s="1276"/>
      <c r="S10" s="1276"/>
      <c r="T10" s="1276"/>
      <c r="U10" s="1276"/>
      <c r="V10" s="1276"/>
      <c r="W10" s="1276"/>
      <c r="X10" s="1276"/>
      <c r="Y10" s="1276"/>
      <c r="Z10" s="1276"/>
      <c r="AA10" s="1276"/>
      <c r="AB10" s="1276"/>
      <c r="AC10" s="1276"/>
    </row>
    <row r="11" spans="2:29" ht="25.5" customHeight="1">
      <c r="B11" s="1272" t="s">
        <v>221</v>
      </c>
      <c r="C11" s="1273">
        <v>1643.9849999999999</v>
      </c>
      <c r="D11" s="1273">
        <v>3805.5</v>
      </c>
      <c r="E11" s="1273">
        <v>2016.8240000000001</v>
      </c>
      <c r="F11" s="1273">
        <v>4917.8</v>
      </c>
      <c r="G11" s="1273">
        <v>4026.84</v>
      </c>
      <c r="H11" s="1273">
        <v>5113.1090000000004</v>
      </c>
      <c r="I11" s="1273">
        <v>3147.6299930000009</v>
      </c>
      <c r="J11" s="1274">
        <v>7250.6900829999995</v>
      </c>
      <c r="K11" s="1274">
        <v>6521.12</v>
      </c>
      <c r="L11" s="1274">
        <v>5194.9025220000003</v>
      </c>
      <c r="M11" s="1273">
        <v>6554.5328209999998</v>
      </c>
      <c r="N11" s="1273">
        <v>9930.5709999999999</v>
      </c>
      <c r="O11" s="1275"/>
      <c r="Q11" s="1276"/>
      <c r="R11" s="1276"/>
      <c r="S11" s="1276"/>
      <c r="T11" s="1276"/>
      <c r="U11" s="1276"/>
      <c r="V11" s="1276"/>
      <c r="W11" s="1276"/>
      <c r="X11" s="1276"/>
      <c r="Y11" s="1276"/>
      <c r="Z11" s="1276"/>
      <c r="AA11" s="1276"/>
      <c r="AB11" s="1276"/>
      <c r="AC11" s="1276"/>
    </row>
    <row r="12" spans="2:29" ht="25.5" customHeight="1">
      <c r="B12" s="1272" t="s">
        <v>222</v>
      </c>
      <c r="C12" s="1273">
        <v>716.98099999999999</v>
      </c>
      <c r="D12" s="1273">
        <v>2962.1</v>
      </c>
      <c r="E12" s="1273">
        <v>2007.5</v>
      </c>
      <c r="F12" s="1273">
        <v>5107.5</v>
      </c>
      <c r="G12" s="1273">
        <v>5404.0780000000004</v>
      </c>
      <c r="H12" s="1273">
        <v>5923.4</v>
      </c>
      <c r="I12" s="1273">
        <v>3693.2007319999998</v>
      </c>
      <c r="J12" s="1277">
        <v>7103.7186680000004</v>
      </c>
      <c r="K12" s="1277">
        <v>5399.75</v>
      </c>
      <c r="L12" s="1277">
        <v>5664.3699710000001</v>
      </c>
      <c r="M12" s="1278">
        <v>9021.8687930000015</v>
      </c>
      <c r="N12" s="1278">
        <v>10746.6</v>
      </c>
      <c r="O12" s="1279"/>
      <c r="Q12" s="1276"/>
      <c r="R12" s="1276"/>
      <c r="S12" s="1276"/>
      <c r="T12" s="1276"/>
      <c r="U12" s="1276"/>
      <c r="V12" s="1276"/>
      <c r="W12" s="1276"/>
      <c r="X12" s="1276"/>
      <c r="Y12" s="1276"/>
      <c r="Z12" s="1276"/>
      <c r="AA12" s="1276"/>
      <c r="AB12" s="1276"/>
      <c r="AC12" s="1276"/>
    </row>
    <row r="13" spans="2:29" ht="25.5" customHeight="1">
      <c r="B13" s="1272" t="s">
        <v>223</v>
      </c>
      <c r="C13" s="1273">
        <v>1428.479</v>
      </c>
      <c r="D13" s="1273">
        <v>1963.1</v>
      </c>
      <c r="E13" s="1273">
        <v>2480.0949999999998</v>
      </c>
      <c r="F13" s="1273">
        <v>3755.8</v>
      </c>
      <c r="G13" s="1273">
        <v>4548.1769999999997</v>
      </c>
      <c r="H13" s="1273">
        <v>5524.5529999999999</v>
      </c>
      <c r="I13" s="1273">
        <v>2894.6</v>
      </c>
      <c r="J13" s="1277">
        <v>6370.2816669999984</v>
      </c>
      <c r="K13" s="1277">
        <v>7039.43</v>
      </c>
      <c r="L13" s="1277">
        <v>7382.366038000001</v>
      </c>
      <c r="M13" s="1278">
        <v>7526.0486350000019</v>
      </c>
      <c r="N13" s="1278">
        <v>14545.6</v>
      </c>
      <c r="O13" s="1279"/>
      <c r="Q13" s="1276"/>
      <c r="R13" s="1276"/>
      <c r="S13" s="1276"/>
      <c r="T13" s="1276"/>
      <c r="U13" s="1276"/>
      <c r="V13" s="1276"/>
      <c r="W13" s="1276"/>
      <c r="X13" s="1276"/>
      <c r="Y13" s="1276"/>
      <c r="Z13" s="1276"/>
      <c r="AA13" s="1276"/>
      <c r="AB13" s="1276"/>
      <c r="AC13" s="1276"/>
    </row>
    <row r="14" spans="2:29" ht="25.5" customHeight="1">
      <c r="B14" s="1272" t="s">
        <v>224</v>
      </c>
      <c r="C14" s="1273">
        <v>2052.8530000000001</v>
      </c>
      <c r="D14" s="1273">
        <v>3442.1</v>
      </c>
      <c r="E14" s="1273">
        <v>3768.18</v>
      </c>
      <c r="F14" s="1273">
        <v>4382.1000000000004</v>
      </c>
      <c r="G14" s="1273">
        <v>4505.9769999999999</v>
      </c>
      <c r="H14" s="1273">
        <v>4638.701</v>
      </c>
      <c r="I14" s="1273">
        <v>3614.0764290000002</v>
      </c>
      <c r="J14" s="1277">
        <v>7574.0239679999995</v>
      </c>
      <c r="K14" s="1277">
        <v>6503.97</v>
      </c>
      <c r="L14" s="1277">
        <v>6771.428519000001</v>
      </c>
      <c r="M14" s="1278">
        <v>9922.8314289999998</v>
      </c>
      <c r="N14" s="1278">
        <v>15617.408614</v>
      </c>
      <c r="O14" s="1279"/>
      <c r="Q14" s="1276"/>
      <c r="R14" s="1276"/>
      <c r="S14" s="1276"/>
      <c r="T14" s="1276"/>
      <c r="U14" s="1276"/>
      <c r="V14" s="1276"/>
      <c r="W14" s="1276"/>
      <c r="X14" s="1276"/>
      <c r="Y14" s="1276"/>
      <c r="Z14" s="1276"/>
      <c r="AA14" s="1276"/>
      <c r="AB14" s="1276"/>
      <c r="AC14" s="1276"/>
    </row>
    <row r="15" spans="2:29" ht="25.5" customHeight="1">
      <c r="B15" s="1272" t="s">
        <v>225</v>
      </c>
      <c r="C15" s="1273">
        <v>2714.8429999999998</v>
      </c>
      <c r="D15" s="1273">
        <v>3420.2</v>
      </c>
      <c r="E15" s="1273">
        <v>3495.0349999999999</v>
      </c>
      <c r="F15" s="1273">
        <v>3427.2</v>
      </c>
      <c r="G15" s="1273">
        <v>3263.9209999999998</v>
      </c>
      <c r="H15" s="1273">
        <v>5139.5680000000002</v>
      </c>
      <c r="I15" s="1273">
        <v>3358.2392350000009</v>
      </c>
      <c r="J15" s="1277">
        <v>5302.3272899999984</v>
      </c>
      <c r="K15" s="1277">
        <v>4403.9783417999997</v>
      </c>
      <c r="L15" s="1277">
        <v>5899.4462929999991</v>
      </c>
      <c r="M15" s="1278">
        <v>8227.5991320000012</v>
      </c>
      <c r="N15" s="1278">
        <v>15113.348652999997</v>
      </c>
      <c r="O15" s="1279"/>
      <c r="Q15" s="1276"/>
      <c r="R15" s="1276"/>
      <c r="S15" s="1276"/>
      <c r="T15" s="1276"/>
      <c r="U15" s="1276"/>
      <c r="V15" s="1276"/>
      <c r="W15" s="1276"/>
      <c r="X15" s="1276"/>
      <c r="Y15" s="1276"/>
      <c r="Z15" s="1276"/>
      <c r="AA15" s="1276"/>
      <c r="AB15" s="1276"/>
      <c r="AC15" s="1276"/>
    </row>
    <row r="16" spans="2:29" ht="25.5" customHeight="1">
      <c r="B16" s="1272" t="s">
        <v>226</v>
      </c>
      <c r="C16" s="1273">
        <v>1711.2</v>
      </c>
      <c r="D16" s="1273">
        <v>2205.73</v>
      </c>
      <c r="E16" s="1273">
        <v>3452.1</v>
      </c>
      <c r="F16" s="1273">
        <v>3016.2</v>
      </c>
      <c r="G16" s="1273">
        <v>4066.7150000000001</v>
      </c>
      <c r="H16" s="1273">
        <v>5497.3729999999996</v>
      </c>
      <c r="I16" s="1273">
        <v>3799.3208210000007</v>
      </c>
      <c r="J16" s="1277">
        <v>5892.2001649999993</v>
      </c>
      <c r="K16" s="1277">
        <v>7150.5194390000006</v>
      </c>
      <c r="L16" s="1277">
        <v>7405.3902679999992</v>
      </c>
      <c r="M16" s="1278">
        <v>11514.789676</v>
      </c>
      <c r="N16" s="1278">
        <v>16125.591098999999</v>
      </c>
      <c r="O16" s="1279"/>
      <c r="Q16" s="1276"/>
      <c r="R16" s="1276"/>
      <c r="S16" s="1276"/>
      <c r="T16" s="1276"/>
      <c r="U16" s="1276"/>
      <c r="V16" s="1276"/>
      <c r="W16" s="1276"/>
      <c r="X16" s="1276"/>
      <c r="Y16" s="1276"/>
      <c r="Z16" s="1276"/>
      <c r="AA16" s="1276"/>
      <c r="AB16" s="1276"/>
      <c r="AC16" s="1276"/>
    </row>
    <row r="17" spans="2:29" ht="25.5" customHeight="1">
      <c r="B17" s="1272" t="s">
        <v>227</v>
      </c>
      <c r="C17" s="1273">
        <v>1571.796</v>
      </c>
      <c r="D17" s="1273">
        <v>3091.4349999999999</v>
      </c>
      <c r="E17" s="1273">
        <v>4253.0950000000003</v>
      </c>
      <c r="F17" s="1273">
        <v>2113.92</v>
      </c>
      <c r="G17" s="1280">
        <v>3970.4189999999999</v>
      </c>
      <c r="H17" s="1280">
        <v>7717.93</v>
      </c>
      <c r="I17" s="1273">
        <v>4485.5208590000002</v>
      </c>
      <c r="J17" s="1277">
        <v>6628.0436819999995</v>
      </c>
      <c r="K17" s="1277">
        <v>10623.366395999999</v>
      </c>
      <c r="L17" s="1277">
        <v>10266.200000000001</v>
      </c>
      <c r="M17" s="1278">
        <v>8599.8682250000002</v>
      </c>
      <c r="N17" s="1278">
        <v>15974.14293</v>
      </c>
      <c r="O17" s="1279"/>
      <c r="Q17" s="1276"/>
      <c r="R17" s="1276"/>
      <c r="S17" s="1276"/>
      <c r="T17" s="1276"/>
      <c r="U17" s="1276"/>
      <c r="V17" s="1276"/>
      <c r="W17" s="1276"/>
      <c r="X17" s="1276"/>
      <c r="Y17" s="1276"/>
      <c r="Z17" s="1276"/>
      <c r="AA17" s="1276"/>
      <c r="AB17" s="1276"/>
      <c r="AC17" s="1276"/>
    </row>
    <row r="18" spans="2:29" ht="25.5" customHeight="1" thickBot="1">
      <c r="B18" s="1281" t="s">
        <v>471</v>
      </c>
      <c r="C18" s="1282">
        <v>17720.93</v>
      </c>
      <c r="D18" s="1282">
        <v>32016.374</v>
      </c>
      <c r="E18" s="1282">
        <v>33126.803</v>
      </c>
      <c r="F18" s="1282">
        <v>47702.92</v>
      </c>
      <c r="G18" s="1282">
        <v>47768.053000000007</v>
      </c>
      <c r="H18" s="1282">
        <v>60678.955000000002</v>
      </c>
      <c r="I18" s="1282">
        <v>41759.371572999997</v>
      </c>
      <c r="J18" s="1283">
        <v>75029.927831000008</v>
      </c>
      <c r="K18" s="1283">
        <v>78469.027672800003</v>
      </c>
      <c r="L18" s="1283">
        <v>70201.279653999998</v>
      </c>
      <c r="M18" s="1282">
        <v>95001.934706</v>
      </c>
      <c r="N18" s="1282">
        <v>151955.49657200003</v>
      </c>
      <c r="O18" s="1284">
        <f>SUM(O6:O17)</f>
        <v>58629.695598999991</v>
      </c>
      <c r="Q18" s="1276"/>
      <c r="R18" s="1276"/>
      <c r="S18" s="1276"/>
      <c r="T18" s="1276"/>
      <c r="U18" s="1276"/>
      <c r="V18" s="1276"/>
      <c r="W18" s="1276"/>
      <c r="X18" s="1276"/>
      <c r="Y18" s="1276"/>
      <c r="Z18" s="1276"/>
      <c r="AA18" s="1276"/>
      <c r="AB18" s="1276"/>
      <c r="AC18" s="1276"/>
    </row>
    <row r="19" spans="2:29" ht="25.5" customHeight="1" thickTop="1">
      <c r="B19" s="1770" t="s">
        <v>1030</v>
      </c>
      <c r="C19" s="1770"/>
      <c r="D19" s="1770"/>
      <c r="E19" s="1770"/>
      <c r="F19" s="1770"/>
      <c r="G19" s="1770"/>
      <c r="H19" s="1770"/>
      <c r="I19" s="1770"/>
      <c r="J19" s="1770"/>
      <c r="K19" s="1770"/>
      <c r="L19" s="1770"/>
      <c r="M19" s="1770"/>
      <c r="N19" s="1770"/>
      <c r="O19" s="1770"/>
    </row>
    <row r="20" spans="2:29" ht="21" customHeight="1">
      <c r="B20" s="1771" t="s">
        <v>852</v>
      </c>
      <c r="C20" s="1771"/>
      <c r="D20" s="1771"/>
      <c r="E20" s="1771"/>
      <c r="F20" s="1771"/>
      <c r="G20" s="1771"/>
      <c r="H20" s="1771"/>
      <c r="I20" s="1771"/>
      <c r="J20" s="1771"/>
      <c r="K20" s="1771"/>
      <c r="L20" s="1771"/>
      <c r="M20" s="1771"/>
      <c r="N20" s="1771"/>
      <c r="O20" s="1771"/>
    </row>
  </sheetData>
  <mergeCells count="5">
    <mergeCell ref="B1:O1"/>
    <mergeCell ref="B2:O2"/>
    <mergeCell ref="B4:O4"/>
    <mergeCell ref="B19:O19"/>
    <mergeCell ref="B20:O20"/>
  </mergeCells>
  <pageMargins left="0.39370078740157483" right="0.39370078740157483" top="0.39370078740157483" bottom="0.39370078740157483" header="0.31496062992125984" footer="0.31496062992125984"/>
  <pageSetup scale="83" orientation="portrait" r:id="rId1"/>
  <headerFooter alignWithMargins="0"/>
</worksheet>
</file>

<file path=xl/worksheets/sheet18.xml><?xml version="1.0" encoding="utf-8"?>
<worksheet xmlns="http://schemas.openxmlformats.org/spreadsheetml/2006/main" xmlns:r="http://schemas.openxmlformats.org/officeDocument/2006/relationships">
  <sheetPr>
    <pageSetUpPr fitToPage="1"/>
  </sheetPr>
  <dimension ref="C1:Q152"/>
  <sheetViews>
    <sheetView showGridLines="0" topLeftCell="A40" zoomScaleSheetLayoutView="100" workbookViewId="0">
      <selection activeCell="T57" sqref="T57"/>
    </sheetView>
  </sheetViews>
  <sheetFormatPr defaultRowHeight="15.75"/>
  <cols>
    <col min="1" max="1" width="2.7109375" style="1285" customWidth="1"/>
    <col min="2" max="2" width="3.5703125" style="1285" customWidth="1"/>
    <col min="3" max="3" width="3.28515625" style="1285" customWidth="1"/>
    <col min="4" max="4" width="4.85546875" style="1285" customWidth="1"/>
    <col min="5" max="5" width="6.140625" style="1285" customWidth="1"/>
    <col min="6" max="6" width="5.28515625" style="1285" customWidth="1"/>
    <col min="7" max="7" width="21.140625" style="1285" customWidth="1"/>
    <col min="8" max="12" width="15.28515625" style="1285" customWidth="1"/>
    <col min="13" max="14" width="13.5703125" style="1285" customWidth="1"/>
    <col min="15" max="15" width="3.5703125" style="1285" customWidth="1"/>
    <col min="16" max="131" width="9.140625" style="1285"/>
    <col min="132" max="132" width="3.28515625" style="1285" customWidth="1"/>
    <col min="133" max="133" width="4.85546875" style="1285" customWidth="1"/>
    <col min="134" max="134" width="6.140625" style="1285" customWidth="1"/>
    <col min="135" max="135" width="5.28515625" style="1285" customWidth="1"/>
    <col min="136" max="136" width="26.140625" style="1285" customWidth="1"/>
    <col min="137" max="137" width="11" style="1285" customWidth="1"/>
    <col min="138" max="138" width="10.7109375" style="1285" customWidth="1"/>
    <col min="139" max="139" width="10.28515625" style="1285" customWidth="1"/>
    <col min="140" max="140" width="11.140625" style="1285" customWidth="1"/>
    <col min="141" max="141" width="11.28515625" style="1285" customWidth="1"/>
    <col min="142" max="142" width="10" style="1285" customWidth="1"/>
    <col min="143" max="143" width="12.42578125" style="1285" customWidth="1"/>
    <col min="144" max="195" width="9.140625" style="1285"/>
    <col min="196" max="196" width="3.28515625" style="1285" customWidth="1"/>
    <col min="197" max="197" width="4.85546875" style="1285" customWidth="1"/>
    <col min="198" max="198" width="6.140625" style="1285" customWidth="1"/>
    <col min="199" max="199" width="5.28515625" style="1285" customWidth="1"/>
    <col min="200" max="200" width="26.140625" style="1285" customWidth="1"/>
    <col min="201" max="205" width="15.7109375" style="1285" customWidth="1"/>
    <col min="206" max="206" width="14.85546875" style="1285" customWidth="1"/>
    <col min="207" max="207" width="15.42578125" style="1285" customWidth="1"/>
    <col min="208" max="387" width="9.140625" style="1285"/>
    <col min="388" max="388" width="3.28515625" style="1285" customWidth="1"/>
    <col min="389" max="389" width="4.85546875" style="1285" customWidth="1"/>
    <col min="390" max="390" width="6.140625" style="1285" customWidth="1"/>
    <col min="391" max="391" width="5.28515625" style="1285" customWidth="1"/>
    <col min="392" max="392" width="26.140625" style="1285" customWidth="1"/>
    <col min="393" max="393" width="11" style="1285" customWidth="1"/>
    <col min="394" max="394" width="10.7109375" style="1285" customWidth="1"/>
    <col min="395" max="395" width="10.28515625" style="1285" customWidth="1"/>
    <col min="396" max="396" width="11.140625" style="1285" customWidth="1"/>
    <col min="397" max="397" width="11.28515625" style="1285" customWidth="1"/>
    <col min="398" max="398" width="10" style="1285" customWidth="1"/>
    <col min="399" max="399" width="12.42578125" style="1285" customWidth="1"/>
    <col min="400" max="451" width="9.140625" style="1285"/>
    <col min="452" max="452" width="3.28515625" style="1285" customWidth="1"/>
    <col min="453" max="453" width="4.85546875" style="1285" customWidth="1"/>
    <col min="454" max="454" width="6.140625" style="1285" customWidth="1"/>
    <col min="455" max="455" width="5.28515625" style="1285" customWidth="1"/>
    <col min="456" max="456" width="26.140625" style="1285" customWidth="1"/>
    <col min="457" max="461" width="15.7109375" style="1285" customWidth="1"/>
    <col min="462" max="462" width="14.85546875" style="1285" customWidth="1"/>
    <col min="463" max="463" width="15.42578125" style="1285" customWidth="1"/>
    <col min="464" max="643" width="9.140625" style="1285"/>
    <col min="644" max="644" width="3.28515625" style="1285" customWidth="1"/>
    <col min="645" max="645" width="4.85546875" style="1285" customWidth="1"/>
    <col min="646" max="646" width="6.140625" style="1285" customWidth="1"/>
    <col min="647" max="647" width="5.28515625" style="1285" customWidth="1"/>
    <col min="648" max="648" width="26.140625" style="1285" customWidth="1"/>
    <col min="649" max="649" width="11" style="1285" customWidth="1"/>
    <col min="650" max="650" width="10.7109375" style="1285" customWidth="1"/>
    <col min="651" max="651" width="10.28515625" style="1285" customWidth="1"/>
    <col min="652" max="652" width="11.140625" style="1285" customWidth="1"/>
    <col min="653" max="653" width="11.28515625" style="1285" customWidth="1"/>
    <col min="654" max="654" width="10" style="1285" customWidth="1"/>
    <col min="655" max="655" width="12.42578125" style="1285" customWidth="1"/>
    <col min="656" max="707" width="9.140625" style="1285"/>
    <col min="708" max="708" width="3.28515625" style="1285" customWidth="1"/>
    <col min="709" max="709" width="4.85546875" style="1285" customWidth="1"/>
    <col min="710" max="710" width="6.140625" style="1285" customWidth="1"/>
    <col min="711" max="711" width="5.28515625" style="1285" customWidth="1"/>
    <col min="712" max="712" width="26.140625" style="1285" customWidth="1"/>
    <col min="713" max="717" width="15.7109375" style="1285" customWidth="1"/>
    <col min="718" max="718" width="14.85546875" style="1285" customWidth="1"/>
    <col min="719" max="719" width="15.42578125" style="1285" customWidth="1"/>
    <col min="720" max="899" width="9.140625" style="1285"/>
    <col min="900" max="900" width="3.28515625" style="1285" customWidth="1"/>
    <col min="901" max="901" width="4.85546875" style="1285" customWidth="1"/>
    <col min="902" max="902" width="6.140625" style="1285" customWidth="1"/>
    <col min="903" max="903" width="5.28515625" style="1285" customWidth="1"/>
    <col min="904" max="904" width="26.140625" style="1285" customWidth="1"/>
    <col min="905" max="905" width="11" style="1285" customWidth="1"/>
    <col min="906" max="906" width="10.7109375" style="1285" customWidth="1"/>
    <col min="907" max="907" width="10.28515625" style="1285" customWidth="1"/>
    <col min="908" max="908" width="11.140625" style="1285" customWidth="1"/>
    <col min="909" max="909" width="11.28515625" style="1285" customWidth="1"/>
    <col min="910" max="910" width="10" style="1285" customWidth="1"/>
    <col min="911" max="911" width="12.42578125" style="1285" customWidth="1"/>
    <col min="912" max="963" width="9.140625" style="1285"/>
    <col min="964" max="964" width="3.28515625" style="1285" customWidth="1"/>
    <col min="965" max="965" width="4.85546875" style="1285" customWidth="1"/>
    <col min="966" max="966" width="6.140625" style="1285" customWidth="1"/>
    <col min="967" max="967" width="5.28515625" style="1285" customWidth="1"/>
    <col min="968" max="968" width="26.140625" style="1285" customWidth="1"/>
    <col min="969" max="973" width="15.7109375" style="1285" customWidth="1"/>
    <col min="974" max="974" width="14.85546875" style="1285" customWidth="1"/>
    <col min="975" max="975" width="15.42578125" style="1285" customWidth="1"/>
    <col min="976" max="1155" width="9.140625" style="1285"/>
    <col min="1156" max="1156" width="3.28515625" style="1285" customWidth="1"/>
    <col min="1157" max="1157" width="4.85546875" style="1285" customWidth="1"/>
    <col min="1158" max="1158" width="6.140625" style="1285" customWidth="1"/>
    <col min="1159" max="1159" width="5.28515625" style="1285" customWidth="1"/>
    <col min="1160" max="1160" width="26.140625" style="1285" customWidth="1"/>
    <col min="1161" max="1161" width="11" style="1285" customWidth="1"/>
    <col min="1162" max="1162" width="10.7109375" style="1285" customWidth="1"/>
    <col min="1163" max="1163" width="10.28515625" style="1285" customWidth="1"/>
    <col min="1164" max="1164" width="11.140625" style="1285" customWidth="1"/>
    <col min="1165" max="1165" width="11.28515625" style="1285" customWidth="1"/>
    <col min="1166" max="1166" width="10" style="1285" customWidth="1"/>
    <col min="1167" max="1167" width="12.42578125" style="1285" customWidth="1"/>
    <col min="1168" max="1219" width="9.140625" style="1285"/>
    <col min="1220" max="1220" width="3.28515625" style="1285" customWidth="1"/>
    <col min="1221" max="1221" width="4.85546875" style="1285" customWidth="1"/>
    <col min="1222" max="1222" width="6.140625" style="1285" customWidth="1"/>
    <col min="1223" max="1223" width="5.28515625" style="1285" customWidth="1"/>
    <col min="1224" max="1224" width="26.140625" style="1285" customWidth="1"/>
    <col min="1225" max="1229" width="15.7109375" style="1285" customWidth="1"/>
    <col min="1230" max="1230" width="14.85546875" style="1285" customWidth="1"/>
    <col min="1231" max="1231" width="15.42578125" style="1285" customWidth="1"/>
    <col min="1232" max="1411" width="9.140625" style="1285"/>
    <col min="1412" max="1412" width="3.28515625" style="1285" customWidth="1"/>
    <col min="1413" max="1413" width="4.85546875" style="1285" customWidth="1"/>
    <col min="1414" max="1414" width="6.140625" style="1285" customWidth="1"/>
    <col min="1415" max="1415" width="5.28515625" style="1285" customWidth="1"/>
    <col min="1416" max="1416" width="26.140625" style="1285" customWidth="1"/>
    <col min="1417" max="1417" width="11" style="1285" customWidth="1"/>
    <col min="1418" max="1418" width="10.7109375" style="1285" customWidth="1"/>
    <col min="1419" max="1419" width="10.28515625" style="1285" customWidth="1"/>
    <col min="1420" max="1420" width="11.140625" style="1285" customWidth="1"/>
    <col min="1421" max="1421" width="11.28515625" style="1285" customWidth="1"/>
    <col min="1422" max="1422" width="10" style="1285" customWidth="1"/>
    <col min="1423" max="1423" width="12.42578125" style="1285" customWidth="1"/>
    <col min="1424" max="1475" width="9.140625" style="1285"/>
    <col min="1476" max="1476" width="3.28515625" style="1285" customWidth="1"/>
    <col min="1477" max="1477" width="4.85546875" style="1285" customWidth="1"/>
    <col min="1478" max="1478" width="6.140625" style="1285" customWidth="1"/>
    <col min="1479" max="1479" width="5.28515625" style="1285" customWidth="1"/>
    <col min="1480" max="1480" width="26.140625" style="1285" customWidth="1"/>
    <col min="1481" max="1485" width="15.7109375" style="1285" customWidth="1"/>
    <col min="1486" max="1486" width="14.85546875" style="1285" customWidth="1"/>
    <col min="1487" max="1487" width="15.42578125" style="1285" customWidth="1"/>
    <col min="1488" max="1667" width="9.140625" style="1285"/>
    <col min="1668" max="1668" width="3.28515625" style="1285" customWidth="1"/>
    <col min="1669" max="1669" width="4.85546875" style="1285" customWidth="1"/>
    <col min="1670" max="1670" width="6.140625" style="1285" customWidth="1"/>
    <col min="1671" max="1671" width="5.28515625" style="1285" customWidth="1"/>
    <col min="1672" max="1672" width="26.140625" style="1285" customWidth="1"/>
    <col min="1673" max="1673" width="11" style="1285" customWidth="1"/>
    <col min="1674" max="1674" width="10.7109375" style="1285" customWidth="1"/>
    <col min="1675" max="1675" width="10.28515625" style="1285" customWidth="1"/>
    <col min="1676" max="1676" width="11.140625" style="1285" customWidth="1"/>
    <col min="1677" max="1677" width="11.28515625" style="1285" customWidth="1"/>
    <col min="1678" max="1678" width="10" style="1285" customWidth="1"/>
    <col min="1679" max="1679" width="12.42578125" style="1285" customWidth="1"/>
    <col min="1680" max="1731" width="9.140625" style="1285"/>
    <col min="1732" max="1732" width="3.28515625" style="1285" customWidth="1"/>
    <col min="1733" max="1733" width="4.85546875" style="1285" customWidth="1"/>
    <col min="1734" max="1734" width="6.140625" style="1285" customWidth="1"/>
    <col min="1735" max="1735" width="5.28515625" style="1285" customWidth="1"/>
    <col min="1736" max="1736" width="26.140625" style="1285" customWidth="1"/>
    <col min="1737" max="1741" width="15.7109375" style="1285" customWidth="1"/>
    <col min="1742" max="1742" width="14.85546875" style="1285" customWidth="1"/>
    <col min="1743" max="1743" width="15.42578125" style="1285" customWidth="1"/>
    <col min="1744" max="1923" width="9.140625" style="1285"/>
    <col min="1924" max="1924" width="3.28515625" style="1285" customWidth="1"/>
    <col min="1925" max="1925" width="4.85546875" style="1285" customWidth="1"/>
    <col min="1926" max="1926" width="6.140625" style="1285" customWidth="1"/>
    <col min="1927" max="1927" width="5.28515625" style="1285" customWidth="1"/>
    <col min="1928" max="1928" width="26.140625" style="1285" customWidth="1"/>
    <col min="1929" max="1929" width="11" style="1285" customWidth="1"/>
    <col min="1930" max="1930" width="10.7109375" style="1285" customWidth="1"/>
    <col min="1931" max="1931" width="10.28515625" style="1285" customWidth="1"/>
    <col min="1932" max="1932" width="11.140625" style="1285" customWidth="1"/>
    <col min="1933" max="1933" width="11.28515625" style="1285" customWidth="1"/>
    <col min="1934" max="1934" width="10" style="1285" customWidth="1"/>
    <col min="1935" max="1935" width="12.42578125" style="1285" customWidth="1"/>
    <col min="1936" max="1987" width="9.140625" style="1285"/>
    <col min="1988" max="1988" width="3.28515625" style="1285" customWidth="1"/>
    <col min="1989" max="1989" width="4.85546875" style="1285" customWidth="1"/>
    <col min="1990" max="1990" width="6.140625" style="1285" customWidth="1"/>
    <col min="1991" max="1991" width="5.28515625" style="1285" customWidth="1"/>
    <col min="1992" max="1992" width="26.140625" style="1285" customWidth="1"/>
    <col min="1993" max="1997" width="15.7109375" style="1285" customWidth="1"/>
    <col min="1998" max="1998" width="14.85546875" style="1285" customWidth="1"/>
    <col min="1999" max="1999" width="15.42578125" style="1285" customWidth="1"/>
    <col min="2000" max="2179" width="9.140625" style="1285"/>
    <col min="2180" max="2180" width="3.28515625" style="1285" customWidth="1"/>
    <col min="2181" max="2181" width="4.85546875" style="1285" customWidth="1"/>
    <col min="2182" max="2182" width="6.140625" style="1285" customWidth="1"/>
    <col min="2183" max="2183" width="5.28515625" style="1285" customWidth="1"/>
    <col min="2184" max="2184" width="26.140625" style="1285" customWidth="1"/>
    <col min="2185" max="2185" width="11" style="1285" customWidth="1"/>
    <col min="2186" max="2186" width="10.7109375" style="1285" customWidth="1"/>
    <col min="2187" max="2187" width="10.28515625" style="1285" customWidth="1"/>
    <col min="2188" max="2188" width="11.140625" style="1285" customWidth="1"/>
    <col min="2189" max="2189" width="11.28515625" style="1285" customWidth="1"/>
    <col min="2190" max="2190" width="10" style="1285" customWidth="1"/>
    <col min="2191" max="2191" width="12.42578125" style="1285" customWidth="1"/>
    <col min="2192" max="2243" width="9.140625" style="1285"/>
    <col min="2244" max="2244" width="3.28515625" style="1285" customWidth="1"/>
    <col min="2245" max="2245" width="4.85546875" style="1285" customWidth="1"/>
    <col min="2246" max="2246" width="6.140625" style="1285" customWidth="1"/>
    <col min="2247" max="2247" width="5.28515625" style="1285" customWidth="1"/>
    <col min="2248" max="2248" width="26.140625" style="1285" customWidth="1"/>
    <col min="2249" max="2253" width="15.7109375" style="1285" customWidth="1"/>
    <col min="2254" max="2254" width="14.85546875" style="1285" customWidth="1"/>
    <col min="2255" max="2255" width="15.42578125" style="1285" customWidth="1"/>
    <col min="2256" max="2435" width="9.140625" style="1285"/>
    <col min="2436" max="2436" width="3.28515625" style="1285" customWidth="1"/>
    <col min="2437" max="2437" width="4.85546875" style="1285" customWidth="1"/>
    <col min="2438" max="2438" width="6.140625" style="1285" customWidth="1"/>
    <col min="2439" max="2439" width="5.28515625" style="1285" customWidth="1"/>
    <col min="2440" max="2440" width="26.140625" style="1285" customWidth="1"/>
    <col min="2441" max="2441" width="11" style="1285" customWidth="1"/>
    <col min="2442" max="2442" width="10.7109375" style="1285" customWidth="1"/>
    <col min="2443" max="2443" width="10.28515625" style="1285" customWidth="1"/>
    <col min="2444" max="2444" width="11.140625" style="1285" customWidth="1"/>
    <col min="2445" max="2445" width="11.28515625" style="1285" customWidth="1"/>
    <col min="2446" max="2446" width="10" style="1285" customWidth="1"/>
    <col min="2447" max="2447" width="12.42578125" style="1285" customWidth="1"/>
    <col min="2448" max="2499" width="9.140625" style="1285"/>
    <col min="2500" max="2500" width="3.28515625" style="1285" customWidth="1"/>
    <col min="2501" max="2501" width="4.85546875" style="1285" customWidth="1"/>
    <col min="2502" max="2502" width="6.140625" style="1285" customWidth="1"/>
    <col min="2503" max="2503" width="5.28515625" style="1285" customWidth="1"/>
    <col min="2504" max="2504" width="26.140625" style="1285" customWidth="1"/>
    <col min="2505" max="2509" width="15.7109375" style="1285" customWidth="1"/>
    <col min="2510" max="2510" width="14.85546875" style="1285" customWidth="1"/>
    <col min="2511" max="2511" width="15.42578125" style="1285" customWidth="1"/>
    <col min="2512" max="2691" width="9.140625" style="1285"/>
    <col min="2692" max="2692" width="3.28515625" style="1285" customWidth="1"/>
    <col min="2693" max="2693" width="4.85546875" style="1285" customWidth="1"/>
    <col min="2694" max="2694" width="6.140625" style="1285" customWidth="1"/>
    <col min="2695" max="2695" width="5.28515625" style="1285" customWidth="1"/>
    <col min="2696" max="2696" width="26.140625" style="1285" customWidth="1"/>
    <col min="2697" max="2697" width="11" style="1285" customWidth="1"/>
    <col min="2698" max="2698" width="10.7109375" style="1285" customWidth="1"/>
    <col min="2699" max="2699" width="10.28515625" style="1285" customWidth="1"/>
    <col min="2700" max="2700" width="11.140625" style="1285" customWidth="1"/>
    <col min="2701" max="2701" width="11.28515625" style="1285" customWidth="1"/>
    <col min="2702" max="2702" width="10" style="1285" customWidth="1"/>
    <col min="2703" max="2703" width="12.42578125" style="1285" customWidth="1"/>
    <col min="2704" max="2755" width="9.140625" style="1285"/>
    <col min="2756" max="2756" width="3.28515625" style="1285" customWidth="1"/>
    <col min="2757" max="2757" width="4.85546875" style="1285" customWidth="1"/>
    <col min="2758" max="2758" width="6.140625" style="1285" customWidth="1"/>
    <col min="2759" max="2759" width="5.28515625" style="1285" customWidth="1"/>
    <col min="2760" max="2760" width="26.140625" style="1285" customWidth="1"/>
    <col min="2761" max="2765" width="15.7109375" style="1285" customWidth="1"/>
    <col min="2766" max="2766" width="14.85546875" style="1285" customWidth="1"/>
    <col min="2767" max="2767" width="15.42578125" style="1285" customWidth="1"/>
    <col min="2768" max="2947" width="9.140625" style="1285"/>
    <col min="2948" max="2948" width="3.28515625" style="1285" customWidth="1"/>
    <col min="2949" max="2949" width="4.85546875" style="1285" customWidth="1"/>
    <col min="2950" max="2950" width="6.140625" style="1285" customWidth="1"/>
    <col min="2951" max="2951" width="5.28515625" style="1285" customWidth="1"/>
    <col min="2952" max="2952" width="26.140625" style="1285" customWidth="1"/>
    <col min="2953" max="2953" width="11" style="1285" customWidth="1"/>
    <col min="2954" max="2954" width="10.7109375" style="1285" customWidth="1"/>
    <col min="2955" max="2955" width="10.28515625" style="1285" customWidth="1"/>
    <col min="2956" max="2956" width="11.140625" style="1285" customWidth="1"/>
    <col min="2957" max="2957" width="11.28515625" style="1285" customWidth="1"/>
    <col min="2958" max="2958" width="10" style="1285" customWidth="1"/>
    <col min="2959" max="2959" width="12.42578125" style="1285" customWidth="1"/>
    <col min="2960" max="3011" width="9.140625" style="1285"/>
    <col min="3012" max="3012" width="3.28515625" style="1285" customWidth="1"/>
    <col min="3013" max="3013" width="4.85546875" style="1285" customWidth="1"/>
    <col min="3014" max="3014" width="6.140625" style="1285" customWidth="1"/>
    <col min="3015" max="3015" width="5.28515625" style="1285" customWidth="1"/>
    <col min="3016" max="3016" width="26.140625" style="1285" customWidth="1"/>
    <col min="3017" max="3021" width="15.7109375" style="1285" customWidth="1"/>
    <col min="3022" max="3022" width="14.85546875" style="1285" customWidth="1"/>
    <col min="3023" max="3023" width="15.42578125" style="1285" customWidth="1"/>
    <col min="3024" max="3203" width="9.140625" style="1285"/>
    <col min="3204" max="3204" width="3.28515625" style="1285" customWidth="1"/>
    <col min="3205" max="3205" width="4.85546875" style="1285" customWidth="1"/>
    <col min="3206" max="3206" width="6.140625" style="1285" customWidth="1"/>
    <col min="3207" max="3207" width="5.28515625" style="1285" customWidth="1"/>
    <col min="3208" max="3208" width="26.140625" style="1285" customWidth="1"/>
    <col min="3209" max="3209" width="11" style="1285" customWidth="1"/>
    <col min="3210" max="3210" width="10.7109375" style="1285" customWidth="1"/>
    <col min="3211" max="3211" width="10.28515625" style="1285" customWidth="1"/>
    <col min="3212" max="3212" width="11.140625" style="1285" customWidth="1"/>
    <col min="3213" max="3213" width="11.28515625" style="1285" customWidth="1"/>
    <col min="3214" max="3214" width="10" style="1285" customWidth="1"/>
    <col min="3215" max="3215" width="12.42578125" style="1285" customWidth="1"/>
    <col min="3216" max="3267" width="9.140625" style="1285"/>
    <col min="3268" max="3268" width="3.28515625" style="1285" customWidth="1"/>
    <col min="3269" max="3269" width="4.85546875" style="1285" customWidth="1"/>
    <col min="3270" max="3270" width="6.140625" style="1285" customWidth="1"/>
    <col min="3271" max="3271" width="5.28515625" style="1285" customWidth="1"/>
    <col min="3272" max="3272" width="26.140625" style="1285" customWidth="1"/>
    <col min="3273" max="3277" width="15.7109375" style="1285" customWidth="1"/>
    <col min="3278" max="3278" width="14.85546875" style="1285" customWidth="1"/>
    <col min="3279" max="3279" width="15.42578125" style="1285" customWidth="1"/>
    <col min="3280" max="3459" width="9.140625" style="1285"/>
    <col min="3460" max="3460" width="3.28515625" style="1285" customWidth="1"/>
    <col min="3461" max="3461" width="4.85546875" style="1285" customWidth="1"/>
    <col min="3462" max="3462" width="6.140625" style="1285" customWidth="1"/>
    <col min="3463" max="3463" width="5.28515625" style="1285" customWidth="1"/>
    <col min="3464" max="3464" width="26.140625" style="1285" customWidth="1"/>
    <col min="3465" max="3465" width="11" style="1285" customWidth="1"/>
    <col min="3466" max="3466" width="10.7109375" style="1285" customWidth="1"/>
    <col min="3467" max="3467" width="10.28515625" style="1285" customWidth="1"/>
    <col min="3468" max="3468" width="11.140625" style="1285" customWidth="1"/>
    <col min="3469" max="3469" width="11.28515625" style="1285" customWidth="1"/>
    <col min="3470" max="3470" width="10" style="1285" customWidth="1"/>
    <col min="3471" max="3471" width="12.42578125" style="1285" customWidth="1"/>
    <col min="3472" max="3523" width="9.140625" style="1285"/>
    <col min="3524" max="3524" width="3.28515625" style="1285" customWidth="1"/>
    <col min="3525" max="3525" width="4.85546875" style="1285" customWidth="1"/>
    <col min="3526" max="3526" width="6.140625" style="1285" customWidth="1"/>
    <col min="3527" max="3527" width="5.28515625" style="1285" customWidth="1"/>
    <col min="3528" max="3528" width="26.140625" style="1285" customWidth="1"/>
    <col min="3529" max="3533" width="15.7109375" style="1285" customWidth="1"/>
    <col min="3534" max="3534" width="14.85546875" style="1285" customWidth="1"/>
    <col min="3535" max="3535" width="15.42578125" style="1285" customWidth="1"/>
    <col min="3536" max="3715" width="9.140625" style="1285"/>
    <col min="3716" max="3716" width="3.28515625" style="1285" customWidth="1"/>
    <col min="3717" max="3717" width="4.85546875" style="1285" customWidth="1"/>
    <col min="3718" max="3718" width="6.140625" style="1285" customWidth="1"/>
    <col min="3719" max="3719" width="5.28515625" style="1285" customWidth="1"/>
    <col min="3720" max="3720" width="26.140625" style="1285" customWidth="1"/>
    <col min="3721" max="3721" width="11" style="1285" customWidth="1"/>
    <col min="3722" max="3722" width="10.7109375" style="1285" customWidth="1"/>
    <col min="3723" max="3723" width="10.28515625" style="1285" customWidth="1"/>
    <col min="3724" max="3724" width="11.140625" style="1285" customWidth="1"/>
    <col min="3725" max="3725" width="11.28515625" style="1285" customWidth="1"/>
    <col min="3726" max="3726" width="10" style="1285" customWidth="1"/>
    <col min="3727" max="3727" width="12.42578125" style="1285" customWidth="1"/>
    <col min="3728" max="3779" width="9.140625" style="1285"/>
    <col min="3780" max="3780" width="3.28515625" style="1285" customWidth="1"/>
    <col min="3781" max="3781" width="4.85546875" style="1285" customWidth="1"/>
    <col min="3782" max="3782" width="6.140625" style="1285" customWidth="1"/>
    <col min="3783" max="3783" width="5.28515625" style="1285" customWidth="1"/>
    <col min="3784" max="3784" width="26.140625" style="1285" customWidth="1"/>
    <col min="3785" max="3789" width="15.7109375" style="1285" customWidth="1"/>
    <col min="3790" max="3790" width="14.85546875" style="1285" customWidth="1"/>
    <col min="3791" max="3791" width="15.42578125" style="1285" customWidth="1"/>
    <col min="3792" max="3971" width="9.140625" style="1285"/>
    <col min="3972" max="3972" width="3.28515625" style="1285" customWidth="1"/>
    <col min="3973" max="3973" width="4.85546875" style="1285" customWidth="1"/>
    <col min="3974" max="3974" width="6.140625" style="1285" customWidth="1"/>
    <col min="3975" max="3975" width="5.28515625" style="1285" customWidth="1"/>
    <col min="3976" max="3976" width="26.140625" style="1285" customWidth="1"/>
    <col min="3977" max="3977" width="11" style="1285" customWidth="1"/>
    <col min="3978" max="3978" width="10.7109375" style="1285" customWidth="1"/>
    <col min="3979" max="3979" width="10.28515625" style="1285" customWidth="1"/>
    <col min="3980" max="3980" width="11.140625" style="1285" customWidth="1"/>
    <col min="3981" max="3981" width="11.28515625" style="1285" customWidth="1"/>
    <col min="3982" max="3982" width="10" style="1285" customWidth="1"/>
    <col min="3983" max="3983" width="12.42578125" style="1285" customWidth="1"/>
    <col min="3984" max="4035" width="9.140625" style="1285"/>
    <col min="4036" max="4036" width="3.28515625" style="1285" customWidth="1"/>
    <col min="4037" max="4037" width="4.85546875" style="1285" customWidth="1"/>
    <col min="4038" max="4038" width="6.140625" style="1285" customWidth="1"/>
    <col min="4039" max="4039" width="5.28515625" style="1285" customWidth="1"/>
    <col min="4040" max="4040" width="26.140625" style="1285" customWidth="1"/>
    <col min="4041" max="4045" width="15.7109375" style="1285" customWidth="1"/>
    <col min="4046" max="4046" width="14.85546875" style="1285" customWidth="1"/>
    <col min="4047" max="4047" width="15.42578125" style="1285" customWidth="1"/>
    <col min="4048" max="4227" width="9.140625" style="1285"/>
    <col min="4228" max="4228" width="3.28515625" style="1285" customWidth="1"/>
    <col min="4229" max="4229" width="4.85546875" style="1285" customWidth="1"/>
    <col min="4230" max="4230" width="6.140625" style="1285" customWidth="1"/>
    <col min="4231" max="4231" width="5.28515625" style="1285" customWidth="1"/>
    <col min="4232" max="4232" width="26.140625" style="1285" customWidth="1"/>
    <col min="4233" max="4233" width="11" style="1285" customWidth="1"/>
    <col min="4234" max="4234" width="10.7109375" style="1285" customWidth="1"/>
    <col min="4235" max="4235" width="10.28515625" style="1285" customWidth="1"/>
    <col min="4236" max="4236" width="11.140625" style="1285" customWidth="1"/>
    <col min="4237" max="4237" width="11.28515625" style="1285" customWidth="1"/>
    <col min="4238" max="4238" width="10" style="1285" customWidth="1"/>
    <col min="4239" max="4239" width="12.42578125" style="1285" customWidth="1"/>
    <col min="4240" max="4291" width="9.140625" style="1285"/>
    <col min="4292" max="4292" width="3.28515625" style="1285" customWidth="1"/>
    <col min="4293" max="4293" width="4.85546875" style="1285" customWidth="1"/>
    <col min="4294" max="4294" width="6.140625" style="1285" customWidth="1"/>
    <col min="4295" max="4295" width="5.28515625" style="1285" customWidth="1"/>
    <col min="4296" max="4296" width="26.140625" style="1285" customWidth="1"/>
    <col min="4297" max="4301" width="15.7109375" style="1285" customWidth="1"/>
    <col min="4302" max="4302" width="14.85546875" style="1285" customWidth="1"/>
    <col min="4303" max="4303" width="15.42578125" style="1285" customWidth="1"/>
    <col min="4304" max="4483" width="9.140625" style="1285"/>
    <col min="4484" max="4484" width="3.28515625" style="1285" customWidth="1"/>
    <col min="4485" max="4485" width="4.85546875" style="1285" customWidth="1"/>
    <col min="4486" max="4486" width="6.140625" style="1285" customWidth="1"/>
    <col min="4487" max="4487" width="5.28515625" style="1285" customWidth="1"/>
    <col min="4488" max="4488" width="26.140625" style="1285" customWidth="1"/>
    <col min="4489" max="4489" width="11" style="1285" customWidth="1"/>
    <col min="4490" max="4490" width="10.7109375" style="1285" customWidth="1"/>
    <col min="4491" max="4491" width="10.28515625" style="1285" customWidth="1"/>
    <col min="4492" max="4492" width="11.140625" style="1285" customWidth="1"/>
    <col min="4493" max="4493" width="11.28515625" style="1285" customWidth="1"/>
    <col min="4494" max="4494" width="10" style="1285" customWidth="1"/>
    <col min="4495" max="4495" width="12.42578125" style="1285" customWidth="1"/>
    <col min="4496" max="4547" width="9.140625" style="1285"/>
    <col min="4548" max="4548" width="3.28515625" style="1285" customWidth="1"/>
    <col min="4549" max="4549" width="4.85546875" style="1285" customWidth="1"/>
    <col min="4550" max="4550" width="6.140625" style="1285" customWidth="1"/>
    <col min="4551" max="4551" width="5.28515625" style="1285" customWidth="1"/>
    <col min="4552" max="4552" width="26.140625" style="1285" customWidth="1"/>
    <col min="4553" max="4557" width="15.7109375" style="1285" customWidth="1"/>
    <col min="4558" max="4558" width="14.85546875" style="1285" customWidth="1"/>
    <col min="4559" max="4559" width="15.42578125" style="1285" customWidth="1"/>
    <col min="4560" max="4739" width="9.140625" style="1285"/>
    <col min="4740" max="4740" width="3.28515625" style="1285" customWidth="1"/>
    <col min="4741" max="4741" width="4.85546875" style="1285" customWidth="1"/>
    <col min="4742" max="4742" width="6.140625" style="1285" customWidth="1"/>
    <col min="4743" max="4743" width="5.28515625" style="1285" customWidth="1"/>
    <col min="4744" max="4744" width="26.140625" style="1285" customWidth="1"/>
    <col min="4745" max="4745" width="11" style="1285" customWidth="1"/>
    <col min="4746" max="4746" width="10.7109375" style="1285" customWidth="1"/>
    <col min="4747" max="4747" width="10.28515625" style="1285" customWidth="1"/>
    <col min="4748" max="4748" width="11.140625" style="1285" customWidth="1"/>
    <col min="4749" max="4749" width="11.28515625" style="1285" customWidth="1"/>
    <col min="4750" max="4750" width="10" style="1285" customWidth="1"/>
    <col min="4751" max="4751" width="12.42578125" style="1285" customWidth="1"/>
    <col min="4752" max="4803" width="9.140625" style="1285"/>
    <col min="4804" max="4804" width="3.28515625" style="1285" customWidth="1"/>
    <col min="4805" max="4805" width="4.85546875" style="1285" customWidth="1"/>
    <col min="4806" max="4806" width="6.140625" style="1285" customWidth="1"/>
    <col min="4807" max="4807" width="5.28515625" style="1285" customWidth="1"/>
    <col min="4808" max="4808" width="26.140625" style="1285" customWidth="1"/>
    <col min="4809" max="4813" width="15.7109375" style="1285" customWidth="1"/>
    <col min="4814" max="4814" width="14.85546875" style="1285" customWidth="1"/>
    <col min="4815" max="4815" width="15.42578125" style="1285" customWidth="1"/>
    <col min="4816" max="4995" width="9.140625" style="1285"/>
    <col min="4996" max="4996" width="3.28515625" style="1285" customWidth="1"/>
    <col min="4997" max="4997" width="4.85546875" style="1285" customWidth="1"/>
    <col min="4998" max="4998" width="6.140625" style="1285" customWidth="1"/>
    <col min="4999" max="4999" width="5.28515625" style="1285" customWidth="1"/>
    <col min="5000" max="5000" width="26.140625" style="1285" customWidth="1"/>
    <col min="5001" max="5001" width="11" style="1285" customWidth="1"/>
    <col min="5002" max="5002" width="10.7109375" style="1285" customWidth="1"/>
    <col min="5003" max="5003" width="10.28515625" style="1285" customWidth="1"/>
    <col min="5004" max="5004" width="11.140625" style="1285" customWidth="1"/>
    <col min="5005" max="5005" width="11.28515625" style="1285" customWidth="1"/>
    <col min="5006" max="5006" width="10" style="1285" customWidth="1"/>
    <col min="5007" max="5007" width="12.42578125" style="1285" customWidth="1"/>
    <col min="5008" max="5059" width="9.140625" style="1285"/>
    <col min="5060" max="5060" width="3.28515625" style="1285" customWidth="1"/>
    <col min="5061" max="5061" width="4.85546875" style="1285" customWidth="1"/>
    <col min="5062" max="5062" width="6.140625" style="1285" customWidth="1"/>
    <col min="5063" max="5063" width="5.28515625" style="1285" customWidth="1"/>
    <col min="5064" max="5064" width="26.140625" style="1285" customWidth="1"/>
    <col min="5065" max="5069" width="15.7109375" style="1285" customWidth="1"/>
    <col min="5070" max="5070" width="14.85546875" style="1285" customWidth="1"/>
    <col min="5071" max="5071" width="15.42578125" style="1285" customWidth="1"/>
    <col min="5072" max="5251" width="9.140625" style="1285"/>
    <col min="5252" max="5252" width="3.28515625" style="1285" customWidth="1"/>
    <col min="5253" max="5253" width="4.85546875" style="1285" customWidth="1"/>
    <col min="5254" max="5254" width="6.140625" style="1285" customWidth="1"/>
    <col min="5255" max="5255" width="5.28515625" style="1285" customWidth="1"/>
    <col min="5256" max="5256" width="26.140625" style="1285" customWidth="1"/>
    <col min="5257" max="5257" width="11" style="1285" customWidth="1"/>
    <col min="5258" max="5258" width="10.7109375" style="1285" customWidth="1"/>
    <col min="5259" max="5259" width="10.28515625" style="1285" customWidth="1"/>
    <col min="5260" max="5260" width="11.140625" style="1285" customWidth="1"/>
    <col min="5261" max="5261" width="11.28515625" style="1285" customWidth="1"/>
    <col min="5262" max="5262" width="10" style="1285" customWidth="1"/>
    <col min="5263" max="5263" width="12.42578125" style="1285" customWidth="1"/>
    <col min="5264" max="5315" width="9.140625" style="1285"/>
    <col min="5316" max="5316" width="3.28515625" style="1285" customWidth="1"/>
    <col min="5317" max="5317" width="4.85546875" style="1285" customWidth="1"/>
    <col min="5318" max="5318" width="6.140625" style="1285" customWidth="1"/>
    <col min="5319" max="5319" width="5.28515625" style="1285" customWidth="1"/>
    <col min="5320" max="5320" width="26.140625" style="1285" customWidth="1"/>
    <col min="5321" max="5325" width="15.7109375" style="1285" customWidth="1"/>
    <col min="5326" max="5326" width="14.85546875" style="1285" customWidth="1"/>
    <col min="5327" max="5327" width="15.42578125" style="1285" customWidth="1"/>
    <col min="5328" max="5507" width="9.140625" style="1285"/>
    <col min="5508" max="5508" width="3.28515625" style="1285" customWidth="1"/>
    <col min="5509" max="5509" width="4.85546875" style="1285" customWidth="1"/>
    <col min="5510" max="5510" width="6.140625" style="1285" customWidth="1"/>
    <col min="5511" max="5511" width="5.28515625" style="1285" customWidth="1"/>
    <col min="5512" max="5512" width="26.140625" style="1285" customWidth="1"/>
    <col min="5513" max="5513" width="11" style="1285" customWidth="1"/>
    <col min="5514" max="5514" width="10.7109375" style="1285" customWidth="1"/>
    <col min="5515" max="5515" width="10.28515625" style="1285" customWidth="1"/>
    <col min="5516" max="5516" width="11.140625" style="1285" customWidth="1"/>
    <col min="5517" max="5517" width="11.28515625" style="1285" customWidth="1"/>
    <col min="5518" max="5518" width="10" style="1285" customWidth="1"/>
    <col min="5519" max="5519" width="12.42578125" style="1285" customWidth="1"/>
    <col min="5520" max="5571" width="9.140625" style="1285"/>
    <col min="5572" max="5572" width="3.28515625" style="1285" customWidth="1"/>
    <col min="5573" max="5573" width="4.85546875" style="1285" customWidth="1"/>
    <col min="5574" max="5574" width="6.140625" style="1285" customWidth="1"/>
    <col min="5575" max="5575" width="5.28515625" style="1285" customWidth="1"/>
    <col min="5576" max="5576" width="26.140625" style="1285" customWidth="1"/>
    <col min="5577" max="5581" width="15.7109375" style="1285" customWidth="1"/>
    <col min="5582" max="5582" width="14.85546875" style="1285" customWidth="1"/>
    <col min="5583" max="5583" width="15.42578125" style="1285" customWidth="1"/>
    <col min="5584" max="5763" width="9.140625" style="1285"/>
    <col min="5764" max="5764" width="3.28515625" style="1285" customWidth="1"/>
    <col min="5765" max="5765" width="4.85546875" style="1285" customWidth="1"/>
    <col min="5766" max="5766" width="6.140625" style="1285" customWidth="1"/>
    <col min="5767" max="5767" width="5.28515625" style="1285" customWidth="1"/>
    <col min="5768" max="5768" width="26.140625" style="1285" customWidth="1"/>
    <col min="5769" max="5769" width="11" style="1285" customWidth="1"/>
    <col min="5770" max="5770" width="10.7109375" style="1285" customWidth="1"/>
    <col min="5771" max="5771" width="10.28515625" style="1285" customWidth="1"/>
    <col min="5772" max="5772" width="11.140625" style="1285" customWidth="1"/>
    <col min="5773" max="5773" width="11.28515625" style="1285" customWidth="1"/>
    <col min="5774" max="5774" width="10" style="1285" customWidth="1"/>
    <col min="5775" max="5775" width="12.42578125" style="1285" customWidth="1"/>
    <col min="5776" max="5827" width="9.140625" style="1285"/>
    <col min="5828" max="5828" width="3.28515625" style="1285" customWidth="1"/>
    <col min="5829" max="5829" width="4.85546875" style="1285" customWidth="1"/>
    <col min="5830" max="5830" width="6.140625" style="1285" customWidth="1"/>
    <col min="5831" max="5831" width="5.28515625" style="1285" customWidth="1"/>
    <col min="5832" max="5832" width="26.140625" style="1285" customWidth="1"/>
    <col min="5833" max="5837" width="15.7109375" style="1285" customWidth="1"/>
    <col min="5838" max="5838" width="14.85546875" style="1285" customWidth="1"/>
    <col min="5839" max="5839" width="15.42578125" style="1285" customWidth="1"/>
    <col min="5840" max="6019" width="9.140625" style="1285"/>
    <col min="6020" max="6020" width="3.28515625" style="1285" customWidth="1"/>
    <col min="6021" max="6021" width="4.85546875" style="1285" customWidth="1"/>
    <col min="6022" max="6022" width="6.140625" style="1285" customWidth="1"/>
    <col min="6023" max="6023" width="5.28515625" style="1285" customWidth="1"/>
    <col min="6024" max="6024" width="26.140625" style="1285" customWidth="1"/>
    <col min="6025" max="6025" width="11" style="1285" customWidth="1"/>
    <col min="6026" max="6026" width="10.7109375" style="1285" customWidth="1"/>
    <col min="6027" max="6027" width="10.28515625" style="1285" customWidth="1"/>
    <col min="6028" max="6028" width="11.140625" style="1285" customWidth="1"/>
    <col min="6029" max="6029" width="11.28515625" style="1285" customWidth="1"/>
    <col min="6030" max="6030" width="10" style="1285" customWidth="1"/>
    <col min="6031" max="6031" width="12.42578125" style="1285" customWidth="1"/>
    <col min="6032" max="6083" width="9.140625" style="1285"/>
    <col min="6084" max="6084" width="3.28515625" style="1285" customWidth="1"/>
    <col min="6085" max="6085" width="4.85546875" style="1285" customWidth="1"/>
    <col min="6086" max="6086" width="6.140625" style="1285" customWidth="1"/>
    <col min="6087" max="6087" width="5.28515625" style="1285" customWidth="1"/>
    <col min="6088" max="6088" width="26.140625" style="1285" customWidth="1"/>
    <col min="6089" max="6093" width="15.7109375" style="1285" customWidth="1"/>
    <col min="6094" max="6094" width="14.85546875" style="1285" customWidth="1"/>
    <col min="6095" max="6095" width="15.42578125" style="1285" customWidth="1"/>
    <col min="6096" max="6275" width="9.140625" style="1285"/>
    <col min="6276" max="6276" width="3.28515625" style="1285" customWidth="1"/>
    <col min="6277" max="6277" width="4.85546875" style="1285" customWidth="1"/>
    <col min="6278" max="6278" width="6.140625" style="1285" customWidth="1"/>
    <col min="6279" max="6279" width="5.28515625" style="1285" customWidth="1"/>
    <col min="6280" max="6280" width="26.140625" style="1285" customWidth="1"/>
    <col min="6281" max="6281" width="11" style="1285" customWidth="1"/>
    <col min="6282" max="6282" width="10.7109375" style="1285" customWidth="1"/>
    <col min="6283" max="6283" width="10.28515625" style="1285" customWidth="1"/>
    <col min="6284" max="6284" width="11.140625" style="1285" customWidth="1"/>
    <col min="6285" max="6285" width="11.28515625" style="1285" customWidth="1"/>
    <col min="6286" max="6286" width="10" style="1285" customWidth="1"/>
    <col min="6287" max="6287" width="12.42578125" style="1285" customWidth="1"/>
    <col min="6288" max="6339" width="9.140625" style="1285"/>
    <col min="6340" max="6340" width="3.28515625" style="1285" customWidth="1"/>
    <col min="6341" max="6341" width="4.85546875" style="1285" customWidth="1"/>
    <col min="6342" max="6342" width="6.140625" style="1285" customWidth="1"/>
    <col min="6343" max="6343" width="5.28515625" style="1285" customWidth="1"/>
    <col min="6344" max="6344" width="26.140625" style="1285" customWidth="1"/>
    <col min="6345" max="6349" width="15.7109375" style="1285" customWidth="1"/>
    <col min="6350" max="6350" width="14.85546875" style="1285" customWidth="1"/>
    <col min="6351" max="6351" width="15.42578125" style="1285" customWidth="1"/>
    <col min="6352" max="6531" width="9.140625" style="1285"/>
    <col min="6532" max="6532" width="3.28515625" style="1285" customWidth="1"/>
    <col min="6533" max="6533" width="4.85546875" style="1285" customWidth="1"/>
    <col min="6534" max="6534" width="6.140625" style="1285" customWidth="1"/>
    <col min="6535" max="6535" width="5.28515625" style="1285" customWidth="1"/>
    <col min="6536" max="6536" width="26.140625" style="1285" customWidth="1"/>
    <col min="6537" max="6537" width="11" style="1285" customWidth="1"/>
    <col min="6538" max="6538" width="10.7109375" style="1285" customWidth="1"/>
    <col min="6539" max="6539" width="10.28515625" style="1285" customWidth="1"/>
    <col min="6540" max="6540" width="11.140625" style="1285" customWidth="1"/>
    <col min="6541" max="6541" width="11.28515625" style="1285" customWidth="1"/>
    <col min="6542" max="6542" width="10" style="1285" customWidth="1"/>
    <col min="6543" max="6543" width="12.42578125" style="1285" customWidth="1"/>
    <col min="6544" max="6595" width="9.140625" style="1285"/>
    <col min="6596" max="6596" width="3.28515625" style="1285" customWidth="1"/>
    <col min="6597" max="6597" width="4.85546875" style="1285" customWidth="1"/>
    <col min="6598" max="6598" width="6.140625" style="1285" customWidth="1"/>
    <col min="6599" max="6599" width="5.28515625" style="1285" customWidth="1"/>
    <col min="6600" max="6600" width="26.140625" style="1285" customWidth="1"/>
    <col min="6601" max="6605" width="15.7109375" style="1285" customWidth="1"/>
    <col min="6606" max="6606" width="14.85546875" style="1285" customWidth="1"/>
    <col min="6607" max="6607" width="15.42578125" style="1285" customWidth="1"/>
    <col min="6608" max="6787" width="9.140625" style="1285"/>
    <col min="6788" max="6788" width="3.28515625" style="1285" customWidth="1"/>
    <col min="6789" max="6789" width="4.85546875" style="1285" customWidth="1"/>
    <col min="6790" max="6790" width="6.140625" style="1285" customWidth="1"/>
    <col min="6791" max="6791" width="5.28515625" style="1285" customWidth="1"/>
    <col min="6792" max="6792" width="26.140625" style="1285" customWidth="1"/>
    <col min="6793" max="6793" width="11" style="1285" customWidth="1"/>
    <col min="6794" max="6794" width="10.7109375" style="1285" customWidth="1"/>
    <col min="6795" max="6795" width="10.28515625" style="1285" customWidth="1"/>
    <col min="6796" max="6796" width="11.140625" style="1285" customWidth="1"/>
    <col min="6797" max="6797" width="11.28515625" style="1285" customWidth="1"/>
    <col min="6798" max="6798" width="10" style="1285" customWidth="1"/>
    <col min="6799" max="6799" width="12.42578125" style="1285" customWidth="1"/>
    <col min="6800" max="6851" width="9.140625" style="1285"/>
    <col min="6852" max="6852" width="3.28515625" style="1285" customWidth="1"/>
    <col min="6853" max="6853" width="4.85546875" style="1285" customWidth="1"/>
    <col min="6854" max="6854" width="6.140625" style="1285" customWidth="1"/>
    <col min="6855" max="6855" width="5.28515625" style="1285" customWidth="1"/>
    <col min="6856" max="6856" width="26.140625" style="1285" customWidth="1"/>
    <col min="6857" max="6861" width="15.7109375" style="1285" customWidth="1"/>
    <col min="6862" max="6862" width="14.85546875" style="1285" customWidth="1"/>
    <col min="6863" max="6863" width="15.42578125" style="1285" customWidth="1"/>
    <col min="6864" max="7043" width="9.140625" style="1285"/>
    <col min="7044" max="7044" width="3.28515625" style="1285" customWidth="1"/>
    <col min="7045" max="7045" width="4.85546875" style="1285" customWidth="1"/>
    <col min="7046" max="7046" width="6.140625" style="1285" customWidth="1"/>
    <col min="7047" max="7047" width="5.28515625" style="1285" customWidth="1"/>
    <col min="7048" max="7048" width="26.140625" style="1285" customWidth="1"/>
    <col min="7049" max="7049" width="11" style="1285" customWidth="1"/>
    <col min="7050" max="7050" width="10.7109375" style="1285" customWidth="1"/>
    <col min="7051" max="7051" width="10.28515625" style="1285" customWidth="1"/>
    <col min="7052" max="7052" width="11.140625" style="1285" customWidth="1"/>
    <col min="7053" max="7053" width="11.28515625" style="1285" customWidth="1"/>
    <col min="7054" max="7054" width="10" style="1285" customWidth="1"/>
    <col min="7055" max="7055" width="12.42578125" style="1285" customWidth="1"/>
    <col min="7056" max="7107" width="9.140625" style="1285"/>
    <col min="7108" max="7108" width="3.28515625" style="1285" customWidth="1"/>
    <col min="7109" max="7109" width="4.85546875" style="1285" customWidth="1"/>
    <col min="7110" max="7110" width="6.140625" style="1285" customWidth="1"/>
    <col min="7111" max="7111" width="5.28515625" style="1285" customWidth="1"/>
    <col min="7112" max="7112" width="26.140625" style="1285" customWidth="1"/>
    <col min="7113" max="7117" width="15.7109375" style="1285" customWidth="1"/>
    <col min="7118" max="7118" width="14.85546875" style="1285" customWidth="1"/>
    <col min="7119" max="7119" width="15.42578125" style="1285" customWidth="1"/>
    <col min="7120" max="7299" width="9.140625" style="1285"/>
    <col min="7300" max="7300" width="3.28515625" style="1285" customWidth="1"/>
    <col min="7301" max="7301" width="4.85546875" style="1285" customWidth="1"/>
    <col min="7302" max="7302" width="6.140625" style="1285" customWidth="1"/>
    <col min="7303" max="7303" width="5.28515625" style="1285" customWidth="1"/>
    <col min="7304" max="7304" width="26.140625" style="1285" customWidth="1"/>
    <col min="7305" max="7305" width="11" style="1285" customWidth="1"/>
    <col min="7306" max="7306" width="10.7109375" style="1285" customWidth="1"/>
    <col min="7307" max="7307" width="10.28515625" style="1285" customWidth="1"/>
    <col min="7308" max="7308" width="11.140625" style="1285" customWidth="1"/>
    <col min="7309" max="7309" width="11.28515625" style="1285" customWidth="1"/>
    <col min="7310" max="7310" width="10" style="1285" customWidth="1"/>
    <col min="7311" max="7311" width="12.42578125" style="1285" customWidth="1"/>
    <col min="7312" max="7363" width="9.140625" style="1285"/>
    <col min="7364" max="7364" width="3.28515625" style="1285" customWidth="1"/>
    <col min="7365" max="7365" width="4.85546875" style="1285" customWidth="1"/>
    <col min="7366" max="7366" width="6.140625" style="1285" customWidth="1"/>
    <col min="7367" max="7367" width="5.28515625" style="1285" customWidth="1"/>
    <col min="7368" max="7368" width="26.140625" style="1285" customWidth="1"/>
    <col min="7369" max="7373" width="15.7109375" style="1285" customWidth="1"/>
    <col min="7374" max="7374" width="14.85546875" style="1285" customWidth="1"/>
    <col min="7375" max="7375" width="15.42578125" style="1285" customWidth="1"/>
    <col min="7376" max="7555" width="9.140625" style="1285"/>
    <col min="7556" max="7556" width="3.28515625" style="1285" customWidth="1"/>
    <col min="7557" max="7557" width="4.85546875" style="1285" customWidth="1"/>
    <col min="7558" max="7558" width="6.140625" style="1285" customWidth="1"/>
    <col min="7559" max="7559" width="5.28515625" style="1285" customWidth="1"/>
    <col min="7560" max="7560" width="26.140625" style="1285" customWidth="1"/>
    <col min="7561" max="7561" width="11" style="1285" customWidth="1"/>
    <col min="7562" max="7562" width="10.7109375" style="1285" customWidth="1"/>
    <col min="7563" max="7563" width="10.28515625" style="1285" customWidth="1"/>
    <col min="7564" max="7564" width="11.140625" style="1285" customWidth="1"/>
    <col min="7565" max="7565" width="11.28515625" style="1285" customWidth="1"/>
    <col min="7566" max="7566" width="10" style="1285" customWidth="1"/>
    <col min="7567" max="7567" width="12.42578125" style="1285" customWidth="1"/>
    <col min="7568" max="7619" width="9.140625" style="1285"/>
    <col min="7620" max="7620" width="3.28515625" style="1285" customWidth="1"/>
    <col min="7621" max="7621" width="4.85546875" style="1285" customWidth="1"/>
    <col min="7622" max="7622" width="6.140625" style="1285" customWidth="1"/>
    <col min="7623" max="7623" width="5.28515625" style="1285" customWidth="1"/>
    <col min="7624" max="7624" width="26.140625" style="1285" customWidth="1"/>
    <col min="7625" max="7629" width="15.7109375" style="1285" customWidth="1"/>
    <col min="7630" max="7630" width="14.85546875" style="1285" customWidth="1"/>
    <col min="7631" max="7631" width="15.42578125" style="1285" customWidth="1"/>
    <col min="7632" max="7811" width="9.140625" style="1285"/>
    <col min="7812" max="7812" width="3.28515625" style="1285" customWidth="1"/>
    <col min="7813" max="7813" width="4.85546875" style="1285" customWidth="1"/>
    <col min="7814" max="7814" width="6.140625" style="1285" customWidth="1"/>
    <col min="7815" max="7815" width="5.28515625" style="1285" customWidth="1"/>
    <col min="7816" max="7816" width="26.140625" style="1285" customWidth="1"/>
    <col min="7817" max="7817" width="11" style="1285" customWidth="1"/>
    <col min="7818" max="7818" width="10.7109375" style="1285" customWidth="1"/>
    <col min="7819" max="7819" width="10.28515625" style="1285" customWidth="1"/>
    <col min="7820" max="7820" width="11.140625" style="1285" customWidth="1"/>
    <col min="7821" max="7821" width="11.28515625" style="1285" customWidth="1"/>
    <col min="7822" max="7822" width="10" style="1285" customWidth="1"/>
    <col min="7823" max="7823" width="12.42578125" style="1285" customWidth="1"/>
    <col min="7824" max="7875" width="9.140625" style="1285"/>
    <col min="7876" max="7876" width="3.28515625" style="1285" customWidth="1"/>
    <col min="7877" max="7877" width="4.85546875" style="1285" customWidth="1"/>
    <col min="7878" max="7878" width="6.140625" style="1285" customWidth="1"/>
    <col min="7879" max="7879" width="5.28515625" style="1285" customWidth="1"/>
    <col min="7880" max="7880" width="26.140625" style="1285" customWidth="1"/>
    <col min="7881" max="7885" width="15.7109375" style="1285" customWidth="1"/>
    <col min="7886" max="7886" width="14.85546875" style="1285" customWidth="1"/>
    <col min="7887" max="7887" width="15.42578125" style="1285" customWidth="1"/>
    <col min="7888" max="8067" width="9.140625" style="1285"/>
    <col min="8068" max="8068" width="3.28515625" style="1285" customWidth="1"/>
    <col min="8069" max="8069" width="4.85546875" style="1285" customWidth="1"/>
    <col min="8070" max="8070" width="6.140625" style="1285" customWidth="1"/>
    <col min="8071" max="8071" width="5.28515625" style="1285" customWidth="1"/>
    <col min="8072" max="8072" width="26.140625" style="1285" customWidth="1"/>
    <col min="8073" max="8073" width="11" style="1285" customWidth="1"/>
    <col min="8074" max="8074" width="10.7109375" style="1285" customWidth="1"/>
    <col min="8075" max="8075" width="10.28515625" style="1285" customWidth="1"/>
    <col min="8076" max="8076" width="11.140625" style="1285" customWidth="1"/>
    <col min="8077" max="8077" width="11.28515625" style="1285" customWidth="1"/>
    <col min="8078" max="8078" width="10" style="1285" customWidth="1"/>
    <col min="8079" max="8079" width="12.42578125" style="1285" customWidth="1"/>
    <col min="8080" max="8131" width="9.140625" style="1285"/>
    <col min="8132" max="8132" width="3.28515625" style="1285" customWidth="1"/>
    <col min="8133" max="8133" width="4.85546875" style="1285" customWidth="1"/>
    <col min="8134" max="8134" width="6.140625" style="1285" customWidth="1"/>
    <col min="8135" max="8135" width="5.28515625" style="1285" customWidth="1"/>
    <col min="8136" max="8136" width="26.140625" style="1285" customWidth="1"/>
    <col min="8137" max="8141" width="15.7109375" style="1285" customWidth="1"/>
    <col min="8142" max="8142" width="14.85546875" style="1285" customWidth="1"/>
    <col min="8143" max="8143" width="15.42578125" style="1285" customWidth="1"/>
    <col min="8144" max="8323" width="9.140625" style="1285"/>
    <col min="8324" max="8324" width="3.28515625" style="1285" customWidth="1"/>
    <col min="8325" max="8325" width="4.85546875" style="1285" customWidth="1"/>
    <col min="8326" max="8326" width="6.140625" style="1285" customWidth="1"/>
    <col min="8327" max="8327" width="5.28515625" style="1285" customWidth="1"/>
    <col min="8328" max="8328" width="26.140625" style="1285" customWidth="1"/>
    <col min="8329" max="8329" width="11" style="1285" customWidth="1"/>
    <col min="8330" max="8330" width="10.7109375" style="1285" customWidth="1"/>
    <col min="8331" max="8331" width="10.28515625" style="1285" customWidth="1"/>
    <col min="8332" max="8332" width="11.140625" style="1285" customWidth="1"/>
    <col min="8333" max="8333" width="11.28515625" style="1285" customWidth="1"/>
    <col min="8334" max="8334" width="10" style="1285" customWidth="1"/>
    <col min="8335" max="8335" width="12.42578125" style="1285" customWidth="1"/>
    <col min="8336" max="8387" width="9.140625" style="1285"/>
    <col min="8388" max="8388" width="3.28515625" style="1285" customWidth="1"/>
    <col min="8389" max="8389" width="4.85546875" style="1285" customWidth="1"/>
    <col min="8390" max="8390" width="6.140625" style="1285" customWidth="1"/>
    <col min="8391" max="8391" width="5.28515625" style="1285" customWidth="1"/>
    <col min="8392" max="8392" width="26.140625" style="1285" customWidth="1"/>
    <col min="8393" max="8397" width="15.7109375" style="1285" customWidth="1"/>
    <col min="8398" max="8398" width="14.85546875" style="1285" customWidth="1"/>
    <col min="8399" max="8399" width="15.42578125" style="1285" customWidth="1"/>
    <col min="8400" max="8579" width="9.140625" style="1285"/>
    <col min="8580" max="8580" width="3.28515625" style="1285" customWidth="1"/>
    <col min="8581" max="8581" width="4.85546875" style="1285" customWidth="1"/>
    <col min="8582" max="8582" width="6.140625" style="1285" customWidth="1"/>
    <col min="8583" max="8583" width="5.28515625" style="1285" customWidth="1"/>
    <col min="8584" max="8584" width="26.140625" style="1285" customWidth="1"/>
    <col min="8585" max="8585" width="11" style="1285" customWidth="1"/>
    <col min="8586" max="8586" width="10.7109375" style="1285" customWidth="1"/>
    <col min="8587" max="8587" width="10.28515625" style="1285" customWidth="1"/>
    <col min="8588" max="8588" width="11.140625" style="1285" customWidth="1"/>
    <col min="8589" max="8589" width="11.28515625" style="1285" customWidth="1"/>
    <col min="8590" max="8590" width="10" style="1285" customWidth="1"/>
    <col min="8591" max="8591" width="12.42578125" style="1285" customWidth="1"/>
    <col min="8592" max="8643" width="9.140625" style="1285"/>
    <col min="8644" max="8644" width="3.28515625" style="1285" customWidth="1"/>
    <col min="8645" max="8645" width="4.85546875" style="1285" customWidth="1"/>
    <col min="8646" max="8646" width="6.140625" style="1285" customWidth="1"/>
    <col min="8647" max="8647" width="5.28515625" style="1285" customWidth="1"/>
    <col min="8648" max="8648" width="26.140625" style="1285" customWidth="1"/>
    <col min="8649" max="8653" width="15.7109375" style="1285" customWidth="1"/>
    <col min="8654" max="8654" width="14.85546875" style="1285" customWidth="1"/>
    <col min="8655" max="8655" width="15.42578125" style="1285" customWidth="1"/>
    <col min="8656" max="8835" width="9.140625" style="1285"/>
    <col min="8836" max="8836" width="3.28515625" style="1285" customWidth="1"/>
    <col min="8837" max="8837" width="4.85546875" style="1285" customWidth="1"/>
    <col min="8838" max="8838" width="6.140625" style="1285" customWidth="1"/>
    <col min="8839" max="8839" width="5.28515625" style="1285" customWidth="1"/>
    <col min="8840" max="8840" width="26.140625" style="1285" customWidth="1"/>
    <col min="8841" max="8841" width="11" style="1285" customWidth="1"/>
    <col min="8842" max="8842" width="10.7109375" style="1285" customWidth="1"/>
    <col min="8843" max="8843" width="10.28515625" style="1285" customWidth="1"/>
    <col min="8844" max="8844" width="11.140625" style="1285" customWidth="1"/>
    <col min="8845" max="8845" width="11.28515625" style="1285" customWidth="1"/>
    <col min="8846" max="8846" width="10" style="1285" customWidth="1"/>
    <col min="8847" max="8847" width="12.42578125" style="1285" customWidth="1"/>
    <col min="8848" max="8899" width="9.140625" style="1285"/>
    <col min="8900" max="8900" width="3.28515625" style="1285" customWidth="1"/>
    <col min="8901" max="8901" width="4.85546875" style="1285" customWidth="1"/>
    <col min="8902" max="8902" width="6.140625" style="1285" customWidth="1"/>
    <col min="8903" max="8903" width="5.28515625" style="1285" customWidth="1"/>
    <col min="8904" max="8904" width="26.140625" style="1285" customWidth="1"/>
    <col min="8905" max="8909" width="15.7109375" style="1285" customWidth="1"/>
    <col min="8910" max="8910" width="14.85546875" style="1285" customWidth="1"/>
    <col min="8911" max="8911" width="15.42578125" style="1285" customWidth="1"/>
    <col min="8912" max="9091" width="9.140625" style="1285"/>
    <col min="9092" max="9092" width="3.28515625" style="1285" customWidth="1"/>
    <col min="9093" max="9093" width="4.85546875" style="1285" customWidth="1"/>
    <col min="9094" max="9094" width="6.140625" style="1285" customWidth="1"/>
    <col min="9095" max="9095" width="5.28515625" style="1285" customWidth="1"/>
    <col min="9096" max="9096" width="26.140625" style="1285" customWidth="1"/>
    <col min="9097" max="9097" width="11" style="1285" customWidth="1"/>
    <col min="9098" max="9098" width="10.7109375" style="1285" customWidth="1"/>
    <col min="9099" max="9099" width="10.28515625" style="1285" customWidth="1"/>
    <col min="9100" max="9100" width="11.140625" style="1285" customWidth="1"/>
    <col min="9101" max="9101" width="11.28515625" style="1285" customWidth="1"/>
    <col min="9102" max="9102" width="10" style="1285" customWidth="1"/>
    <col min="9103" max="9103" width="12.42578125" style="1285" customWidth="1"/>
    <col min="9104" max="9155" width="9.140625" style="1285"/>
    <col min="9156" max="9156" width="3.28515625" style="1285" customWidth="1"/>
    <col min="9157" max="9157" width="4.85546875" style="1285" customWidth="1"/>
    <col min="9158" max="9158" width="6.140625" style="1285" customWidth="1"/>
    <col min="9159" max="9159" width="5.28515625" style="1285" customWidth="1"/>
    <col min="9160" max="9160" width="26.140625" style="1285" customWidth="1"/>
    <col min="9161" max="9165" width="15.7109375" style="1285" customWidth="1"/>
    <col min="9166" max="9166" width="14.85546875" style="1285" customWidth="1"/>
    <col min="9167" max="9167" width="15.42578125" style="1285" customWidth="1"/>
    <col min="9168" max="9347" width="9.140625" style="1285"/>
    <col min="9348" max="9348" width="3.28515625" style="1285" customWidth="1"/>
    <col min="9349" max="9349" width="4.85546875" style="1285" customWidth="1"/>
    <col min="9350" max="9350" width="6.140625" style="1285" customWidth="1"/>
    <col min="9351" max="9351" width="5.28515625" style="1285" customWidth="1"/>
    <col min="9352" max="9352" width="26.140625" style="1285" customWidth="1"/>
    <col min="9353" max="9353" width="11" style="1285" customWidth="1"/>
    <col min="9354" max="9354" width="10.7109375" style="1285" customWidth="1"/>
    <col min="9355" max="9355" width="10.28515625" style="1285" customWidth="1"/>
    <col min="9356" max="9356" width="11.140625" style="1285" customWidth="1"/>
    <col min="9357" max="9357" width="11.28515625" style="1285" customWidth="1"/>
    <col min="9358" max="9358" width="10" style="1285" customWidth="1"/>
    <col min="9359" max="9359" width="12.42578125" style="1285" customWidth="1"/>
    <col min="9360" max="9411" width="9.140625" style="1285"/>
    <col min="9412" max="9412" width="3.28515625" style="1285" customWidth="1"/>
    <col min="9413" max="9413" width="4.85546875" style="1285" customWidth="1"/>
    <col min="9414" max="9414" width="6.140625" style="1285" customWidth="1"/>
    <col min="9415" max="9415" width="5.28515625" style="1285" customWidth="1"/>
    <col min="9416" max="9416" width="26.140625" style="1285" customWidth="1"/>
    <col min="9417" max="9421" width="15.7109375" style="1285" customWidth="1"/>
    <col min="9422" max="9422" width="14.85546875" style="1285" customWidth="1"/>
    <col min="9423" max="9423" width="15.42578125" style="1285" customWidth="1"/>
    <col min="9424" max="9603" width="9.140625" style="1285"/>
    <col min="9604" max="9604" width="3.28515625" style="1285" customWidth="1"/>
    <col min="9605" max="9605" width="4.85546875" style="1285" customWidth="1"/>
    <col min="9606" max="9606" width="6.140625" style="1285" customWidth="1"/>
    <col min="9607" max="9607" width="5.28515625" style="1285" customWidth="1"/>
    <col min="9608" max="9608" width="26.140625" style="1285" customWidth="1"/>
    <col min="9609" max="9609" width="11" style="1285" customWidth="1"/>
    <col min="9610" max="9610" width="10.7109375" style="1285" customWidth="1"/>
    <col min="9611" max="9611" width="10.28515625" style="1285" customWidth="1"/>
    <col min="9612" max="9612" width="11.140625" style="1285" customWidth="1"/>
    <col min="9613" max="9613" width="11.28515625" style="1285" customWidth="1"/>
    <col min="9614" max="9614" width="10" style="1285" customWidth="1"/>
    <col min="9615" max="9615" width="12.42578125" style="1285" customWidth="1"/>
    <col min="9616" max="9667" width="9.140625" style="1285"/>
    <col min="9668" max="9668" width="3.28515625" style="1285" customWidth="1"/>
    <col min="9669" max="9669" width="4.85546875" style="1285" customWidth="1"/>
    <col min="9670" max="9670" width="6.140625" style="1285" customWidth="1"/>
    <col min="9671" max="9671" width="5.28515625" style="1285" customWidth="1"/>
    <col min="9672" max="9672" width="26.140625" style="1285" customWidth="1"/>
    <col min="9673" max="9677" width="15.7109375" style="1285" customWidth="1"/>
    <col min="9678" max="9678" width="14.85546875" style="1285" customWidth="1"/>
    <col min="9679" max="9679" width="15.42578125" style="1285" customWidth="1"/>
    <col min="9680" max="9859" width="9.140625" style="1285"/>
    <col min="9860" max="9860" width="3.28515625" style="1285" customWidth="1"/>
    <col min="9861" max="9861" width="4.85546875" style="1285" customWidth="1"/>
    <col min="9862" max="9862" width="6.140625" style="1285" customWidth="1"/>
    <col min="9863" max="9863" width="5.28515625" style="1285" customWidth="1"/>
    <col min="9864" max="9864" width="26.140625" style="1285" customWidth="1"/>
    <col min="9865" max="9865" width="11" style="1285" customWidth="1"/>
    <col min="9866" max="9866" width="10.7109375" style="1285" customWidth="1"/>
    <col min="9867" max="9867" width="10.28515625" style="1285" customWidth="1"/>
    <col min="9868" max="9868" width="11.140625" style="1285" customWidth="1"/>
    <col min="9869" max="9869" width="11.28515625" style="1285" customWidth="1"/>
    <col min="9870" max="9870" width="10" style="1285" customWidth="1"/>
    <col min="9871" max="9871" width="12.42578125" style="1285" customWidth="1"/>
    <col min="9872" max="9923" width="9.140625" style="1285"/>
    <col min="9924" max="9924" width="3.28515625" style="1285" customWidth="1"/>
    <col min="9925" max="9925" width="4.85546875" style="1285" customWidth="1"/>
    <col min="9926" max="9926" width="6.140625" style="1285" customWidth="1"/>
    <col min="9927" max="9927" width="5.28515625" style="1285" customWidth="1"/>
    <col min="9928" max="9928" width="26.140625" style="1285" customWidth="1"/>
    <col min="9929" max="9933" width="15.7109375" style="1285" customWidth="1"/>
    <col min="9934" max="9934" width="14.85546875" style="1285" customWidth="1"/>
    <col min="9935" max="9935" width="15.42578125" style="1285" customWidth="1"/>
    <col min="9936" max="10115" width="9.140625" style="1285"/>
    <col min="10116" max="10116" width="3.28515625" style="1285" customWidth="1"/>
    <col min="10117" max="10117" width="4.85546875" style="1285" customWidth="1"/>
    <col min="10118" max="10118" width="6.140625" style="1285" customWidth="1"/>
    <col min="10119" max="10119" width="5.28515625" style="1285" customWidth="1"/>
    <col min="10120" max="10120" width="26.140625" style="1285" customWidth="1"/>
    <col min="10121" max="10121" width="11" style="1285" customWidth="1"/>
    <col min="10122" max="10122" width="10.7109375" style="1285" customWidth="1"/>
    <col min="10123" max="10123" width="10.28515625" style="1285" customWidth="1"/>
    <col min="10124" max="10124" width="11.140625" style="1285" customWidth="1"/>
    <col min="10125" max="10125" width="11.28515625" style="1285" customWidth="1"/>
    <col min="10126" max="10126" width="10" style="1285" customWidth="1"/>
    <col min="10127" max="10127" width="12.42578125" style="1285" customWidth="1"/>
    <col min="10128" max="10179" width="9.140625" style="1285"/>
    <col min="10180" max="10180" width="3.28515625" style="1285" customWidth="1"/>
    <col min="10181" max="10181" width="4.85546875" style="1285" customWidth="1"/>
    <col min="10182" max="10182" width="6.140625" style="1285" customWidth="1"/>
    <col min="10183" max="10183" width="5.28515625" style="1285" customWidth="1"/>
    <col min="10184" max="10184" width="26.140625" style="1285" customWidth="1"/>
    <col min="10185" max="10189" width="15.7109375" style="1285" customWidth="1"/>
    <col min="10190" max="10190" width="14.85546875" style="1285" customWidth="1"/>
    <col min="10191" max="10191" width="15.42578125" style="1285" customWidth="1"/>
    <col min="10192" max="10371" width="9.140625" style="1285"/>
    <col min="10372" max="10372" width="3.28515625" style="1285" customWidth="1"/>
    <col min="10373" max="10373" width="4.85546875" style="1285" customWidth="1"/>
    <col min="10374" max="10374" width="6.140625" style="1285" customWidth="1"/>
    <col min="10375" max="10375" width="5.28515625" style="1285" customWidth="1"/>
    <col min="10376" max="10376" width="26.140625" style="1285" customWidth="1"/>
    <col min="10377" max="10377" width="11" style="1285" customWidth="1"/>
    <col min="10378" max="10378" width="10.7109375" style="1285" customWidth="1"/>
    <col min="10379" max="10379" width="10.28515625" style="1285" customWidth="1"/>
    <col min="10380" max="10380" width="11.140625" style="1285" customWidth="1"/>
    <col min="10381" max="10381" width="11.28515625" style="1285" customWidth="1"/>
    <col min="10382" max="10382" width="10" style="1285" customWidth="1"/>
    <col min="10383" max="10383" width="12.42578125" style="1285" customWidth="1"/>
    <col min="10384" max="10435" width="9.140625" style="1285"/>
    <col min="10436" max="10436" width="3.28515625" style="1285" customWidth="1"/>
    <col min="10437" max="10437" width="4.85546875" style="1285" customWidth="1"/>
    <col min="10438" max="10438" width="6.140625" style="1285" customWidth="1"/>
    <col min="10439" max="10439" width="5.28515625" style="1285" customWidth="1"/>
    <col min="10440" max="10440" width="26.140625" style="1285" customWidth="1"/>
    <col min="10441" max="10445" width="15.7109375" style="1285" customWidth="1"/>
    <col min="10446" max="10446" width="14.85546875" style="1285" customWidth="1"/>
    <col min="10447" max="10447" width="15.42578125" style="1285" customWidth="1"/>
    <col min="10448" max="10627" width="9.140625" style="1285"/>
    <col min="10628" max="10628" width="3.28515625" style="1285" customWidth="1"/>
    <col min="10629" max="10629" width="4.85546875" style="1285" customWidth="1"/>
    <col min="10630" max="10630" width="6.140625" style="1285" customWidth="1"/>
    <col min="10631" max="10631" width="5.28515625" style="1285" customWidth="1"/>
    <col min="10632" max="10632" width="26.140625" style="1285" customWidth="1"/>
    <col min="10633" max="10633" width="11" style="1285" customWidth="1"/>
    <col min="10634" max="10634" width="10.7109375" style="1285" customWidth="1"/>
    <col min="10635" max="10635" width="10.28515625" style="1285" customWidth="1"/>
    <col min="10636" max="10636" width="11.140625" style="1285" customWidth="1"/>
    <col min="10637" max="10637" width="11.28515625" style="1285" customWidth="1"/>
    <col min="10638" max="10638" width="10" style="1285" customWidth="1"/>
    <col min="10639" max="10639" width="12.42578125" style="1285" customWidth="1"/>
    <col min="10640" max="10691" width="9.140625" style="1285"/>
    <col min="10692" max="10692" width="3.28515625" style="1285" customWidth="1"/>
    <col min="10693" max="10693" width="4.85546875" style="1285" customWidth="1"/>
    <col min="10694" max="10694" width="6.140625" style="1285" customWidth="1"/>
    <col min="10695" max="10695" width="5.28515625" style="1285" customWidth="1"/>
    <col min="10696" max="10696" width="26.140625" style="1285" customWidth="1"/>
    <col min="10697" max="10701" width="15.7109375" style="1285" customWidth="1"/>
    <col min="10702" max="10702" width="14.85546875" style="1285" customWidth="1"/>
    <col min="10703" max="10703" width="15.42578125" style="1285" customWidth="1"/>
    <col min="10704" max="10883" width="9.140625" style="1285"/>
    <col min="10884" max="10884" width="3.28515625" style="1285" customWidth="1"/>
    <col min="10885" max="10885" width="4.85546875" style="1285" customWidth="1"/>
    <col min="10886" max="10886" width="6.140625" style="1285" customWidth="1"/>
    <col min="10887" max="10887" width="5.28515625" style="1285" customWidth="1"/>
    <col min="10888" max="10888" width="26.140625" style="1285" customWidth="1"/>
    <col min="10889" max="10889" width="11" style="1285" customWidth="1"/>
    <col min="10890" max="10890" width="10.7109375" style="1285" customWidth="1"/>
    <col min="10891" max="10891" width="10.28515625" style="1285" customWidth="1"/>
    <col min="10892" max="10892" width="11.140625" style="1285" customWidth="1"/>
    <col min="10893" max="10893" width="11.28515625" style="1285" customWidth="1"/>
    <col min="10894" max="10894" width="10" style="1285" customWidth="1"/>
    <col min="10895" max="10895" width="12.42578125" style="1285" customWidth="1"/>
    <col min="10896" max="10947" width="9.140625" style="1285"/>
    <col min="10948" max="10948" width="3.28515625" style="1285" customWidth="1"/>
    <col min="10949" max="10949" width="4.85546875" style="1285" customWidth="1"/>
    <col min="10950" max="10950" width="6.140625" style="1285" customWidth="1"/>
    <col min="10951" max="10951" width="5.28515625" style="1285" customWidth="1"/>
    <col min="10952" max="10952" width="26.140625" style="1285" customWidth="1"/>
    <col min="10953" max="10957" width="15.7109375" style="1285" customWidth="1"/>
    <col min="10958" max="10958" width="14.85546875" style="1285" customWidth="1"/>
    <col min="10959" max="10959" width="15.42578125" style="1285" customWidth="1"/>
    <col min="10960" max="11139" width="9.140625" style="1285"/>
    <col min="11140" max="11140" width="3.28515625" style="1285" customWidth="1"/>
    <col min="11141" max="11141" width="4.85546875" style="1285" customWidth="1"/>
    <col min="11142" max="11142" width="6.140625" style="1285" customWidth="1"/>
    <col min="11143" max="11143" width="5.28515625" style="1285" customWidth="1"/>
    <col min="11144" max="11144" width="26.140625" style="1285" customWidth="1"/>
    <col min="11145" max="11145" width="11" style="1285" customWidth="1"/>
    <col min="11146" max="11146" width="10.7109375" style="1285" customWidth="1"/>
    <col min="11147" max="11147" width="10.28515625" style="1285" customWidth="1"/>
    <col min="11148" max="11148" width="11.140625" style="1285" customWidth="1"/>
    <col min="11149" max="11149" width="11.28515625" style="1285" customWidth="1"/>
    <col min="11150" max="11150" width="10" style="1285" customWidth="1"/>
    <col min="11151" max="11151" width="12.42578125" style="1285" customWidth="1"/>
    <col min="11152" max="11203" width="9.140625" style="1285"/>
    <col min="11204" max="11204" width="3.28515625" style="1285" customWidth="1"/>
    <col min="11205" max="11205" width="4.85546875" style="1285" customWidth="1"/>
    <col min="11206" max="11206" width="6.140625" style="1285" customWidth="1"/>
    <col min="11207" max="11207" width="5.28515625" style="1285" customWidth="1"/>
    <col min="11208" max="11208" width="26.140625" style="1285" customWidth="1"/>
    <col min="11209" max="11213" width="15.7109375" style="1285" customWidth="1"/>
    <col min="11214" max="11214" width="14.85546875" style="1285" customWidth="1"/>
    <col min="11215" max="11215" width="15.42578125" style="1285" customWidth="1"/>
    <col min="11216" max="11395" width="9.140625" style="1285"/>
    <col min="11396" max="11396" width="3.28515625" style="1285" customWidth="1"/>
    <col min="11397" max="11397" width="4.85546875" style="1285" customWidth="1"/>
    <col min="11398" max="11398" width="6.140625" style="1285" customWidth="1"/>
    <col min="11399" max="11399" width="5.28515625" style="1285" customWidth="1"/>
    <col min="11400" max="11400" width="26.140625" style="1285" customWidth="1"/>
    <col min="11401" max="11401" width="11" style="1285" customWidth="1"/>
    <col min="11402" max="11402" width="10.7109375" style="1285" customWidth="1"/>
    <col min="11403" max="11403" width="10.28515625" style="1285" customWidth="1"/>
    <col min="11404" max="11404" width="11.140625" style="1285" customWidth="1"/>
    <col min="11405" max="11405" width="11.28515625" style="1285" customWidth="1"/>
    <col min="11406" max="11406" width="10" style="1285" customWidth="1"/>
    <col min="11407" max="11407" width="12.42578125" style="1285" customWidth="1"/>
    <col min="11408" max="11459" width="9.140625" style="1285"/>
    <col min="11460" max="11460" width="3.28515625" style="1285" customWidth="1"/>
    <col min="11461" max="11461" width="4.85546875" style="1285" customWidth="1"/>
    <col min="11462" max="11462" width="6.140625" style="1285" customWidth="1"/>
    <col min="11463" max="11463" width="5.28515625" style="1285" customWidth="1"/>
    <col min="11464" max="11464" width="26.140625" style="1285" customWidth="1"/>
    <col min="11465" max="11469" width="15.7109375" style="1285" customWidth="1"/>
    <col min="11470" max="11470" width="14.85546875" style="1285" customWidth="1"/>
    <col min="11471" max="11471" width="15.42578125" style="1285" customWidth="1"/>
    <col min="11472" max="11651" width="9.140625" style="1285"/>
    <col min="11652" max="11652" width="3.28515625" style="1285" customWidth="1"/>
    <col min="11653" max="11653" width="4.85546875" style="1285" customWidth="1"/>
    <col min="11654" max="11654" width="6.140625" style="1285" customWidth="1"/>
    <col min="11655" max="11655" width="5.28515625" style="1285" customWidth="1"/>
    <col min="11656" max="11656" width="26.140625" style="1285" customWidth="1"/>
    <col min="11657" max="11657" width="11" style="1285" customWidth="1"/>
    <col min="11658" max="11658" width="10.7109375" style="1285" customWidth="1"/>
    <col min="11659" max="11659" width="10.28515625" style="1285" customWidth="1"/>
    <col min="11660" max="11660" width="11.140625" style="1285" customWidth="1"/>
    <col min="11661" max="11661" width="11.28515625" style="1285" customWidth="1"/>
    <col min="11662" max="11662" width="10" style="1285" customWidth="1"/>
    <col min="11663" max="11663" width="12.42578125" style="1285" customWidth="1"/>
    <col min="11664" max="11715" width="9.140625" style="1285"/>
    <col min="11716" max="11716" width="3.28515625" style="1285" customWidth="1"/>
    <col min="11717" max="11717" width="4.85546875" style="1285" customWidth="1"/>
    <col min="11718" max="11718" width="6.140625" style="1285" customWidth="1"/>
    <col min="11719" max="11719" width="5.28515625" style="1285" customWidth="1"/>
    <col min="11720" max="11720" width="26.140625" style="1285" customWidth="1"/>
    <col min="11721" max="11725" width="15.7109375" style="1285" customWidth="1"/>
    <col min="11726" max="11726" width="14.85546875" style="1285" customWidth="1"/>
    <col min="11727" max="11727" width="15.42578125" style="1285" customWidth="1"/>
    <col min="11728" max="11907" width="9.140625" style="1285"/>
    <col min="11908" max="11908" width="3.28515625" style="1285" customWidth="1"/>
    <col min="11909" max="11909" width="4.85546875" style="1285" customWidth="1"/>
    <col min="11910" max="11910" width="6.140625" style="1285" customWidth="1"/>
    <col min="11911" max="11911" width="5.28515625" style="1285" customWidth="1"/>
    <col min="11912" max="11912" width="26.140625" style="1285" customWidth="1"/>
    <col min="11913" max="11913" width="11" style="1285" customWidth="1"/>
    <col min="11914" max="11914" width="10.7109375" style="1285" customWidth="1"/>
    <col min="11915" max="11915" width="10.28515625" style="1285" customWidth="1"/>
    <col min="11916" max="11916" width="11.140625" style="1285" customWidth="1"/>
    <col min="11917" max="11917" width="11.28515625" style="1285" customWidth="1"/>
    <col min="11918" max="11918" width="10" style="1285" customWidth="1"/>
    <col min="11919" max="11919" width="12.42578125" style="1285" customWidth="1"/>
    <col min="11920" max="11971" width="9.140625" style="1285"/>
    <col min="11972" max="11972" width="3.28515625" style="1285" customWidth="1"/>
    <col min="11973" max="11973" width="4.85546875" style="1285" customWidth="1"/>
    <col min="11974" max="11974" width="6.140625" style="1285" customWidth="1"/>
    <col min="11975" max="11975" width="5.28515625" style="1285" customWidth="1"/>
    <col min="11976" max="11976" width="26.140625" style="1285" customWidth="1"/>
    <col min="11977" max="11981" width="15.7109375" style="1285" customWidth="1"/>
    <col min="11982" max="11982" width="14.85546875" style="1285" customWidth="1"/>
    <col min="11983" max="11983" width="15.42578125" style="1285" customWidth="1"/>
    <col min="11984" max="12163" width="9.140625" style="1285"/>
    <col min="12164" max="12164" width="3.28515625" style="1285" customWidth="1"/>
    <col min="12165" max="12165" width="4.85546875" style="1285" customWidth="1"/>
    <col min="12166" max="12166" width="6.140625" style="1285" customWidth="1"/>
    <col min="12167" max="12167" width="5.28515625" style="1285" customWidth="1"/>
    <col min="12168" max="12168" width="26.140625" style="1285" customWidth="1"/>
    <col min="12169" max="12169" width="11" style="1285" customWidth="1"/>
    <col min="12170" max="12170" width="10.7109375" style="1285" customWidth="1"/>
    <col min="12171" max="12171" width="10.28515625" style="1285" customWidth="1"/>
    <col min="12172" max="12172" width="11.140625" style="1285" customWidth="1"/>
    <col min="12173" max="12173" width="11.28515625" style="1285" customWidth="1"/>
    <col min="12174" max="12174" width="10" style="1285" customWidth="1"/>
    <col min="12175" max="12175" width="12.42578125" style="1285" customWidth="1"/>
    <col min="12176" max="12227" width="9.140625" style="1285"/>
    <col min="12228" max="12228" width="3.28515625" style="1285" customWidth="1"/>
    <col min="12229" max="12229" width="4.85546875" style="1285" customWidth="1"/>
    <col min="12230" max="12230" width="6.140625" style="1285" customWidth="1"/>
    <col min="12231" max="12231" width="5.28515625" style="1285" customWidth="1"/>
    <col min="12232" max="12232" width="26.140625" style="1285" customWidth="1"/>
    <col min="12233" max="12237" width="15.7109375" style="1285" customWidth="1"/>
    <col min="12238" max="12238" width="14.85546875" style="1285" customWidth="1"/>
    <col min="12239" max="12239" width="15.42578125" style="1285" customWidth="1"/>
    <col min="12240" max="12419" width="9.140625" style="1285"/>
    <col min="12420" max="12420" width="3.28515625" style="1285" customWidth="1"/>
    <col min="12421" max="12421" width="4.85546875" style="1285" customWidth="1"/>
    <col min="12422" max="12422" width="6.140625" style="1285" customWidth="1"/>
    <col min="12423" max="12423" width="5.28515625" style="1285" customWidth="1"/>
    <col min="12424" max="12424" width="26.140625" style="1285" customWidth="1"/>
    <col min="12425" max="12425" width="11" style="1285" customWidth="1"/>
    <col min="12426" max="12426" width="10.7109375" style="1285" customWidth="1"/>
    <col min="12427" max="12427" width="10.28515625" style="1285" customWidth="1"/>
    <col min="12428" max="12428" width="11.140625" style="1285" customWidth="1"/>
    <col min="12429" max="12429" width="11.28515625" style="1285" customWidth="1"/>
    <col min="12430" max="12430" width="10" style="1285" customWidth="1"/>
    <col min="12431" max="12431" width="12.42578125" style="1285" customWidth="1"/>
    <col min="12432" max="12483" width="9.140625" style="1285"/>
    <col min="12484" max="12484" width="3.28515625" style="1285" customWidth="1"/>
    <col min="12485" max="12485" width="4.85546875" style="1285" customWidth="1"/>
    <col min="12486" max="12486" width="6.140625" style="1285" customWidth="1"/>
    <col min="12487" max="12487" width="5.28515625" style="1285" customWidth="1"/>
    <col min="12488" max="12488" width="26.140625" style="1285" customWidth="1"/>
    <col min="12489" max="12493" width="15.7109375" style="1285" customWidth="1"/>
    <col min="12494" max="12494" width="14.85546875" style="1285" customWidth="1"/>
    <col min="12495" max="12495" width="15.42578125" style="1285" customWidth="1"/>
    <col min="12496" max="12675" width="9.140625" style="1285"/>
    <col min="12676" max="12676" width="3.28515625" style="1285" customWidth="1"/>
    <col min="12677" max="12677" width="4.85546875" style="1285" customWidth="1"/>
    <col min="12678" max="12678" width="6.140625" style="1285" customWidth="1"/>
    <col min="12679" max="12679" width="5.28515625" style="1285" customWidth="1"/>
    <col min="12680" max="12680" width="26.140625" style="1285" customWidth="1"/>
    <col min="12681" max="12681" width="11" style="1285" customWidth="1"/>
    <col min="12682" max="12682" width="10.7109375" style="1285" customWidth="1"/>
    <col min="12683" max="12683" width="10.28515625" style="1285" customWidth="1"/>
    <col min="12684" max="12684" width="11.140625" style="1285" customWidth="1"/>
    <col min="12685" max="12685" width="11.28515625" style="1285" customWidth="1"/>
    <col min="12686" max="12686" width="10" style="1285" customWidth="1"/>
    <col min="12687" max="12687" width="12.42578125" style="1285" customWidth="1"/>
    <col min="12688" max="12739" width="9.140625" style="1285"/>
    <col min="12740" max="12740" width="3.28515625" style="1285" customWidth="1"/>
    <col min="12741" max="12741" width="4.85546875" style="1285" customWidth="1"/>
    <col min="12742" max="12742" width="6.140625" style="1285" customWidth="1"/>
    <col min="12743" max="12743" width="5.28515625" style="1285" customWidth="1"/>
    <col min="12744" max="12744" width="26.140625" style="1285" customWidth="1"/>
    <col min="12745" max="12749" width="15.7109375" style="1285" customWidth="1"/>
    <col min="12750" max="12750" width="14.85546875" style="1285" customWidth="1"/>
    <col min="12751" max="12751" width="15.42578125" style="1285" customWidth="1"/>
    <col min="12752" max="12931" width="9.140625" style="1285"/>
    <col min="12932" max="12932" width="3.28515625" style="1285" customWidth="1"/>
    <col min="12933" max="12933" width="4.85546875" style="1285" customWidth="1"/>
    <col min="12934" max="12934" width="6.140625" style="1285" customWidth="1"/>
    <col min="12935" max="12935" width="5.28515625" style="1285" customWidth="1"/>
    <col min="12936" max="12936" width="26.140625" style="1285" customWidth="1"/>
    <col min="12937" max="12937" width="11" style="1285" customWidth="1"/>
    <col min="12938" max="12938" width="10.7109375" style="1285" customWidth="1"/>
    <col min="12939" max="12939" width="10.28515625" style="1285" customWidth="1"/>
    <col min="12940" max="12940" width="11.140625" style="1285" customWidth="1"/>
    <col min="12941" max="12941" width="11.28515625" style="1285" customWidth="1"/>
    <col min="12942" max="12942" width="10" style="1285" customWidth="1"/>
    <col min="12943" max="12943" width="12.42578125" style="1285" customWidth="1"/>
    <col min="12944" max="12995" width="9.140625" style="1285"/>
    <col min="12996" max="12996" width="3.28515625" style="1285" customWidth="1"/>
    <col min="12997" max="12997" width="4.85546875" style="1285" customWidth="1"/>
    <col min="12998" max="12998" width="6.140625" style="1285" customWidth="1"/>
    <col min="12999" max="12999" width="5.28515625" style="1285" customWidth="1"/>
    <col min="13000" max="13000" width="26.140625" style="1285" customWidth="1"/>
    <col min="13001" max="13005" width="15.7109375" style="1285" customWidth="1"/>
    <col min="13006" max="13006" width="14.85546875" style="1285" customWidth="1"/>
    <col min="13007" max="13007" width="15.42578125" style="1285" customWidth="1"/>
    <col min="13008" max="13187" width="9.140625" style="1285"/>
    <col min="13188" max="13188" width="3.28515625" style="1285" customWidth="1"/>
    <col min="13189" max="13189" width="4.85546875" style="1285" customWidth="1"/>
    <col min="13190" max="13190" width="6.140625" style="1285" customWidth="1"/>
    <col min="13191" max="13191" width="5.28515625" style="1285" customWidth="1"/>
    <col min="13192" max="13192" width="26.140625" style="1285" customWidth="1"/>
    <col min="13193" max="13193" width="11" style="1285" customWidth="1"/>
    <col min="13194" max="13194" width="10.7109375" style="1285" customWidth="1"/>
    <col min="13195" max="13195" width="10.28515625" style="1285" customWidth="1"/>
    <col min="13196" max="13196" width="11.140625" style="1285" customWidth="1"/>
    <col min="13197" max="13197" width="11.28515625" style="1285" customWidth="1"/>
    <col min="13198" max="13198" width="10" style="1285" customWidth="1"/>
    <col min="13199" max="13199" width="12.42578125" style="1285" customWidth="1"/>
    <col min="13200" max="13251" width="9.140625" style="1285"/>
    <col min="13252" max="13252" width="3.28515625" style="1285" customWidth="1"/>
    <col min="13253" max="13253" width="4.85546875" style="1285" customWidth="1"/>
    <col min="13254" max="13254" width="6.140625" style="1285" customWidth="1"/>
    <col min="13255" max="13255" width="5.28515625" style="1285" customWidth="1"/>
    <col min="13256" max="13256" width="26.140625" style="1285" customWidth="1"/>
    <col min="13257" max="13261" width="15.7109375" style="1285" customWidth="1"/>
    <col min="13262" max="13262" width="14.85546875" style="1285" customWidth="1"/>
    <col min="13263" max="13263" width="15.42578125" style="1285" customWidth="1"/>
    <col min="13264" max="13443" width="9.140625" style="1285"/>
    <col min="13444" max="13444" width="3.28515625" style="1285" customWidth="1"/>
    <col min="13445" max="13445" width="4.85546875" style="1285" customWidth="1"/>
    <col min="13446" max="13446" width="6.140625" style="1285" customWidth="1"/>
    <col min="13447" max="13447" width="5.28515625" style="1285" customWidth="1"/>
    <col min="13448" max="13448" width="26.140625" style="1285" customWidth="1"/>
    <col min="13449" max="13449" width="11" style="1285" customWidth="1"/>
    <col min="13450" max="13450" width="10.7109375" style="1285" customWidth="1"/>
    <col min="13451" max="13451" width="10.28515625" style="1285" customWidth="1"/>
    <col min="13452" max="13452" width="11.140625" style="1285" customWidth="1"/>
    <col min="13453" max="13453" width="11.28515625" style="1285" customWidth="1"/>
    <col min="13454" max="13454" width="10" style="1285" customWidth="1"/>
    <col min="13455" max="13455" width="12.42578125" style="1285" customWidth="1"/>
    <col min="13456" max="13507" width="9.140625" style="1285"/>
    <col min="13508" max="13508" width="3.28515625" style="1285" customWidth="1"/>
    <col min="13509" max="13509" width="4.85546875" style="1285" customWidth="1"/>
    <col min="13510" max="13510" width="6.140625" style="1285" customWidth="1"/>
    <col min="13511" max="13511" width="5.28515625" style="1285" customWidth="1"/>
    <col min="13512" max="13512" width="26.140625" style="1285" customWidth="1"/>
    <col min="13513" max="13517" width="15.7109375" style="1285" customWidth="1"/>
    <col min="13518" max="13518" width="14.85546875" style="1285" customWidth="1"/>
    <col min="13519" max="13519" width="15.42578125" style="1285" customWidth="1"/>
    <col min="13520" max="13699" width="9.140625" style="1285"/>
    <col min="13700" max="13700" width="3.28515625" style="1285" customWidth="1"/>
    <col min="13701" max="13701" width="4.85546875" style="1285" customWidth="1"/>
    <col min="13702" max="13702" width="6.140625" style="1285" customWidth="1"/>
    <col min="13703" max="13703" width="5.28515625" style="1285" customWidth="1"/>
    <col min="13704" max="13704" width="26.140625" style="1285" customWidth="1"/>
    <col min="13705" max="13705" width="11" style="1285" customWidth="1"/>
    <col min="13706" max="13706" width="10.7109375" style="1285" customWidth="1"/>
    <col min="13707" max="13707" width="10.28515625" style="1285" customWidth="1"/>
    <col min="13708" max="13708" width="11.140625" style="1285" customWidth="1"/>
    <col min="13709" max="13709" width="11.28515625" style="1285" customWidth="1"/>
    <col min="13710" max="13710" width="10" style="1285" customWidth="1"/>
    <col min="13711" max="13711" width="12.42578125" style="1285" customWidth="1"/>
    <col min="13712" max="13763" width="9.140625" style="1285"/>
    <col min="13764" max="13764" width="3.28515625" style="1285" customWidth="1"/>
    <col min="13765" max="13765" width="4.85546875" style="1285" customWidth="1"/>
    <col min="13766" max="13766" width="6.140625" style="1285" customWidth="1"/>
    <col min="13767" max="13767" width="5.28515625" style="1285" customWidth="1"/>
    <col min="13768" max="13768" width="26.140625" style="1285" customWidth="1"/>
    <col min="13769" max="13773" width="15.7109375" style="1285" customWidth="1"/>
    <col min="13774" max="13774" width="14.85546875" style="1285" customWidth="1"/>
    <col min="13775" max="13775" width="15.42578125" style="1285" customWidth="1"/>
    <col min="13776" max="13955" width="9.140625" style="1285"/>
    <col min="13956" max="13956" width="3.28515625" style="1285" customWidth="1"/>
    <col min="13957" max="13957" width="4.85546875" style="1285" customWidth="1"/>
    <col min="13958" max="13958" width="6.140625" style="1285" customWidth="1"/>
    <col min="13959" max="13959" width="5.28515625" style="1285" customWidth="1"/>
    <col min="13960" max="13960" width="26.140625" style="1285" customWidth="1"/>
    <col min="13961" max="13961" width="11" style="1285" customWidth="1"/>
    <col min="13962" max="13962" width="10.7109375" style="1285" customWidth="1"/>
    <col min="13963" max="13963" width="10.28515625" style="1285" customWidth="1"/>
    <col min="13964" max="13964" width="11.140625" style="1285" customWidth="1"/>
    <col min="13965" max="13965" width="11.28515625" style="1285" customWidth="1"/>
    <col min="13966" max="13966" width="10" style="1285" customWidth="1"/>
    <col min="13967" max="13967" width="12.42578125" style="1285" customWidth="1"/>
    <col min="13968" max="14019" width="9.140625" style="1285"/>
    <col min="14020" max="14020" width="3.28515625" style="1285" customWidth="1"/>
    <col min="14021" max="14021" width="4.85546875" style="1285" customWidth="1"/>
    <col min="14022" max="14022" width="6.140625" style="1285" customWidth="1"/>
    <col min="14023" max="14023" width="5.28515625" style="1285" customWidth="1"/>
    <col min="14024" max="14024" width="26.140625" style="1285" customWidth="1"/>
    <col min="14025" max="14029" width="15.7109375" style="1285" customWidth="1"/>
    <col min="14030" max="14030" width="14.85546875" style="1285" customWidth="1"/>
    <col min="14031" max="14031" width="15.42578125" style="1285" customWidth="1"/>
    <col min="14032" max="14211" width="9.140625" style="1285"/>
    <col min="14212" max="14212" width="3.28515625" style="1285" customWidth="1"/>
    <col min="14213" max="14213" width="4.85546875" style="1285" customWidth="1"/>
    <col min="14214" max="14214" width="6.140625" style="1285" customWidth="1"/>
    <col min="14215" max="14215" width="5.28515625" style="1285" customWidth="1"/>
    <col min="14216" max="14216" width="26.140625" style="1285" customWidth="1"/>
    <col min="14217" max="14217" width="11" style="1285" customWidth="1"/>
    <col min="14218" max="14218" width="10.7109375" style="1285" customWidth="1"/>
    <col min="14219" max="14219" width="10.28515625" style="1285" customWidth="1"/>
    <col min="14220" max="14220" width="11.140625" style="1285" customWidth="1"/>
    <col min="14221" max="14221" width="11.28515625" style="1285" customWidth="1"/>
    <col min="14222" max="14222" width="10" style="1285" customWidth="1"/>
    <col min="14223" max="14223" width="12.42578125" style="1285" customWidth="1"/>
    <col min="14224" max="14275" width="9.140625" style="1285"/>
    <col min="14276" max="14276" width="3.28515625" style="1285" customWidth="1"/>
    <col min="14277" max="14277" width="4.85546875" style="1285" customWidth="1"/>
    <col min="14278" max="14278" width="6.140625" style="1285" customWidth="1"/>
    <col min="14279" max="14279" width="5.28515625" style="1285" customWidth="1"/>
    <col min="14280" max="14280" width="26.140625" style="1285" customWidth="1"/>
    <col min="14281" max="14285" width="15.7109375" style="1285" customWidth="1"/>
    <col min="14286" max="14286" width="14.85546875" style="1285" customWidth="1"/>
    <col min="14287" max="14287" width="15.42578125" style="1285" customWidth="1"/>
    <col min="14288" max="14467" width="9.140625" style="1285"/>
    <col min="14468" max="14468" width="3.28515625" style="1285" customWidth="1"/>
    <col min="14469" max="14469" width="4.85546875" style="1285" customWidth="1"/>
    <col min="14470" max="14470" width="6.140625" style="1285" customWidth="1"/>
    <col min="14471" max="14471" width="5.28515625" style="1285" customWidth="1"/>
    <col min="14472" max="14472" width="26.140625" style="1285" customWidth="1"/>
    <col min="14473" max="14473" width="11" style="1285" customWidth="1"/>
    <col min="14474" max="14474" width="10.7109375" style="1285" customWidth="1"/>
    <col min="14475" max="14475" width="10.28515625" style="1285" customWidth="1"/>
    <col min="14476" max="14476" width="11.140625" style="1285" customWidth="1"/>
    <col min="14477" max="14477" width="11.28515625" style="1285" customWidth="1"/>
    <col min="14478" max="14478" width="10" style="1285" customWidth="1"/>
    <col min="14479" max="14479" width="12.42578125" style="1285" customWidth="1"/>
    <col min="14480" max="14531" width="9.140625" style="1285"/>
    <col min="14532" max="14532" width="3.28515625" style="1285" customWidth="1"/>
    <col min="14533" max="14533" width="4.85546875" style="1285" customWidth="1"/>
    <col min="14534" max="14534" width="6.140625" style="1285" customWidth="1"/>
    <col min="14535" max="14535" width="5.28515625" style="1285" customWidth="1"/>
    <col min="14536" max="14536" width="26.140625" style="1285" customWidth="1"/>
    <col min="14537" max="14541" width="15.7109375" style="1285" customWidth="1"/>
    <col min="14542" max="14542" width="14.85546875" style="1285" customWidth="1"/>
    <col min="14543" max="14543" width="15.42578125" style="1285" customWidth="1"/>
    <col min="14544" max="14723" width="9.140625" style="1285"/>
    <col min="14724" max="14724" width="3.28515625" style="1285" customWidth="1"/>
    <col min="14725" max="14725" width="4.85546875" style="1285" customWidth="1"/>
    <col min="14726" max="14726" width="6.140625" style="1285" customWidth="1"/>
    <col min="14727" max="14727" width="5.28515625" style="1285" customWidth="1"/>
    <col min="14728" max="14728" width="26.140625" style="1285" customWidth="1"/>
    <col min="14729" max="14729" width="11" style="1285" customWidth="1"/>
    <col min="14730" max="14730" width="10.7109375" style="1285" customWidth="1"/>
    <col min="14731" max="14731" width="10.28515625" style="1285" customWidth="1"/>
    <col min="14732" max="14732" width="11.140625" style="1285" customWidth="1"/>
    <col min="14733" max="14733" width="11.28515625" style="1285" customWidth="1"/>
    <col min="14734" max="14734" width="10" style="1285" customWidth="1"/>
    <col min="14735" max="14735" width="12.42578125" style="1285" customWidth="1"/>
    <col min="14736" max="14787" width="9.140625" style="1285"/>
    <col min="14788" max="14788" width="3.28515625" style="1285" customWidth="1"/>
    <col min="14789" max="14789" width="4.85546875" style="1285" customWidth="1"/>
    <col min="14790" max="14790" width="6.140625" style="1285" customWidth="1"/>
    <col min="14791" max="14791" width="5.28515625" style="1285" customWidth="1"/>
    <col min="14792" max="14792" width="26.140625" style="1285" customWidth="1"/>
    <col min="14793" max="14797" width="15.7109375" style="1285" customWidth="1"/>
    <col min="14798" max="14798" width="14.85546875" style="1285" customWidth="1"/>
    <col min="14799" max="14799" width="15.42578125" style="1285" customWidth="1"/>
    <col min="14800" max="14979" width="9.140625" style="1285"/>
    <col min="14980" max="14980" width="3.28515625" style="1285" customWidth="1"/>
    <col min="14981" max="14981" width="4.85546875" style="1285" customWidth="1"/>
    <col min="14982" max="14982" width="6.140625" style="1285" customWidth="1"/>
    <col min="14983" max="14983" width="5.28515625" style="1285" customWidth="1"/>
    <col min="14984" max="14984" width="26.140625" style="1285" customWidth="1"/>
    <col min="14985" max="14985" width="11" style="1285" customWidth="1"/>
    <col min="14986" max="14986" width="10.7109375" style="1285" customWidth="1"/>
    <col min="14987" max="14987" width="10.28515625" style="1285" customWidth="1"/>
    <col min="14988" max="14988" width="11.140625" style="1285" customWidth="1"/>
    <col min="14989" max="14989" width="11.28515625" style="1285" customWidth="1"/>
    <col min="14990" max="14990" width="10" style="1285" customWidth="1"/>
    <col min="14991" max="14991" width="12.42578125" style="1285" customWidth="1"/>
    <col min="14992" max="15043" width="9.140625" style="1285"/>
    <col min="15044" max="15044" width="3.28515625" style="1285" customWidth="1"/>
    <col min="15045" max="15045" width="4.85546875" style="1285" customWidth="1"/>
    <col min="15046" max="15046" width="6.140625" style="1285" customWidth="1"/>
    <col min="15047" max="15047" width="5.28515625" style="1285" customWidth="1"/>
    <col min="15048" max="15048" width="26.140625" style="1285" customWidth="1"/>
    <col min="15049" max="15053" width="15.7109375" style="1285" customWidth="1"/>
    <col min="15054" max="15054" width="14.85546875" style="1285" customWidth="1"/>
    <col min="15055" max="15055" width="15.42578125" style="1285" customWidth="1"/>
    <col min="15056" max="15235" width="9.140625" style="1285"/>
    <col min="15236" max="15236" width="3.28515625" style="1285" customWidth="1"/>
    <col min="15237" max="15237" width="4.85546875" style="1285" customWidth="1"/>
    <col min="15238" max="15238" width="6.140625" style="1285" customWidth="1"/>
    <col min="15239" max="15239" width="5.28515625" style="1285" customWidth="1"/>
    <col min="15240" max="15240" width="26.140625" style="1285" customWidth="1"/>
    <col min="15241" max="15241" width="11" style="1285" customWidth="1"/>
    <col min="15242" max="15242" width="10.7109375" style="1285" customWidth="1"/>
    <col min="15243" max="15243" width="10.28515625" style="1285" customWidth="1"/>
    <col min="15244" max="15244" width="11.140625" style="1285" customWidth="1"/>
    <col min="15245" max="15245" width="11.28515625" style="1285" customWidth="1"/>
    <col min="15246" max="15246" width="10" style="1285" customWidth="1"/>
    <col min="15247" max="15247" width="12.42578125" style="1285" customWidth="1"/>
    <col min="15248" max="15299" width="9.140625" style="1285"/>
    <col min="15300" max="15300" width="3.28515625" style="1285" customWidth="1"/>
    <col min="15301" max="15301" width="4.85546875" style="1285" customWidth="1"/>
    <col min="15302" max="15302" width="6.140625" style="1285" customWidth="1"/>
    <col min="15303" max="15303" width="5.28515625" style="1285" customWidth="1"/>
    <col min="15304" max="15304" width="26.140625" style="1285" customWidth="1"/>
    <col min="15305" max="15309" width="15.7109375" style="1285" customWidth="1"/>
    <col min="15310" max="15310" width="14.85546875" style="1285" customWidth="1"/>
    <col min="15311" max="15311" width="15.42578125" style="1285" customWidth="1"/>
    <col min="15312" max="15491" width="9.140625" style="1285"/>
    <col min="15492" max="15492" width="3.28515625" style="1285" customWidth="1"/>
    <col min="15493" max="15493" width="4.85546875" style="1285" customWidth="1"/>
    <col min="15494" max="15494" width="6.140625" style="1285" customWidth="1"/>
    <col min="15495" max="15495" width="5.28515625" style="1285" customWidth="1"/>
    <col min="15496" max="15496" width="26.140625" style="1285" customWidth="1"/>
    <col min="15497" max="15497" width="11" style="1285" customWidth="1"/>
    <col min="15498" max="15498" width="10.7109375" style="1285" customWidth="1"/>
    <col min="15499" max="15499" width="10.28515625" style="1285" customWidth="1"/>
    <col min="15500" max="15500" width="11.140625" style="1285" customWidth="1"/>
    <col min="15501" max="15501" width="11.28515625" style="1285" customWidth="1"/>
    <col min="15502" max="15502" width="10" style="1285" customWidth="1"/>
    <col min="15503" max="15503" width="12.42578125" style="1285" customWidth="1"/>
    <col min="15504" max="15555" width="9.140625" style="1285"/>
    <col min="15556" max="15556" width="3.28515625" style="1285" customWidth="1"/>
    <col min="15557" max="15557" width="4.85546875" style="1285" customWidth="1"/>
    <col min="15558" max="15558" width="6.140625" style="1285" customWidth="1"/>
    <col min="15559" max="15559" width="5.28515625" style="1285" customWidth="1"/>
    <col min="15560" max="15560" width="26.140625" style="1285" customWidth="1"/>
    <col min="15561" max="15565" width="15.7109375" style="1285" customWidth="1"/>
    <col min="15566" max="15566" width="14.85546875" style="1285" customWidth="1"/>
    <col min="15567" max="15567" width="15.42578125" style="1285" customWidth="1"/>
    <col min="15568" max="15747" width="9.140625" style="1285"/>
    <col min="15748" max="15748" width="3.28515625" style="1285" customWidth="1"/>
    <col min="15749" max="15749" width="4.85546875" style="1285" customWidth="1"/>
    <col min="15750" max="15750" width="6.140625" style="1285" customWidth="1"/>
    <col min="15751" max="15751" width="5.28515625" style="1285" customWidth="1"/>
    <col min="15752" max="15752" width="26.140625" style="1285" customWidth="1"/>
    <col min="15753" max="15753" width="11" style="1285" customWidth="1"/>
    <col min="15754" max="15754" width="10.7109375" style="1285" customWidth="1"/>
    <col min="15755" max="15755" width="10.28515625" style="1285" customWidth="1"/>
    <col min="15756" max="15756" width="11.140625" style="1285" customWidth="1"/>
    <col min="15757" max="15757" width="11.28515625" style="1285" customWidth="1"/>
    <col min="15758" max="15758" width="10" style="1285" customWidth="1"/>
    <col min="15759" max="15759" width="12.42578125" style="1285" customWidth="1"/>
    <col min="15760" max="15811" width="9.140625" style="1285"/>
    <col min="15812" max="15812" width="3.28515625" style="1285" customWidth="1"/>
    <col min="15813" max="15813" width="4.85546875" style="1285" customWidth="1"/>
    <col min="15814" max="15814" width="6.140625" style="1285" customWidth="1"/>
    <col min="15815" max="15815" width="5.28515625" style="1285" customWidth="1"/>
    <col min="15816" max="15816" width="26.140625" style="1285" customWidth="1"/>
    <col min="15817" max="15821" width="15.7109375" style="1285" customWidth="1"/>
    <col min="15822" max="15822" width="14.85546875" style="1285" customWidth="1"/>
    <col min="15823" max="15823" width="15.42578125" style="1285" customWidth="1"/>
    <col min="15824" max="16003" width="9.140625" style="1285"/>
    <col min="16004" max="16004" width="3.28515625" style="1285" customWidth="1"/>
    <col min="16005" max="16005" width="4.85546875" style="1285" customWidth="1"/>
    <col min="16006" max="16006" width="6.140625" style="1285" customWidth="1"/>
    <col min="16007" max="16007" width="5.28515625" style="1285" customWidth="1"/>
    <col min="16008" max="16008" width="26.140625" style="1285" customWidth="1"/>
    <col min="16009" max="16009" width="11" style="1285" customWidth="1"/>
    <col min="16010" max="16010" width="10.7109375" style="1285" customWidth="1"/>
    <col min="16011" max="16011" width="10.28515625" style="1285" customWidth="1"/>
    <col min="16012" max="16012" width="11.140625" style="1285" customWidth="1"/>
    <col min="16013" max="16013" width="11.28515625" style="1285" customWidth="1"/>
    <col min="16014" max="16014" width="10" style="1285" customWidth="1"/>
    <col min="16015" max="16015" width="12.42578125" style="1285" customWidth="1"/>
    <col min="16016" max="16067" width="9.140625" style="1285"/>
    <col min="16068" max="16068" width="3.28515625" style="1285" customWidth="1"/>
    <col min="16069" max="16069" width="4.85546875" style="1285" customWidth="1"/>
    <col min="16070" max="16070" width="6.140625" style="1285" customWidth="1"/>
    <col min="16071" max="16071" width="5.28515625" style="1285" customWidth="1"/>
    <col min="16072" max="16072" width="26.140625" style="1285" customWidth="1"/>
    <col min="16073" max="16077" width="15.7109375" style="1285" customWidth="1"/>
    <col min="16078" max="16078" width="14.85546875" style="1285" customWidth="1"/>
    <col min="16079" max="16079" width="15.42578125" style="1285" customWidth="1"/>
    <col min="16080" max="16259" width="9.140625" style="1285"/>
    <col min="16260" max="16260" width="3.28515625" style="1285" customWidth="1"/>
    <col min="16261" max="16261" width="4.85546875" style="1285" customWidth="1"/>
    <col min="16262" max="16262" width="6.140625" style="1285" customWidth="1"/>
    <col min="16263" max="16263" width="5.28515625" style="1285" customWidth="1"/>
    <col min="16264" max="16264" width="26.140625" style="1285" customWidth="1"/>
    <col min="16265" max="16265" width="11" style="1285" customWidth="1"/>
    <col min="16266" max="16266" width="10.7109375" style="1285" customWidth="1"/>
    <col min="16267" max="16267" width="10.28515625" style="1285" customWidth="1"/>
    <col min="16268" max="16268" width="11.140625" style="1285" customWidth="1"/>
    <col min="16269" max="16269" width="11.28515625" style="1285" customWidth="1"/>
    <col min="16270" max="16270" width="10" style="1285" customWidth="1"/>
    <col min="16271" max="16271" width="12.42578125" style="1285" customWidth="1"/>
    <col min="16272" max="16323" width="9.140625" style="1285"/>
    <col min="16324" max="16384" width="9.140625" style="1285" customWidth="1"/>
  </cols>
  <sheetData>
    <row r="1" spans="3:17">
      <c r="C1" s="1774" t="s">
        <v>1088</v>
      </c>
      <c r="D1" s="1774"/>
      <c r="E1" s="1774"/>
      <c r="F1" s="1774"/>
      <c r="G1" s="1774"/>
      <c r="H1" s="1774"/>
      <c r="I1" s="1774"/>
      <c r="J1" s="1774"/>
      <c r="K1" s="1774"/>
      <c r="L1" s="1774"/>
      <c r="M1" s="1774"/>
      <c r="N1" s="1774"/>
    </row>
    <row r="2" spans="3:17">
      <c r="C2" s="1774" t="s">
        <v>1032</v>
      </c>
      <c r="D2" s="1774"/>
      <c r="E2" s="1774"/>
      <c r="F2" s="1774"/>
      <c r="G2" s="1774"/>
      <c r="H2" s="1774"/>
      <c r="I2" s="1774"/>
      <c r="J2" s="1774"/>
      <c r="K2" s="1774"/>
      <c r="L2" s="1774"/>
      <c r="M2" s="1774"/>
      <c r="N2" s="1774"/>
    </row>
    <row r="3" spans="3:17" ht="16.5" thickBot="1">
      <c r="C3" s="1775" t="s">
        <v>1033</v>
      </c>
      <c r="D3" s="1775"/>
      <c r="E3" s="1775"/>
      <c r="F3" s="1775"/>
      <c r="G3" s="1775"/>
      <c r="H3" s="1775"/>
      <c r="I3" s="1775"/>
      <c r="J3" s="1775"/>
      <c r="K3" s="1775"/>
      <c r="L3" s="1775"/>
      <c r="M3" s="1775"/>
      <c r="N3" s="1775"/>
    </row>
    <row r="4" spans="3:17" ht="16.5" thickTop="1">
      <c r="C4" s="1776" t="s">
        <v>1034</v>
      </c>
      <c r="D4" s="1777"/>
      <c r="E4" s="1777"/>
      <c r="F4" s="1777"/>
      <c r="G4" s="1778"/>
      <c r="H4" s="1785" t="s">
        <v>4</v>
      </c>
      <c r="I4" s="1778"/>
      <c r="J4" s="1777" t="s">
        <v>766</v>
      </c>
      <c r="K4" s="1778"/>
      <c r="L4" s="1786" t="s">
        <v>1035</v>
      </c>
      <c r="M4" s="1788" t="s">
        <v>1036</v>
      </c>
      <c r="N4" s="1789"/>
    </row>
    <row r="5" spans="3:17" ht="18.75" customHeight="1">
      <c r="C5" s="1779"/>
      <c r="D5" s="1780"/>
      <c r="E5" s="1780"/>
      <c r="F5" s="1780"/>
      <c r="G5" s="1781"/>
      <c r="H5" s="1783"/>
      <c r="I5" s="1784"/>
      <c r="J5" s="1783"/>
      <c r="K5" s="1784"/>
      <c r="L5" s="1787"/>
      <c r="M5" s="1286" t="s">
        <v>1037</v>
      </c>
      <c r="N5" s="1287" t="str">
        <f>L6</f>
        <v>Four Months</v>
      </c>
    </row>
    <row r="6" spans="3:17" ht="21" customHeight="1">
      <c r="C6" s="1782"/>
      <c r="D6" s="1783"/>
      <c r="E6" s="1783"/>
      <c r="F6" s="1783"/>
      <c r="G6" s="1784"/>
      <c r="H6" s="1288" t="s">
        <v>170</v>
      </c>
      <c r="I6" s="1288" t="s">
        <v>5</v>
      </c>
      <c r="J6" s="1288" t="str">
        <f>H6</f>
        <v>Four Months</v>
      </c>
      <c r="K6" s="1288" t="s">
        <v>5</v>
      </c>
      <c r="L6" s="1288" t="str">
        <f>J6</f>
        <v>Four Months</v>
      </c>
      <c r="M6" s="1288" t="s">
        <v>40</v>
      </c>
      <c r="N6" s="1289" t="s">
        <v>123</v>
      </c>
    </row>
    <row r="7" spans="3:17">
      <c r="C7" s="1290" t="s">
        <v>1038</v>
      </c>
      <c r="D7" s="1291"/>
      <c r="E7" s="1291"/>
      <c r="F7" s="1291"/>
      <c r="G7" s="1291"/>
      <c r="H7" s="1292">
        <v>1858.2</v>
      </c>
      <c r="I7" s="1292">
        <v>-10130.6</v>
      </c>
      <c r="J7" s="1292">
        <v>-48981.3</v>
      </c>
      <c r="K7" s="1292">
        <v>-245216.7</v>
      </c>
      <c r="L7" s="1293">
        <v>-88639.162684042065</v>
      </c>
      <c r="M7" s="1294">
        <v>-2735.9569611047273</v>
      </c>
      <c r="N7" s="1295">
        <v>80.965341931369437</v>
      </c>
      <c r="Q7" s="1296"/>
    </row>
    <row r="8" spans="3:17">
      <c r="C8" s="1297"/>
      <c r="D8" s="1298" t="s">
        <v>1039</v>
      </c>
      <c r="E8" s="1298"/>
      <c r="F8" s="1298"/>
      <c r="G8" s="1298"/>
      <c r="H8" s="1299">
        <v>27253.9</v>
      </c>
      <c r="I8" s="1299">
        <v>82127.5</v>
      </c>
      <c r="J8" s="1299">
        <v>29572.5</v>
      </c>
      <c r="K8" s="1299">
        <v>93305.2</v>
      </c>
      <c r="L8" s="1300">
        <v>34538.173503821949</v>
      </c>
      <c r="M8" s="1301">
        <v>8.5073307898741604</v>
      </c>
      <c r="N8" s="1302">
        <v>16.791527109895554</v>
      </c>
    </row>
    <row r="9" spans="3:17">
      <c r="C9" s="1297"/>
      <c r="D9" s="1298"/>
      <c r="E9" s="1298" t="s">
        <v>1040</v>
      </c>
      <c r="F9" s="1298"/>
      <c r="G9" s="1298"/>
      <c r="H9" s="1299">
        <v>0</v>
      </c>
      <c r="I9" s="1299">
        <v>0</v>
      </c>
      <c r="J9" s="1299">
        <v>0</v>
      </c>
      <c r="K9" s="1299">
        <v>0</v>
      </c>
      <c r="L9" s="1300">
        <v>0</v>
      </c>
      <c r="M9" s="1301" t="s">
        <v>298</v>
      </c>
      <c r="N9" s="1302" t="s">
        <v>298</v>
      </c>
    </row>
    <row r="10" spans="3:17">
      <c r="C10" s="1297"/>
      <c r="D10" s="1298"/>
      <c r="E10" s="1298" t="s">
        <v>258</v>
      </c>
      <c r="F10" s="1298"/>
      <c r="G10" s="1298"/>
      <c r="H10" s="1299">
        <v>27253.9</v>
      </c>
      <c r="I10" s="1299">
        <v>82127.5</v>
      </c>
      <c r="J10" s="1299">
        <v>29572.5</v>
      </c>
      <c r="K10" s="1299">
        <v>93305.2</v>
      </c>
      <c r="L10" s="1300">
        <v>34538.173503821949</v>
      </c>
      <c r="M10" s="1301">
        <v>8.5073307898741604</v>
      </c>
      <c r="N10" s="1302">
        <v>16.791527109895554</v>
      </c>
    </row>
    <row r="11" spans="3:17">
      <c r="C11" s="1297"/>
      <c r="D11" s="1298" t="s">
        <v>1041</v>
      </c>
      <c r="E11" s="1298"/>
      <c r="F11" s="1298"/>
      <c r="G11" s="1298"/>
      <c r="H11" s="1299">
        <v>-295596.2</v>
      </c>
      <c r="I11" s="1299">
        <v>-977945.8</v>
      </c>
      <c r="J11" s="1299">
        <v>-350879.2</v>
      </c>
      <c r="K11" s="1299">
        <v>-1227874</v>
      </c>
      <c r="L11" s="1300">
        <v>-473266.55069427739</v>
      </c>
      <c r="M11" s="1301">
        <v>18.702224107366078</v>
      </c>
      <c r="N11" s="1302">
        <v>34.88018805681827</v>
      </c>
    </row>
    <row r="12" spans="3:17">
      <c r="C12" s="1297"/>
      <c r="D12" s="1298"/>
      <c r="E12" s="1298" t="s">
        <v>1040</v>
      </c>
      <c r="F12" s="1298"/>
      <c r="G12" s="1298"/>
      <c r="H12" s="1299">
        <v>-30054.6</v>
      </c>
      <c r="I12" s="1299">
        <v>-121413.8</v>
      </c>
      <c r="J12" s="1299">
        <v>-41561.699999999997</v>
      </c>
      <c r="K12" s="1299">
        <v>-172243.20000000001</v>
      </c>
      <c r="L12" s="1300">
        <v>-68422.399999999994</v>
      </c>
      <c r="M12" s="1301">
        <v>38.287317082909112</v>
      </c>
      <c r="N12" s="1302">
        <v>64.628492097291485</v>
      </c>
    </row>
    <row r="13" spans="3:17">
      <c r="C13" s="1297"/>
      <c r="D13" s="1298"/>
      <c r="E13" s="1298" t="s">
        <v>258</v>
      </c>
      <c r="F13" s="1298"/>
      <c r="G13" s="1298"/>
      <c r="H13" s="1299">
        <v>-265541.59999999998</v>
      </c>
      <c r="I13" s="1299">
        <v>-856532</v>
      </c>
      <c r="J13" s="1299">
        <v>-309317.5</v>
      </c>
      <c r="K13" s="1299">
        <v>-1055630.8</v>
      </c>
      <c r="L13" s="1300">
        <v>-404844.15069427737</v>
      </c>
      <c r="M13" s="1301">
        <v>16.485538591394814</v>
      </c>
      <c r="N13" s="1302">
        <v>30.883032993370676</v>
      </c>
    </row>
    <row r="14" spans="3:17">
      <c r="C14" s="1290"/>
      <c r="D14" s="1291" t="s">
        <v>1042</v>
      </c>
      <c r="E14" s="1291"/>
      <c r="F14" s="1291"/>
      <c r="G14" s="1291"/>
      <c r="H14" s="1303">
        <v>-268342.2</v>
      </c>
      <c r="I14" s="1303">
        <v>-895818.3</v>
      </c>
      <c r="J14" s="1303">
        <v>-321306.7</v>
      </c>
      <c r="K14" s="1303">
        <v>-1134568.8999999999</v>
      </c>
      <c r="L14" s="1304">
        <v>-438728.37719045545</v>
      </c>
      <c r="M14" s="1305">
        <v>19.737658503196613</v>
      </c>
      <c r="N14" s="1306">
        <v>36.545036251758205</v>
      </c>
    </row>
    <row r="15" spans="3:17">
      <c r="C15" s="1290"/>
      <c r="D15" s="1291" t="s">
        <v>1043</v>
      </c>
      <c r="E15" s="1291"/>
      <c r="F15" s="1291"/>
      <c r="G15" s="1291"/>
      <c r="H15" s="1303">
        <v>1090.7</v>
      </c>
      <c r="I15" s="1303">
        <v>2891.3</v>
      </c>
      <c r="J15" s="1303">
        <v>-3009.4</v>
      </c>
      <c r="K15" s="1303">
        <v>2066.3000000000002</v>
      </c>
      <c r="L15" s="1304">
        <v>-13163.802194985459</v>
      </c>
      <c r="M15" s="1305">
        <v>-375.90181619970002</v>
      </c>
      <c r="N15" s="1306">
        <v>337.42572120433408</v>
      </c>
    </row>
    <row r="16" spans="3:17">
      <c r="C16" s="1297"/>
      <c r="D16" s="1298"/>
      <c r="E16" s="1298" t="s">
        <v>1044</v>
      </c>
      <c r="F16" s="1298"/>
      <c r="G16" s="1298"/>
      <c r="H16" s="1299">
        <v>48201.9</v>
      </c>
      <c r="I16" s="1299">
        <v>158264.9</v>
      </c>
      <c r="J16" s="1299">
        <v>51079.7</v>
      </c>
      <c r="K16" s="1299">
        <v>177473</v>
      </c>
      <c r="L16" s="1300">
        <v>61917.324834002648</v>
      </c>
      <c r="M16" s="1301">
        <v>5.9703993069557697</v>
      </c>
      <c r="N16" s="1302">
        <v>21.217078050391024</v>
      </c>
    </row>
    <row r="17" spans="3:14">
      <c r="C17" s="1297"/>
      <c r="D17" s="1307"/>
      <c r="E17" s="1307"/>
      <c r="F17" s="1307" t="s">
        <v>1045</v>
      </c>
      <c r="G17" s="1307"/>
      <c r="H17" s="1308">
        <v>17214.8</v>
      </c>
      <c r="I17" s="1308">
        <v>58526.9</v>
      </c>
      <c r="J17" s="1308">
        <v>22716.6</v>
      </c>
      <c r="K17" s="1308">
        <v>67094.600000000006</v>
      </c>
      <c r="L17" s="1309">
        <v>25055.194920860049</v>
      </c>
      <c r="M17" s="1310">
        <v>31.960131617451623</v>
      </c>
      <c r="N17" s="1311">
        <v>10.294498440142661</v>
      </c>
    </row>
    <row r="18" spans="3:14">
      <c r="C18" s="1297"/>
      <c r="D18" s="1298"/>
      <c r="E18" s="1298"/>
      <c r="F18" s="1298" t="s">
        <v>1046</v>
      </c>
      <c r="G18" s="1298"/>
      <c r="H18" s="1299">
        <v>8433</v>
      </c>
      <c r="I18" s="1299">
        <v>25533.599999999999</v>
      </c>
      <c r="J18" s="1299">
        <v>5949.1</v>
      </c>
      <c r="K18" s="1299">
        <v>22461.5</v>
      </c>
      <c r="L18" s="1300">
        <v>10370.984</v>
      </c>
      <c r="M18" s="1301">
        <v>-29.454207609905055</v>
      </c>
      <c r="N18" s="1302">
        <v>74.327185283138846</v>
      </c>
    </row>
    <row r="19" spans="3:14">
      <c r="C19" s="1297"/>
      <c r="D19" s="1298"/>
      <c r="E19" s="1298"/>
      <c r="F19" s="1298" t="s">
        <v>258</v>
      </c>
      <c r="G19" s="1298"/>
      <c r="H19" s="1299">
        <v>22554.1</v>
      </c>
      <c r="I19" s="1299">
        <v>74204.3</v>
      </c>
      <c r="J19" s="1299">
        <v>22413.9</v>
      </c>
      <c r="K19" s="1299">
        <v>87916.9</v>
      </c>
      <c r="L19" s="1300">
        <v>26491.145913142595</v>
      </c>
      <c r="M19" s="1301">
        <v>-0.62133638458642793</v>
      </c>
      <c r="N19" s="1302">
        <v>18.190578748005819</v>
      </c>
    </row>
    <row r="20" spans="3:14">
      <c r="C20" s="1297"/>
      <c r="D20" s="1298"/>
      <c r="E20" s="1298" t="s">
        <v>1047</v>
      </c>
      <c r="F20" s="1298"/>
      <c r="G20" s="1298"/>
      <c r="H20" s="1299">
        <v>-47111.1</v>
      </c>
      <c r="I20" s="1299">
        <v>-155373.6</v>
      </c>
      <c r="J20" s="1299">
        <v>-54089.1</v>
      </c>
      <c r="K20" s="1299">
        <v>-175406.7</v>
      </c>
      <c r="L20" s="1300">
        <v>-75081.127028988107</v>
      </c>
      <c r="M20" s="1301">
        <v>14.811719656512011</v>
      </c>
      <c r="N20" s="1302">
        <v>38.810128172654771</v>
      </c>
    </row>
    <row r="21" spans="3:14">
      <c r="C21" s="1297"/>
      <c r="D21" s="1298"/>
      <c r="E21" s="1298"/>
      <c r="F21" s="1298" t="s">
        <v>202</v>
      </c>
      <c r="G21" s="1298"/>
      <c r="H21" s="1299">
        <v>-13588.9</v>
      </c>
      <c r="I21" s="1299">
        <v>-46884.9</v>
      </c>
      <c r="J21" s="1299">
        <v>-18997.3</v>
      </c>
      <c r="K21" s="1299">
        <v>-63251.3</v>
      </c>
      <c r="L21" s="1300">
        <v>-25210.10961925927</v>
      </c>
      <c r="M21" s="1301">
        <v>39.800552235336255</v>
      </c>
      <c r="N21" s="1302">
        <v>32.703574354300997</v>
      </c>
    </row>
    <row r="22" spans="3:14">
      <c r="C22" s="1297"/>
      <c r="D22" s="1298"/>
      <c r="E22" s="1298"/>
      <c r="F22" s="1298" t="s">
        <v>1045</v>
      </c>
      <c r="G22" s="1298"/>
      <c r="H22" s="1299">
        <v>-24985.4</v>
      </c>
      <c r="I22" s="1299">
        <v>-79926.899999999994</v>
      </c>
      <c r="J22" s="1299">
        <v>-25144</v>
      </c>
      <c r="K22" s="1299">
        <v>-79596.5</v>
      </c>
      <c r="L22" s="1300">
        <v>-34913.13626038465</v>
      </c>
      <c r="M22" s="1301">
        <v>0.63497094625664374</v>
      </c>
      <c r="N22" s="1302">
        <v>38.852624828501632</v>
      </c>
    </row>
    <row r="23" spans="3:14">
      <c r="C23" s="1297"/>
      <c r="D23" s="1298"/>
      <c r="E23" s="1298"/>
      <c r="F23" s="1298"/>
      <c r="G23" s="1312" t="s">
        <v>1048</v>
      </c>
      <c r="H23" s="1299">
        <v>-10098.799999999999</v>
      </c>
      <c r="I23" s="1299">
        <v>-35024.9</v>
      </c>
      <c r="J23" s="1299">
        <v>-12285.8</v>
      </c>
      <c r="K23" s="1299">
        <v>-38089.5</v>
      </c>
      <c r="L23" s="1300">
        <v>-19308.943334320553</v>
      </c>
      <c r="M23" s="1301">
        <v>21.655678455727511</v>
      </c>
      <c r="N23" s="1302">
        <v>57.165281436666021</v>
      </c>
    </row>
    <row r="24" spans="3:14">
      <c r="C24" s="1297"/>
      <c r="D24" s="1298"/>
      <c r="E24" s="1298"/>
      <c r="F24" s="1298" t="s">
        <v>1049</v>
      </c>
      <c r="G24" s="1298"/>
      <c r="H24" s="1299">
        <v>-222.6</v>
      </c>
      <c r="I24" s="1299">
        <v>-1331.9</v>
      </c>
      <c r="J24" s="1299">
        <v>-773.1</v>
      </c>
      <c r="K24" s="1299">
        <v>-2483.5</v>
      </c>
      <c r="L24" s="1300">
        <v>-2231.4870000000001</v>
      </c>
      <c r="M24" s="1301">
        <v>247.36397537853259</v>
      </c>
      <c r="N24" s="1302">
        <v>188.63098995250465</v>
      </c>
    </row>
    <row r="25" spans="3:14">
      <c r="C25" s="1297"/>
      <c r="D25" s="1298"/>
      <c r="E25" s="1298"/>
      <c r="F25" s="1298" t="s">
        <v>258</v>
      </c>
      <c r="G25" s="1298"/>
      <c r="H25" s="1299">
        <v>-8314.2999999999993</v>
      </c>
      <c r="I25" s="1299">
        <v>-27229.8</v>
      </c>
      <c r="J25" s="1299">
        <v>-9174.6</v>
      </c>
      <c r="K25" s="1299">
        <v>-30075.4</v>
      </c>
      <c r="L25" s="1300">
        <v>-12726.394149344193</v>
      </c>
      <c r="M25" s="1301">
        <v>10.34740318376538</v>
      </c>
      <c r="N25" s="1302">
        <v>38.712996853858471</v>
      </c>
    </row>
    <row r="26" spans="3:14">
      <c r="C26" s="1290"/>
      <c r="D26" s="1291" t="s">
        <v>1050</v>
      </c>
      <c r="E26" s="1291"/>
      <c r="F26" s="1291"/>
      <c r="G26" s="1291"/>
      <c r="H26" s="1303">
        <v>-267251.5</v>
      </c>
      <c r="I26" s="1303">
        <v>-892926.9</v>
      </c>
      <c r="J26" s="1303">
        <v>-324316.09999999998</v>
      </c>
      <c r="K26" s="1303">
        <v>-1132502.6000000001</v>
      </c>
      <c r="L26" s="1304">
        <v>-451892.17938544089</v>
      </c>
      <c r="M26" s="1305">
        <v>21.352396018170396</v>
      </c>
      <c r="N26" s="1306">
        <v>39.336955363079682</v>
      </c>
    </row>
    <row r="27" spans="3:14">
      <c r="C27" s="1290"/>
      <c r="D27" s="1291" t="s">
        <v>1051</v>
      </c>
      <c r="E27" s="1291"/>
      <c r="F27" s="1291"/>
      <c r="G27" s="1291"/>
      <c r="H27" s="1303">
        <v>3675.1</v>
      </c>
      <c r="I27" s="1303">
        <v>30995.1</v>
      </c>
      <c r="J27" s="1303">
        <v>11231.1</v>
      </c>
      <c r="K27" s="1303">
        <v>22614.9</v>
      </c>
      <c r="L27" s="1304">
        <v>10286.461983239557</v>
      </c>
      <c r="M27" s="1305">
        <v>205.59951188794395</v>
      </c>
      <c r="N27" s="1306">
        <v>-8.4108114053406808</v>
      </c>
    </row>
    <row r="28" spans="3:14">
      <c r="C28" s="1297"/>
      <c r="D28" s="1298"/>
      <c r="E28" s="1298" t="s">
        <v>1052</v>
      </c>
      <c r="F28" s="1298"/>
      <c r="G28" s="1298"/>
      <c r="H28" s="1299">
        <v>15197.3</v>
      </c>
      <c r="I28" s="1299">
        <v>51958.8</v>
      </c>
      <c r="J28" s="1299">
        <v>20600.3</v>
      </c>
      <c r="K28" s="1299">
        <v>69142.8</v>
      </c>
      <c r="L28" s="1300">
        <v>28245.609983239556</v>
      </c>
      <c r="M28" s="1301">
        <v>35.552834841795743</v>
      </c>
      <c r="N28" s="1302">
        <v>37.112557688161161</v>
      </c>
    </row>
    <row r="29" spans="3:14">
      <c r="C29" s="1297"/>
      <c r="D29" s="1298"/>
      <c r="E29" s="1298" t="s">
        <v>1053</v>
      </c>
      <c r="F29" s="1298"/>
      <c r="G29" s="1298"/>
      <c r="H29" s="1299">
        <v>-11522.2</v>
      </c>
      <c r="I29" s="1299">
        <v>-20963.8</v>
      </c>
      <c r="J29" s="1299">
        <v>-9369.2000000000007</v>
      </c>
      <c r="K29" s="1299">
        <v>-46527.9</v>
      </c>
      <c r="L29" s="1300">
        <v>-17959.148000000001</v>
      </c>
      <c r="M29" s="1301">
        <v>-18.685160778097568</v>
      </c>
      <c r="N29" s="1302">
        <v>91.682403478368201</v>
      </c>
    </row>
    <row r="30" spans="3:14">
      <c r="C30" s="1290"/>
      <c r="D30" s="1291" t="s">
        <v>1054</v>
      </c>
      <c r="E30" s="1291"/>
      <c r="F30" s="1291"/>
      <c r="G30" s="1291"/>
      <c r="H30" s="1303">
        <v>-263576.40000000002</v>
      </c>
      <c r="I30" s="1303">
        <v>-861931.9</v>
      </c>
      <c r="J30" s="1303">
        <v>-313085</v>
      </c>
      <c r="K30" s="1303">
        <v>-1109887.6000000001</v>
      </c>
      <c r="L30" s="1304">
        <v>-441605.71740220138</v>
      </c>
      <c r="M30" s="1305">
        <v>18.783400585571883</v>
      </c>
      <c r="N30" s="1306">
        <v>41.04977881069027</v>
      </c>
    </row>
    <row r="31" spans="3:14">
      <c r="C31" s="1290"/>
      <c r="D31" s="1291" t="s">
        <v>1055</v>
      </c>
      <c r="E31" s="1291"/>
      <c r="F31" s="1291"/>
      <c r="G31" s="1291"/>
      <c r="H31" s="1303">
        <v>265434.59999999998</v>
      </c>
      <c r="I31" s="1303">
        <v>851801.3</v>
      </c>
      <c r="J31" s="1303">
        <v>264103.7</v>
      </c>
      <c r="K31" s="1303">
        <v>864670.9</v>
      </c>
      <c r="L31" s="1304">
        <v>352966.55471815931</v>
      </c>
      <c r="M31" s="1305">
        <v>-0.50139602484487966</v>
      </c>
      <c r="N31" s="1306">
        <v>33.646945357593808</v>
      </c>
    </row>
    <row r="32" spans="3:14">
      <c r="C32" s="1297"/>
      <c r="D32" s="1298"/>
      <c r="E32" s="1298" t="s">
        <v>1056</v>
      </c>
      <c r="F32" s="1298"/>
      <c r="G32" s="1298"/>
      <c r="H32" s="1299">
        <v>266287.2</v>
      </c>
      <c r="I32" s="1299">
        <v>855708.8</v>
      </c>
      <c r="J32" s="1299">
        <v>265737</v>
      </c>
      <c r="K32" s="1299">
        <v>870475.7</v>
      </c>
      <c r="L32" s="1300">
        <v>354660.82194631814</v>
      </c>
      <c r="M32" s="1301">
        <v>-0.20662773024497483</v>
      </c>
      <c r="N32" s="1302">
        <v>33.463084367382635</v>
      </c>
    </row>
    <row r="33" spans="3:14">
      <c r="C33" s="1297"/>
      <c r="D33" s="1298"/>
      <c r="E33" s="1298"/>
      <c r="F33" s="1298" t="s">
        <v>1057</v>
      </c>
      <c r="G33" s="1298"/>
      <c r="H33" s="1299">
        <v>19416.900000000001</v>
      </c>
      <c r="I33" s="1299">
        <v>114663.9</v>
      </c>
      <c r="J33" s="1299">
        <v>20070.5</v>
      </c>
      <c r="K33" s="1299">
        <v>61262.400000000001</v>
      </c>
      <c r="L33" s="1300">
        <v>18567.713037612499</v>
      </c>
      <c r="M33" s="1301">
        <v>3.3660099506658838</v>
      </c>
      <c r="N33" s="1302">
        <v>-7.4873845100930936</v>
      </c>
    </row>
    <row r="34" spans="3:14">
      <c r="C34" s="1297"/>
      <c r="D34" s="1307"/>
      <c r="E34" s="1307"/>
      <c r="F34" s="1307" t="s">
        <v>1058</v>
      </c>
      <c r="G34" s="1307"/>
      <c r="H34" s="1308">
        <v>232137.8</v>
      </c>
      <c r="I34" s="1308">
        <v>695452.4</v>
      </c>
      <c r="J34" s="1308">
        <v>228949.7</v>
      </c>
      <c r="K34" s="1308">
        <v>755058.58400000003</v>
      </c>
      <c r="L34" s="1309">
        <v>312258.88571769884</v>
      </c>
      <c r="M34" s="1310">
        <v>-1.3733491666373112</v>
      </c>
      <c r="N34" s="1311">
        <v>36.387538831199038</v>
      </c>
    </row>
    <row r="35" spans="3:14">
      <c r="C35" s="1297"/>
      <c r="D35" s="1298"/>
      <c r="E35" s="1298"/>
      <c r="F35" s="1298" t="s">
        <v>1059</v>
      </c>
      <c r="G35" s="1298"/>
      <c r="H35" s="1299">
        <v>14732.6</v>
      </c>
      <c r="I35" s="1299">
        <v>45592.6</v>
      </c>
      <c r="J35" s="1299">
        <v>16716.8</v>
      </c>
      <c r="K35" s="1299">
        <v>54154.7</v>
      </c>
      <c r="L35" s="1300">
        <v>23834.223191006833</v>
      </c>
      <c r="M35" s="1301">
        <v>13.468555913067362</v>
      </c>
      <c r="N35" s="1302">
        <v>42.57617118849592</v>
      </c>
    </row>
    <row r="36" spans="3:14">
      <c r="C36" s="1297"/>
      <c r="D36" s="1298"/>
      <c r="E36" s="1298"/>
      <c r="F36" s="1298"/>
      <c r="G36" s="1298"/>
      <c r="H36" s="1299">
        <v>0</v>
      </c>
      <c r="I36" s="1299">
        <v>0</v>
      </c>
      <c r="J36" s="1299">
        <v>0</v>
      </c>
      <c r="K36" s="1299">
        <v>0</v>
      </c>
      <c r="L36" s="1300">
        <v>0</v>
      </c>
      <c r="M36" s="1301" t="s">
        <v>298</v>
      </c>
      <c r="N36" s="1302" t="s">
        <v>298</v>
      </c>
    </row>
    <row r="37" spans="3:14">
      <c r="C37" s="1297"/>
      <c r="D37" s="1298"/>
      <c r="E37" s="1298" t="s">
        <v>1060</v>
      </c>
      <c r="F37" s="1298"/>
      <c r="G37" s="1298"/>
      <c r="H37" s="1299">
        <v>-852.6</v>
      </c>
      <c r="I37" s="1299">
        <v>-3907.6</v>
      </c>
      <c r="J37" s="1299">
        <v>-1633.3</v>
      </c>
      <c r="K37" s="1299">
        <v>-5804.8</v>
      </c>
      <c r="L37" s="1300">
        <v>-1694.2672281588698</v>
      </c>
      <c r="M37" s="1301">
        <v>91.557045516736594</v>
      </c>
      <c r="N37" s="1302">
        <v>3.7328404007535738</v>
      </c>
    </row>
    <row r="38" spans="3:14">
      <c r="C38" s="1290" t="s">
        <v>133</v>
      </c>
      <c r="D38" s="1291" t="s">
        <v>1061</v>
      </c>
      <c r="E38" s="1291"/>
      <c r="F38" s="1291"/>
      <c r="G38" s="1291"/>
      <c r="H38" s="1303">
        <v>3379.9</v>
      </c>
      <c r="I38" s="1303">
        <v>13362.7</v>
      </c>
      <c r="J38" s="1303">
        <v>6422.2</v>
      </c>
      <c r="K38" s="1303">
        <v>17721.8</v>
      </c>
      <c r="L38" s="1304">
        <v>4221.4146356374986</v>
      </c>
      <c r="M38" s="1305">
        <v>90.013250554720003</v>
      </c>
      <c r="N38" s="1306">
        <v>-34.26818785901952</v>
      </c>
    </row>
    <row r="39" spans="3:14">
      <c r="C39" s="1290" t="s">
        <v>1062</v>
      </c>
      <c r="D39" s="1290"/>
      <c r="E39" s="1291"/>
      <c r="F39" s="1291"/>
      <c r="G39" s="1291"/>
      <c r="H39" s="1303">
        <v>5238.1000000000004</v>
      </c>
      <c r="I39" s="1303">
        <v>3232.1</v>
      </c>
      <c r="J39" s="1303">
        <v>-42559.1</v>
      </c>
      <c r="K39" s="1303">
        <v>-227494.9</v>
      </c>
      <c r="L39" s="1304">
        <v>-84417.748048404581</v>
      </c>
      <c r="M39" s="1313">
        <v>-912.49821136585547</v>
      </c>
      <c r="N39" s="1306">
        <v>98.354105504277129</v>
      </c>
    </row>
    <row r="40" spans="3:14">
      <c r="C40" s="1290" t="s">
        <v>134</v>
      </c>
      <c r="D40" s="1291" t="s">
        <v>1063</v>
      </c>
      <c r="E40" s="1291"/>
      <c r="F40" s="1291"/>
      <c r="G40" s="1291"/>
      <c r="H40" s="1303">
        <v>7424.8</v>
      </c>
      <c r="I40" s="1303">
        <v>26639.5</v>
      </c>
      <c r="J40" s="1303">
        <v>26365.200000000001</v>
      </c>
      <c r="K40" s="1303">
        <v>102842.1</v>
      </c>
      <c r="L40" s="1304">
        <v>16721.829032700305</v>
      </c>
      <c r="M40" s="1313">
        <v>255.09614186198922</v>
      </c>
      <c r="N40" s="1306">
        <v>-36.57625339588656</v>
      </c>
    </row>
    <row r="41" spans="3:14">
      <c r="C41" s="1297"/>
      <c r="D41" s="1298" t="s">
        <v>1064</v>
      </c>
      <c r="E41" s="1298"/>
      <c r="F41" s="1298"/>
      <c r="G41" s="1298"/>
      <c r="H41" s="1299">
        <v>5710.7</v>
      </c>
      <c r="I41" s="1299">
        <v>13503.9</v>
      </c>
      <c r="J41" s="1299">
        <v>10165.299999999999</v>
      </c>
      <c r="K41" s="1299">
        <v>17512.8</v>
      </c>
      <c r="L41" s="1300">
        <v>4946.0450000000001</v>
      </c>
      <c r="M41" s="1301" t="s">
        <v>298</v>
      </c>
      <c r="N41" s="1302">
        <v>-51.343750227489998</v>
      </c>
    </row>
    <row r="42" spans="3:14">
      <c r="C42" s="1297"/>
      <c r="D42" s="1298" t="s">
        <v>1065</v>
      </c>
      <c r="E42" s="1298"/>
      <c r="F42" s="1298"/>
      <c r="G42" s="1298"/>
      <c r="H42" s="1299">
        <v>0</v>
      </c>
      <c r="I42" s="1299">
        <v>0</v>
      </c>
      <c r="J42" s="1299">
        <v>0</v>
      </c>
      <c r="K42" s="1299">
        <v>0</v>
      </c>
      <c r="L42" s="1300">
        <v>0</v>
      </c>
      <c r="M42" s="1301" t="s">
        <v>298</v>
      </c>
      <c r="N42" s="1302" t="s">
        <v>298</v>
      </c>
    </row>
    <row r="43" spans="3:14">
      <c r="C43" s="1297"/>
      <c r="D43" s="1298" t="s">
        <v>1066</v>
      </c>
      <c r="E43" s="1298"/>
      <c r="F43" s="1298"/>
      <c r="G43" s="1298"/>
      <c r="H43" s="1299">
        <v>-11655.8</v>
      </c>
      <c r="I43" s="1299">
        <v>-48690.6</v>
      </c>
      <c r="J43" s="1299">
        <v>-14692.3</v>
      </c>
      <c r="K43" s="1299">
        <v>-40289.9</v>
      </c>
      <c r="L43" s="1300">
        <v>-3973.3931706287231</v>
      </c>
      <c r="M43" s="1301">
        <v>26.051490047823179</v>
      </c>
      <c r="N43" s="1302">
        <v>-72.955946424822571</v>
      </c>
    </row>
    <row r="44" spans="3:14">
      <c r="C44" s="1297"/>
      <c r="D44" s="1298"/>
      <c r="E44" s="1298" t="s">
        <v>1067</v>
      </c>
      <c r="F44" s="1298"/>
      <c r="G44" s="1298"/>
      <c r="H44" s="1299">
        <v>-813.7</v>
      </c>
      <c r="I44" s="1299">
        <v>-9005.2999999999993</v>
      </c>
      <c r="J44" s="1299">
        <v>218.3</v>
      </c>
      <c r="K44" s="1299">
        <v>4193.5</v>
      </c>
      <c r="L44" s="1300">
        <v>5380.4708978095323</v>
      </c>
      <c r="M44" s="1301">
        <v>-126.82357278928281</v>
      </c>
      <c r="N44" s="1302">
        <v>2365.278761882952</v>
      </c>
    </row>
    <row r="45" spans="3:14">
      <c r="C45" s="1297"/>
      <c r="D45" s="1298"/>
      <c r="E45" s="1298" t="s">
        <v>258</v>
      </c>
      <c r="F45" s="1298"/>
      <c r="G45" s="1298"/>
      <c r="H45" s="1299">
        <v>-10842.1</v>
      </c>
      <c r="I45" s="1299">
        <v>-39685.300000000003</v>
      </c>
      <c r="J45" s="1299">
        <v>-14910.5</v>
      </c>
      <c r="K45" s="1299">
        <v>-44483.4</v>
      </c>
      <c r="L45" s="1300">
        <v>-9353.8640684382553</v>
      </c>
      <c r="M45" s="1301">
        <v>37.524020179670799</v>
      </c>
      <c r="N45" s="1302">
        <v>-37.266802404852371</v>
      </c>
    </row>
    <row r="46" spans="3:14">
      <c r="C46" s="1297"/>
      <c r="D46" s="1298" t="s">
        <v>1068</v>
      </c>
      <c r="E46" s="1298"/>
      <c r="F46" s="1298"/>
      <c r="G46" s="1298"/>
      <c r="H46" s="1299">
        <v>13369.9</v>
      </c>
      <c r="I46" s="1299">
        <v>61826.1</v>
      </c>
      <c r="J46" s="1299">
        <v>30892.3</v>
      </c>
      <c r="K46" s="1299">
        <v>125619.2</v>
      </c>
      <c r="L46" s="1300">
        <v>15749.177203329029</v>
      </c>
      <c r="M46" s="1301">
        <v>131.05882952812965</v>
      </c>
      <c r="N46" s="1302">
        <v>-49.019029456579894</v>
      </c>
    </row>
    <row r="47" spans="3:14">
      <c r="C47" s="1297"/>
      <c r="D47" s="1298"/>
      <c r="E47" s="1298" t="s">
        <v>1067</v>
      </c>
      <c r="F47" s="1298"/>
      <c r="G47" s="1298"/>
      <c r="H47" s="1299">
        <v>6544</v>
      </c>
      <c r="I47" s="1299">
        <v>24381.3</v>
      </c>
      <c r="J47" s="1299">
        <v>9383.1</v>
      </c>
      <c r="K47" s="1299">
        <v>54534.9</v>
      </c>
      <c r="L47" s="1300">
        <v>-1606.4469953748467</v>
      </c>
      <c r="M47" s="1301">
        <v>43.384892328192706</v>
      </c>
      <c r="N47" s="1302">
        <v>-117.12073361406843</v>
      </c>
    </row>
    <row r="48" spans="3:14">
      <c r="C48" s="1297"/>
      <c r="D48" s="1298"/>
      <c r="E48" s="1298" t="s">
        <v>1069</v>
      </c>
      <c r="F48" s="1298"/>
      <c r="G48" s="1298"/>
      <c r="H48" s="1299">
        <v>7307.2</v>
      </c>
      <c r="I48" s="1299">
        <v>56109.2</v>
      </c>
      <c r="J48" s="1299">
        <v>5243.4</v>
      </c>
      <c r="K48" s="1299">
        <v>84441.4</v>
      </c>
      <c r="L48" s="1300">
        <v>10883.004198703888</v>
      </c>
      <c r="M48" s="1301">
        <v>-28.243491161737978</v>
      </c>
      <c r="N48" s="1302">
        <v>107.55599493219535</v>
      </c>
    </row>
    <row r="49" spans="3:14">
      <c r="C49" s="1297"/>
      <c r="D49" s="1298"/>
      <c r="E49" s="1298"/>
      <c r="F49" s="1298" t="s">
        <v>1070</v>
      </c>
      <c r="G49" s="1298"/>
      <c r="H49" s="1299">
        <v>7265.4</v>
      </c>
      <c r="I49" s="1299">
        <v>44787.1</v>
      </c>
      <c r="J49" s="1299">
        <v>2667.3</v>
      </c>
      <c r="K49" s="1299">
        <v>81178.899999999994</v>
      </c>
      <c r="L49" s="1300">
        <v>8096.6981321800004</v>
      </c>
      <c r="M49" s="1301">
        <v>-63.287435171829088</v>
      </c>
      <c r="N49" s="1302">
        <v>203.55408586135826</v>
      </c>
    </row>
    <row r="50" spans="3:14">
      <c r="C50" s="1297"/>
      <c r="D50" s="1298"/>
      <c r="E50" s="1298"/>
      <c r="F50" s="1298"/>
      <c r="G50" s="1298" t="s">
        <v>1071</v>
      </c>
      <c r="H50" s="1299">
        <v>13760</v>
      </c>
      <c r="I50" s="1299">
        <v>62601.7</v>
      </c>
      <c r="J50" s="1299">
        <v>9381.4</v>
      </c>
      <c r="K50" s="1299">
        <v>99768.1</v>
      </c>
      <c r="L50" s="1300">
        <v>11873.7</v>
      </c>
      <c r="M50" s="1301">
        <v>-31.821022735531216</v>
      </c>
      <c r="N50" s="1302">
        <v>26.566397339416326</v>
      </c>
    </row>
    <row r="51" spans="3:14">
      <c r="C51" s="1297"/>
      <c r="D51" s="1298"/>
      <c r="E51" s="1298"/>
      <c r="F51" s="1298"/>
      <c r="G51" s="1298" t="s">
        <v>1072</v>
      </c>
      <c r="H51" s="1299">
        <v>-6494.6</v>
      </c>
      <c r="I51" s="1299">
        <v>-17814.599999999999</v>
      </c>
      <c r="J51" s="1299">
        <v>-6714.1</v>
      </c>
      <c r="K51" s="1299">
        <v>-18589.2</v>
      </c>
      <c r="L51" s="1300">
        <v>-3777.0018678200004</v>
      </c>
      <c r="M51" s="1301">
        <v>3.379730853324304</v>
      </c>
      <c r="N51" s="1302">
        <v>-43.745224708896203</v>
      </c>
    </row>
    <row r="52" spans="3:14">
      <c r="C52" s="1297"/>
      <c r="D52" s="1298"/>
      <c r="E52" s="1298"/>
      <c r="F52" s="1298" t="s">
        <v>1073</v>
      </c>
      <c r="G52" s="1298"/>
      <c r="H52" s="1299">
        <v>41.9</v>
      </c>
      <c r="I52" s="1299">
        <v>11322</v>
      </c>
      <c r="J52" s="1299">
        <v>2576.1</v>
      </c>
      <c r="K52" s="1299">
        <v>3262.5</v>
      </c>
      <c r="L52" s="1300">
        <v>2786.3060665238886</v>
      </c>
      <c r="M52" s="1314">
        <v>6054.0232536306803</v>
      </c>
      <c r="N52" s="1302">
        <v>8.1595904074842451</v>
      </c>
    </row>
    <row r="53" spans="3:14">
      <c r="C53" s="1297"/>
      <c r="D53" s="1298"/>
      <c r="E53" s="1298" t="s">
        <v>1074</v>
      </c>
      <c r="F53" s="1298"/>
      <c r="G53" s="1298"/>
      <c r="H53" s="1299">
        <v>-481.3</v>
      </c>
      <c r="I53" s="1299">
        <v>-18812</v>
      </c>
      <c r="J53" s="1299">
        <v>16275.8</v>
      </c>
      <c r="K53" s="1299">
        <v>-13339.9</v>
      </c>
      <c r="L53" s="1300">
        <v>6492.5999999999849</v>
      </c>
      <c r="M53" s="1301">
        <v>-3481.6330770829495</v>
      </c>
      <c r="N53" s="1302">
        <v>-60.108873296550833</v>
      </c>
    </row>
    <row r="54" spans="3:14">
      <c r="C54" s="1297"/>
      <c r="D54" s="1298"/>
      <c r="E54" s="1298"/>
      <c r="F54" s="1298" t="s">
        <v>1075</v>
      </c>
      <c r="G54" s="1298"/>
      <c r="H54" s="1299">
        <v>59.6</v>
      </c>
      <c r="I54" s="1299">
        <v>231.9</v>
      </c>
      <c r="J54" s="1299">
        <v>-94.9</v>
      </c>
      <c r="K54" s="1299">
        <v>-178.6</v>
      </c>
      <c r="L54" s="1300">
        <v>5.1000000000000014</v>
      </c>
      <c r="M54" s="1301" t="s">
        <v>298</v>
      </c>
      <c r="N54" s="1302">
        <v>-105.3740779768177</v>
      </c>
    </row>
    <row r="55" spans="3:14">
      <c r="C55" s="1297"/>
      <c r="D55" s="1298"/>
      <c r="E55" s="1298"/>
      <c r="F55" s="1298" t="s">
        <v>1076</v>
      </c>
      <c r="G55" s="1298"/>
      <c r="H55" s="1299">
        <v>-540.9</v>
      </c>
      <c r="I55" s="1299">
        <v>-19043.900000000001</v>
      </c>
      <c r="J55" s="1299">
        <v>16370.7</v>
      </c>
      <c r="K55" s="1299">
        <v>-13161.3</v>
      </c>
      <c r="L55" s="1300">
        <v>6487.4999999999854</v>
      </c>
      <c r="M55" s="1301">
        <v>-3126.5668330560525</v>
      </c>
      <c r="N55" s="1302">
        <v>-60.37127306712614</v>
      </c>
    </row>
    <row r="56" spans="3:14">
      <c r="C56" s="1297"/>
      <c r="D56" s="1298"/>
      <c r="E56" s="1298" t="s">
        <v>1077</v>
      </c>
      <c r="F56" s="1298"/>
      <c r="G56" s="1298"/>
      <c r="H56" s="1299">
        <v>0</v>
      </c>
      <c r="I56" s="1299">
        <v>147.69999999999999</v>
      </c>
      <c r="J56" s="1299">
        <v>-10</v>
      </c>
      <c r="K56" s="1299">
        <v>-17.2</v>
      </c>
      <c r="L56" s="1300">
        <v>-19.980000000000004</v>
      </c>
      <c r="M56" s="1314">
        <v>99799.999999999971</v>
      </c>
      <c r="N56" s="1302">
        <v>99.999999999999915</v>
      </c>
    </row>
    <row r="57" spans="3:14">
      <c r="C57" s="1290" t="s">
        <v>1078</v>
      </c>
      <c r="D57" s="1291"/>
      <c r="E57" s="1291"/>
      <c r="F57" s="1291"/>
      <c r="G57" s="1291"/>
      <c r="H57" s="1303">
        <v>12662.9</v>
      </c>
      <c r="I57" s="1303">
        <v>29871.599999999999</v>
      </c>
      <c r="J57" s="1303">
        <v>-16193.9</v>
      </c>
      <c r="K57" s="1303">
        <v>-124652.7</v>
      </c>
      <c r="L57" s="1304">
        <v>-67695.919015704276</v>
      </c>
      <c r="M57" s="1305">
        <v>-227.88455995079971</v>
      </c>
      <c r="N57" s="1315">
        <v>318.03439120739603</v>
      </c>
    </row>
    <row r="58" spans="3:14">
      <c r="C58" s="1290" t="s">
        <v>1079</v>
      </c>
      <c r="D58" s="1291" t="s">
        <v>1080</v>
      </c>
      <c r="E58" s="1291"/>
      <c r="F58" s="1291"/>
      <c r="G58" s="1291"/>
      <c r="H58" s="1303">
        <v>8833.1</v>
      </c>
      <c r="I58" s="1303">
        <v>33422.5</v>
      </c>
      <c r="J58" s="1303">
        <v>34869.199999999997</v>
      </c>
      <c r="K58" s="1303">
        <v>112273</v>
      </c>
      <c r="L58" s="1304">
        <v>16856.839015704289</v>
      </c>
      <c r="M58" s="1305">
        <v>294.75719449669657</v>
      </c>
      <c r="N58" s="1306">
        <v>-51.6569844340343</v>
      </c>
    </row>
    <row r="59" spans="3:14">
      <c r="C59" s="1290" t="s">
        <v>1081</v>
      </c>
      <c r="D59" s="1291"/>
      <c r="E59" s="1291"/>
      <c r="F59" s="1291"/>
      <c r="G59" s="1291"/>
      <c r="H59" s="1303">
        <v>21496</v>
      </c>
      <c r="I59" s="1303">
        <v>63294.1</v>
      </c>
      <c r="J59" s="1303">
        <v>18675.400000000001</v>
      </c>
      <c r="K59" s="1303">
        <v>-12379.7</v>
      </c>
      <c r="L59" s="1304">
        <v>-50839.079999999987</v>
      </c>
      <c r="M59" s="1305">
        <v>-13.121488875119113</v>
      </c>
      <c r="N59" s="1306">
        <v>-372.22528924460482</v>
      </c>
    </row>
    <row r="60" spans="3:14">
      <c r="C60" s="1290" t="s">
        <v>1082</v>
      </c>
      <c r="D60" s="1291"/>
      <c r="E60" s="1291"/>
      <c r="F60" s="1291"/>
      <c r="G60" s="1291"/>
      <c r="H60" s="1303">
        <v>-21496</v>
      </c>
      <c r="I60" s="1303">
        <v>-63294.1</v>
      </c>
      <c r="J60" s="1303">
        <v>-18675.400000000001</v>
      </c>
      <c r="K60" s="1303">
        <v>12379.7</v>
      </c>
      <c r="L60" s="1303">
        <v>50839.08</v>
      </c>
      <c r="M60" s="1305">
        <v>-13.121488875119113</v>
      </c>
      <c r="N60" s="1306">
        <v>-372.22528924460482</v>
      </c>
    </row>
    <row r="61" spans="3:14">
      <c r="C61" s="1297"/>
      <c r="D61" s="1298" t="s">
        <v>1083</v>
      </c>
      <c r="E61" s="1298"/>
      <c r="F61" s="1298"/>
      <c r="G61" s="1298"/>
      <c r="H61" s="1299">
        <v>-21124.6</v>
      </c>
      <c r="I61" s="1299">
        <v>-61591.9</v>
      </c>
      <c r="J61" s="1299">
        <v>-18675.3</v>
      </c>
      <c r="K61" s="1299">
        <v>13350.4</v>
      </c>
      <c r="L61" s="1299">
        <v>50839.07</v>
      </c>
      <c r="M61" s="1301">
        <v>-11.594187805184291</v>
      </c>
      <c r="N61" s="1302">
        <v>-372.22581876732647</v>
      </c>
    </row>
    <row r="62" spans="3:14">
      <c r="C62" s="1297"/>
      <c r="D62" s="1298"/>
      <c r="E62" s="1298" t="s">
        <v>1075</v>
      </c>
      <c r="F62" s="1298"/>
      <c r="G62" s="1298"/>
      <c r="H62" s="1299">
        <v>-12451.4</v>
      </c>
      <c r="I62" s="1299">
        <v>-61879.3</v>
      </c>
      <c r="J62" s="1299">
        <v>-13638.6</v>
      </c>
      <c r="K62" s="1299">
        <v>-25781.8</v>
      </c>
      <c r="L62" s="1299">
        <v>76006.86</v>
      </c>
      <c r="M62" s="1301">
        <v>9.5350876770281587</v>
      </c>
      <c r="N62" s="1302">
        <v>-657.29101823277279</v>
      </c>
    </row>
    <row r="63" spans="3:14">
      <c r="C63" s="1297"/>
      <c r="D63" s="1298"/>
      <c r="E63" s="1298" t="s">
        <v>1076</v>
      </c>
      <c r="F63" s="1298"/>
      <c r="G63" s="1298"/>
      <c r="H63" s="1299">
        <v>-8673.2000000000007</v>
      </c>
      <c r="I63" s="1299">
        <v>287.39999999999998</v>
      </c>
      <c r="J63" s="1299">
        <v>-5036.7</v>
      </c>
      <c r="K63" s="1299">
        <v>39132.199999999997</v>
      </c>
      <c r="L63" s="1299">
        <v>-25167.79</v>
      </c>
      <c r="M63" s="1301">
        <v>-41.927807249252545</v>
      </c>
      <c r="N63" s="1316">
        <v>399.6880894236287</v>
      </c>
    </row>
    <row r="64" spans="3:14">
      <c r="C64" s="1297"/>
      <c r="D64" s="1298" t="s">
        <v>1084</v>
      </c>
      <c r="E64" s="1298"/>
      <c r="F64" s="1298"/>
      <c r="G64" s="1298"/>
      <c r="H64" s="1299">
        <v>-371.4</v>
      </c>
      <c r="I64" s="1299">
        <v>-1702.3</v>
      </c>
      <c r="J64" s="1299">
        <v>0</v>
      </c>
      <c r="K64" s="1299">
        <v>-970.7</v>
      </c>
      <c r="L64" s="1299">
        <v>9.9999999998630074E-3</v>
      </c>
      <c r="M64" s="1301" t="s">
        <v>298</v>
      </c>
      <c r="N64" s="1302" t="s">
        <v>298</v>
      </c>
    </row>
    <row r="65" spans="3:16" ht="16.5" thickBot="1">
      <c r="C65" s="1317" t="s">
        <v>1085</v>
      </c>
      <c r="D65" s="1318"/>
      <c r="E65" s="1318"/>
      <c r="F65" s="1318"/>
      <c r="G65" s="1318"/>
      <c r="H65" s="1319">
        <v>-21977.3</v>
      </c>
      <c r="I65" s="1319">
        <v>-82106.100000000006</v>
      </c>
      <c r="J65" s="1319">
        <v>-2399.6</v>
      </c>
      <c r="K65" s="1319">
        <v>-960.2</v>
      </c>
      <c r="L65" s="1319">
        <v>57331.679999999986</v>
      </c>
      <c r="M65" s="1320">
        <v>-89.081577958308117</v>
      </c>
      <c r="N65" s="1321">
        <v>-2489.2480736132538</v>
      </c>
    </row>
    <row r="66" spans="3:16" ht="20.25" customHeight="1" thickTop="1">
      <c r="C66" s="1772" t="s">
        <v>1086</v>
      </c>
      <c r="D66" s="1772"/>
      <c r="E66" s="1772"/>
      <c r="F66" s="1772"/>
      <c r="G66" s="1772"/>
      <c r="H66" s="1772"/>
      <c r="I66" s="1772"/>
      <c r="J66" s="1772"/>
      <c r="K66" s="1772"/>
      <c r="L66" s="1772"/>
      <c r="M66" s="1772"/>
      <c r="N66" s="1772"/>
      <c r="P66" s="1285" t="s">
        <v>78</v>
      </c>
    </row>
    <row r="67" spans="3:16">
      <c r="C67" s="1773" t="s">
        <v>1087</v>
      </c>
      <c r="D67" s="1773"/>
      <c r="E67" s="1773"/>
      <c r="F67" s="1773"/>
      <c r="G67" s="1773"/>
      <c r="H67" s="1773"/>
      <c r="I67" s="1773"/>
      <c r="J67" s="1773"/>
      <c r="K67" s="1773"/>
      <c r="L67" s="1773"/>
      <c r="M67" s="1773"/>
      <c r="N67" s="1773"/>
    </row>
    <row r="68" spans="3:16">
      <c r="C68" s="1322" t="s">
        <v>78</v>
      </c>
    </row>
    <row r="70" spans="3:16">
      <c r="I70" s="1296"/>
      <c r="K70" s="1296"/>
    </row>
    <row r="71" spans="3:16">
      <c r="I71" s="1296"/>
      <c r="K71" s="1296"/>
    </row>
    <row r="72" spans="3:16">
      <c r="I72" s="1296"/>
      <c r="K72" s="1296"/>
    </row>
    <row r="73" spans="3:16">
      <c r="I73" s="1296"/>
      <c r="K73" s="1296"/>
    </row>
    <row r="74" spans="3:16">
      <c r="I74" s="1296"/>
      <c r="K74" s="1296"/>
      <c r="M74" s="1285" t="s">
        <v>78</v>
      </c>
    </row>
    <row r="75" spans="3:16">
      <c r="I75" s="1296"/>
      <c r="K75" s="1296"/>
    </row>
    <row r="76" spans="3:16">
      <c r="I76" s="1296"/>
      <c r="K76" s="1296"/>
    </row>
    <row r="77" spans="3:16">
      <c r="I77" s="1296"/>
      <c r="K77" s="1296"/>
    </row>
    <row r="78" spans="3:16">
      <c r="I78" s="1296"/>
      <c r="K78" s="1296"/>
    </row>
    <row r="79" spans="3:16">
      <c r="I79" s="1296"/>
      <c r="K79" s="1296"/>
    </row>
    <row r="80" spans="3:16">
      <c r="I80" s="1296"/>
      <c r="K80" s="1296"/>
    </row>
    <row r="81" spans="9:11">
      <c r="I81" s="1296"/>
      <c r="K81" s="1296"/>
    </row>
    <row r="82" spans="9:11">
      <c r="I82" s="1296"/>
      <c r="K82" s="1296"/>
    </row>
    <row r="83" spans="9:11">
      <c r="I83" s="1296"/>
      <c r="K83" s="1296"/>
    </row>
    <row r="84" spans="9:11">
      <c r="I84" s="1296"/>
      <c r="K84" s="1296"/>
    </row>
    <row r="85" spans="9:11">
      <c r="I85" s="1296"/>
      <c r="K85" s="1296"/>
    </row>
    <row r="86" spans="9:11">
      <c r="I86" s="1296"/>
      <c r="K86" s="1296"/>
    </row>
    <row r="87" spans="9:11">
      <c r="I87" s="1296"/>
      <c r="K87" s="1296"/>
    </row>
    <row r="88" spans="9:11">
      <c r="I88" s="1296"/>
      <c r="K88" s="1296"/>
    </row>
    <row r="89" spans="9:11">
      <c r="I89" s="1296"/>
      <c r="K89" s="1296"/>
    </row>
    <row r="90" spans="9:11">
      <c r="I90" s="1296"/>
      <c r="K90" s="1296"/>
    </row>
    <row r="91" spans="9:11">
      <c r="I91" s="1296"/>
      <c r="K91" s="1296"/>
    </row>
    <row r="92" spans="9:11">
      <c r="I92" s="1296"/>
      <c r="K92" s="1296"/>
    </row>
    <row r="93" spans="9:11">
      <c r="I93" s="1296"/>
      <c r="K93" s="1296"/>
    </row>
    <row r="94" spans="9:11">
      <c r="I94" s="1296"/>
      <c r="K94" s="1296"/>
    </row>
    <row r="95" spans="9:11">
      <c r="I95" s="1296"/>
      <c r="K95" s="1296"/>
    </row>
    <row r="96" spans="9:11">
      <c r="I96" s="1296"/>
      <c r="K96" s="1296"/>
    </row>
    <row r="97" spans="9:11">
      <c r="I97" s="1296"/>
      <c r="K97" s="1296"/>
    </row>
    <row r="98" spans="9:11">
      <c r="I98" s="1296"/>
      <c r="K98" s="1296"/>
    </row>
    <row r="99" spans="9:11">
      <c r="I99" s="1296"/>
      <c r="K99" s="1296"/>
    </row>
    <row r="100" spans="9:11">
      <c r="I100" s="1296"/>
      <c r="K100" s="1296"/>
    </row>
    <row r="101" spans="9:11">
      <c r="I101" s="1296"/>
      <c r="K101" s="1296"/>
    </row>
    <row r="102" spans="9:11">
      <c r="I102" s="1296"/>
      <c r="K102" s="1296"/>
    </row>
    <row r="103" spans="9:11">
      <c r="I103" s="1296"/>
      <c r="K103" s="1296"/>
    </row>
    <row r="104" spans="9:11">
      <c r="I104" s="1296"/>
      <c r="K104" s="1296"/>
    </row>
    <row r="105" spans="9:11">
      <c r="I105" s="1296"/>
      <c r="K105" s="1296"/>
    </row>
    <row r="106" spans="9:11">
      <c r="I106" s="1296"/>
      <c r="K106" s="1296"/>
    </row>
    <row r="107" spans="9:11">
      <c r="I107" s="1296"/>
      <c r="K107" s="1296"/>
    </row>
    <row r="108" spans="9:11">
      <c r="I108" s="1296"/>
      <c r="K108" s="1296"/>
    </row>
    <row r="109" spans="9:11">
      <c r="I109" s="1296"/>
      <c r="K109" s="1296"/>
    </row>
    <row r="110" spans="9:11">
      <c r="I110" s="1296"/>
      <c r="K110" s="1296"/>
    </row>
    <row r="111" spans="9:11">
      <c r="I111" s="1296"/>
      <c r="K111" s="1296"/>
    </row>
    <row r="112" spans="9:11">
      <c r="I112" s="1296"/>
      <c r="K112" s="1296"/>
    </row>
    <row r="113" spans="9:11">
      <c r="I113" s="1296"/>
      <c r="K113" s="1296"/>
    </row>
    <row r="114" spans="9:11">
      <c r="I114" s="1296"/>
      <c r="K114" s="1296"/>
    </row>
    <row r="115" spans="9:11">
      <c r="I115" s="1296"/>
      <c r="K115" s="1296"/>
    </row>
    <row r="116" spans="9:11">
      <c r="I116" s="1296"/>
      <c r="K116" s="1296"/>
    </row>
    <row r="117" spans="9:11">
      <c r="I117" s="1296"/>
      <c r="K117" s="1296"/>
    </row>
    <row r="118" spans="9:11">
      <c r="I118" s="1296"/>
      <c r="K118" s="1296"/>
    </row>
    <row r="119" spans="9:11">
      <c r="I119" s="1296"/>
      <c r="K119" s="1296"/>
    </row>
    <row r="120" spans="9:11">
      <c r="I120" s="1296"/>
      <c r="K120" s="1296"/>
    </row>
    <row r="121" spans="9:11">
      <c r="I121" s="1296"/>
      <c r="K121" s="1296"/>
    </row>
    <row r="122" spans="9:11">
      <c r="I122" s="1296"/>
      <c r="K122" s="1296"/>
    </row>
    <row r="123" spans="9:11">
      <c r="I123" s="1296"/>
      <c r="K123" s="1296"/>
    </row>
    <row r="124" spans="9:11">
      <c r="I124" s="1296"/>
      <c r="K124" s="1296"/>
    </row>
    <row r="125" spans="9:11">
      <c r="I125" s="1296"/>
      <c r="K125" s="1296"/>
    </row>
    <row r="126" spans="9:11">
      <c r="I126" s="1296"/>
      <c r="K126" s="1296"/>
    </row>
    <row r="127" spans="9:11">
      <c r="I127" s="1296"/>
      <c r="K127" s="1296"/>
    </row>
    <row r="128" spans="9:11">
      <c r="I128" s="1296"/>
      <c r="K128" s="1296"/>
    </row>
    <row r="129" spans="9:11">
      <c r="I129" s="1296"/>
      <c r="K129" s="1296"/>
    </row>
    <row r="130" spans="9:11">
      <c r="I130" s="1296"/>
      <c r="K130" s="1296"/>
    </row>
    <row r="131" spans="9:11">
      <c r="I131" s="1296"/>
      <c r="K131" s="1296"/>
    </row>
    <row r="132" spans="9:11">
      <c r="I132" s="1296"/>
      <c r="K132" s="1296"/>
    </row>
    <row r="133" spans="9:11">
      <c r="I133" s="1296"/>
      <c r="K133" s="1296"/>
    </row>
    <row r="134" spans="9:11">
      <c r="I134" s="1296"/>
      <c r="K134" s="1296"/>
    </row>
    <row r="135" spans="9:11">
      <c r="I135" s="1296"/>
      <c r="K135" s="1296"/>
    </row>
    <row r="136" spans="9:11">
      <c r="I136" s="1296"/>
      <c r="K136" s="1296"/>
    </row>
    <row r="137" spans="9:11">
      <c r="I137" s="1296"/>
      <c r="K137" s="1296"/>
    </row>
    <row r="138" spans="9:11">
      <c r="I138" s="1296"/>
      <c r="K138" s="1296"/>
    </row>
    <row r="139" spans="9:11">
      <c r="I139" s="1296"/>
      <c r="K139" s="1296"/>
    </row>
    <row r="140" spans="9:11">
      <c r="I140" s="1296"/>
      <c r="K140" s="1296"/>
    </row>
    <row r="141" spans="9:11">
      <c r="I141" s="1296"/>
      <c r="K141" s="1296"/>
    </row>
    <row r="142" spans="9:11">
      <c r="I142" s="1296"/>
      <c r="K142" s="1296"/>
    </row>
    <row r="143" spans="9:11">
      <c r="I143" s="1296"/>
      <c r="K143" s="1296"/>
    </row>
    <row r="144" spans="9:11">
      <c r="I144" s="1296"/>
      <c r="K144" s="1296"/>
    </row>
    <row r="145" spans="9:11">
      <c r="I145" s="1296"/>
      <c r="K145" s="1296"/>
    </row>
    <row r="146" spans="9:11">
      <c r="I146" s="1296"/>
      <c r="K146" s="1296"/>
    </row>
    <row r="147" spans="9:11">
      <c r="I147" s="1296"/>
      <c r="K147" s="1296"/>
    </row>
    <row r="148" spans="9:11">
      <c r="I148" s="1296"/>
      <c r="K148" s="1296"/>
    </row>
    <row r="149" spans="9:11">
      <c r="I149" s="1296"/>
      <c r="K149" s="1296"/>
    </row>
    <row r="150" spans="9:11">
      <c r="I150" s="1296"/>
      <c r="K150" s="1296"/>
    </row>
    <row r="151" spans="9:11">
      <c r="I151" s="1296"/>
      <c r="K151" s="1296"/>
    </row>
    <row r="152" spans="9:11">
      <c r="I152" s="1296"/>
      <c r="K152" s="1296"/>
    </row>
  </sheetData>
  <mergeCells count="10">
    <mergeCell ref="C66:N66"/>
    <mergeCell ref="C67:N67"/>
    <mergeCell ref="C1:N1"/>
    <mergeCell ref="C2:N2"/>
    <mergeCell ref="C3:N3"/>
    <mergeCell ref="C4:G6"/>
    <mergeCell ref="H4:I5"/>
    <mergeCell ref="J4:K5"/>
    <mergeCell ref="L4:L5"/>
    <mergeCell ref="M4:N4"/>
  </mergeCells>
  <pageMargins left="0.39370078740157483" right="0.39370078740157483" top="0.39370078740157483" bottom="0.39370078740157483" header="0.51181102362204722" footer="0.51181102362204722"/>
  <pageSetup scale="66" fitToHeight="0" orientation="portrait" r:id="rId1"/>
  <headerFooter alignWithMargins="0"/>
</worksheet>
</file>

<file path=xl/worksheets/sheet19.xml><?xml version="1.0" encoding="utf-8"?>
<worksheet xmlns="http://schemas.openxmlformats.org/spreadsheetml/2006/main" xmlns:r="http://schemas.openxmlformats.org/officeDocument/2006/relationships">
  <sheetPr>
    <pageSetUpPr fitToPage="1"/>
  </sheetPr>
  <dimension ref="C1:P71"/>
  <sheetViews>
    <sheetView showGridLines="0" zoomScaleSheetLayoutView="100" workbookViewId="0">
      <selection activeCell="P11" sqref="P11"/>
    </sheetView>
  </sheetViews>
  <sheetFormatPr defaultRowHeight="15.75"/>
  <cols>
    <col min="1" max="1" width="4.28515625" style="1323" customWidth="1"/>
    <col min="2" max="2" width="3.28515625" style="1323" customWidth="1"/>
    <col min="3" max="3" width="2.85546875" style="1323" customWidth="1"/>
    <col min="4" max="4" width="3.42578125" style="1323" customWidth="1"/>
    <col min="5" max="5" width="3.28515625" style="1323" customWidth="1"/>
    <col min="6" max="6" width="3.5703125" style="1323" customWidth="1"/>
    <col min="7" max="7" width="29.85546875" style="1323" customWidth="1"/>
    <col min="8" max="12" width="15.42578125" style="1323" customWidth="1"/>
    <col min="13" max="14" width="13.28515625" style="1323" customWidth="1"/>
    <col min="15" max="256" width="9.140625" style="1323"/>
    <col min="257" max="257" width="4.28515625" style="1323" customWidth="1"/>
    <col min="258" max="258" width="3.28515625" style="1323" customWidth="1"/>
    <col min="259" max="259" width="2.85546875" style="1323" customWidth="1"/>
    <col min="260" max="260" width="3.42578125" style="1323" customWidth="1"/>
    <col min="261" max="261" width="3.28515625" style="1323" customWidth="1"/>
    <col min="262" max="262" width="3.5703125" style="1323" customWidth="1"/>
    <col min="263" max="263" width="16.5703125" style="1323" customWidth="1"/>
    <col min="264" max="264" width="8.140625" style="1323" customWidth="1"/>
    <col min="265" max="265" width="8.5703125" style="1323" customWidth="1"/>
    <col min="266" max="266" width="7.7109375" style="1323" customWidth="1"/>
    <col min="267" max="267" width="8.140625" style="1323" customWidth="1"/>
    <col min="268" max="268" width="8.42578125" style="1323" customWidth="1"/>
    <col min="269" max="269" width="9" style="1323" bestFit="1" customWidth="1"/>
    <col min="270" max="270" width="8.7109375" style="1323" bestFit="1" customWidth="1"/>
    <col min="271" max="512" width="9.140625" style="1323"/>
    <col min="513" max="513" width="4.28515625" style="1323" customWidth="1"/>
    <col min="514" max="514" width="3.28515625" style="1323" customWidth="1"/>
    <col min="515" max="515" width="2.85546875" style="1323" customWidth="1"/>
    <col min="516" max="516" width="3.42578125" style="1323" customWidth="1"/>
    <col min="517" max="517" width="3.28515625" style="1323" customWidth="1"/>
    <col min="518" max="518" width="3.5703125" style="1323" customWidth="1"/>
    <col min="519" max="519" width="16.5703125" style="1323" customWidth="1"/>
    <col min="520" max="520" width="8.140625" style="1323" customWidth="1"/>
    <col min="521" max="521" width="8.5703125" style="1323" customWidth="1"/>
    <col min="522" max="522" width="7.7109375" style="1323" customWidth="1"/>
    <col min="523" max="523" width="8.140625" style="1323" customWidth="1"/>
    <col min="524" max="524" width="8.42578125" style="1323" customWidth="1"/>
    <col min="525" max="525" width="9" style="1323" bestFit="1" customWidth="1"/>
    <col min="526" max="526" width="8.7109375" style="1323" bestFit="1" customWidth="1"/>
    <col min="527" max="768" width="9.140625" style="1323"/>
    <col min="769" max="769" width="4.28515625" style="1323" customWidth="1"/>
    <col min="770" max="770" width="3.28515625" style="1323" customWidth="1"/>
    <col min="771" max="771" width="2.85546875" style="1323" customWidth="1"/>
    <col min="772" max="772" width="3.42578125" style="1323" customWidth="1"/>
    <col min="773" max="773" width="3.28515625" style="1323" customWidth="1"/>
    <col min="774" max="774" width="3.5703125" style="1323" customWidth="1"/>
    <col min="775" max="775" width="16.5703125" style="1323" customWidth="1"/>
    <col min="776" max="776" width="8.140625" style="1323" customWidth="1"/>
    <col min="777" max="777" width="8.5703125" style="1323" customWidth="1"/>
    <col min="778" max="778" width="7.7109375" style="1323" customWidth="1"/>
    <col min="779" max="779" width="8.140625" style="1323" customWidth="1"/>
    <col min="780" max="780" width="8.42578125" style="1323" customWidth="1"/>
    <col min="781" max="781" width="9" style="1323" bestFit="1" customWidth="1"/>
    <col min="782" max="782" width="8.7109375" style="1323" bestFit="1" customWidth="1"/>
    <col min="783" max="1024" width="9.140625" style="1323"/>
    <col min="1025" max="1025" width="4.28515625" style="1323" customWidth="1"/>
    <col min="1026" max="1026" width="3.28515625" style="1323" customWidth="1"/>
    <col min="1027" max="1027" width="2.85546875" style="1323" customWidth="1"/>
    <col min="1028" max="1028" width="3.42578125" style="1323" customWidth="1"/>
    <col min="1029" max="1029" width="3.28515625" style="1323" customWidth="1"/>
    <col min="1030" max="1030" width="3.5703125" style="1323" customWidth="1"/>
    <col min="1031" max="1031" width="16.5703125" style="1323" customWidth="1"/>
    <col min="1032" max="1032" width="8.140625" style="1323" customWidth="1"/>
    <col min="1033" max="1033" width="8.5703125" style="1323" customWidth="1"/>
    <col min="1034" max="1034" width="7.7109375" style="1323" customWidth="1"/>
    <col min="1035" max="1035" width="8.140625" style="1323" customWidth="1"/>
    <col min="1036" max="1036" width="8.42578125" style="1323" customWidth="1"/>
    <col min="1037" max="1037" width="9" style="1323" bestFit="1" customWidth="1"/>
    <col min="1038" max="1038" width="8.7109375" style="1323" bestFit="1" customWidth="1"/>
    <col min="1039" max="1280" width="9.140625" style="1323"/>
    <col min="1281" max="1281" width="4.28515625" style="1323" customWidth="1"/>
    <col min="1282" max="1282" width="3.28515625" style="1323" customWidth="1"/>
    <col min="1283" max="1283" width="2.85546875" style="1323" customWidth="1"/>
    <col min="1284" max="1284" width="3.42578125" style="1323" customWidth="1"/>
    <col min="1285" max="1285" width="3.28515625" style="1323" customWidth="1"/>
    <col min="1286" max="1286" width="3.5703125" style="1323" customWidth="1"/>
    <col min="1287" max="1287" width="16.5703125" style="1323" customWidth="1"/>
    <col min="1288" max="1288" width="8.140625" style="1323" customWidth="1"/>
    <col min="1289" max="1289" width="8.5703125" style="1323" customWidth="1"/>
    <col min="1290" max="1290" width="7.7109375" style="1323" customWidth="1"/>
    <col min="1291" max="1291" width="8.140625" style="1323" customWidth="1"/>
    <col min="1292" max="1292" width="8.42578125" style="1323" customWidth="1"/>
    <col min="1293" max="1293" width="9" style="1323" bestFit="1" customWidth="1"/>
    <col min="1294" max="1294" width="8.7109375" style="1323" bestFit="1" customWidth="1"/>
    <col min="1295" max="1536" width="9.140625" style="1323"/>
    <col min="1537" max="1537" width="4.28515625" style="1323" customWidth="1"/>
    <col min="1538" max="1538" width="3.28515625" style="1323" customWidth="1"/>
    <col min="1539" max="1539" width="2.85546875" style="1323" customWidth="1"/>
    <col min="1540" max="1540" width="3.42578125" style="1323" customWidth="1"/>
    <col min="1541" max="1541" width="3.28515625" style="1323" customWidth="1"/>
    <col min="1542" max="1542" width="3.5703125" style="1323" customWidth="1"/>
    <col min="1543" max="1543" width="16.5703125" style="1323" customWidth="1"/>
    <col min="1544" max="1544" width="8.140625" style="1323" customWidth="1"/>
    <col min="1545" max="1545" width="8.5703125" style="1323" customWidth="1"/>
    <col min="1546" max="1546" width="7.7109375" style="1323" customWidth="1"/>
    <col min="1547" max="1547" width="8.140625" style="1323" customWidth="1"/>
    <col min="1548" max="1548" width="8.42578125" style="1323" customWidth="1"/>
    <col min="1549" max="1549" width="9" style="1323" bestFit="1" customWidth="1"/>
    <col min="1550" max="1550" width="8.7109375" style="1323" bestFit="1" customWidth="1"/>
    <col min="1551" max="1792" width="9.140625" style="1323"/>
    <col min="1793" max="1793" width="4.28515625" style="1323" customWidth="1"/>
    <col min="1794" max="1794" width="3.28515625" style="1323" customWidth="1"/>
    <col min="1795" max="1795" width="2.85546875" style="1323" customWidth="1"/>
    <col min="1796" max="1796" width="3.42578125" style="1323" customWidth="1"/>
    <col min="1797" max="1797" width="3.28515625" style="1323" customWidth="1"/>
    <col min="1798" max="1798" width="3.5703125" style="1323" customWidth="1"/>
    <col min="1799" max="1799" width="16.5703125" style="1323" customWidth="1"/>
    <col min="1800" max="1800" width="8.140625" style="1323" customWidth="1"/>
    <col min="1801" max="1801" width="8.5703125" style="1323" customWidth="1"/>
    <col min="1802" max="1802" width="7.7109375" style="1323" customWidth="1"/>
    <col min="1803" max="1803" width="8.140625" style="1323" customWidth="1"/>
    <col min="1804" max="1804" width="8.42578125" style="1323" customWidth="1"/>
    <col min="1805" max="1805" width="9" style="1323" bestFit="1" customWidth="1"/>
    <col min="1806" max="1806" width="8.7109375" style="1323" bestFit="1" customWidth="1"/>
    <col min="1807" max="2048" width="9.140625" style="1323"/>
    <col min="2049" max="2049" width="4.28515625" style="1323" customWidth="1"/>
    <col min="2050" max="2050" width="3.28515625" style="1323" customWidth="1"/>
    <col min="2051" max="2051" width="2.85546875" style="1323" customWidth="1"/>
    <col min="2052" max="2052" width="3.42578125" style="1323" customWidth="1"/>
    <col min="2053" max="2053" width="3.28515625" style="1323" customWidth="1"/>
    <col min="2054" max="2054" width="3.5703125" style="1323" customWidth="1"/>
    <col min="2055" max="2055" width="16.5703125" style="1323" customWidth="1"/>
    <col min="2056" max="2056" width="8.140625" style="1323" customWidth="1"/>
    <col min="2057" max="2057" width="8.5703125" style="1323" customWidth="1"/>
    <col min="2058" max="2058" width="7.7109375" style="1323" customWidth="1"/>
    <col min="2059" max="2059" width="8.140625" style="1323" customWidth="1"/>
    <col min="2060" max="2060" width="8.42578125" style="1323" customWidth="1"/>
    <col min="2061" max="2061" width="9" style="1323" bestFit="1" customWidth="1"/>
    <col min="2062" max="2062" width="8.7109375" style="1323" bestFit="1" customWidth="1"/>
    <col min="2063" max="2304" width="9.140625" style="1323"/>
    <col min="2305" max="2305" width="4.28515625" style="1323" customWidth="1"/>
    <col min="2306" max="2306" width="3.28515625" style="1323" customWidth="1"/>
    <col min="2307" max="2307" width="2.85546875" style="1323" customWidth="1"/>
    <col min="2308" max="2308" width="3.42578125" style="1323" customWidth="1"/>
    <col min="2309" max="2309" width="3.28515625" style="1323" customWidth="1"/>
    <col min="2310" max="2310" width="3.5703125" style="1323" customWidth="1"/>
    <col min="2311" max="2311" width="16.5703125" style="1323" customWidth="1"/>
    <col min="2312" max="2312" width="8.140625" style="1323" customWidth="1"/>
    <col min="2313" max="2313" width="8.5703125" style="1323" customWidth="1"/>
    <col min="2314" max="2314" width="7.7109375" style="1323" customWidth="1"/>
    <col min="2315" max="2315" width="8.140625" style="1323" customWidth="1"/>
    <col min="2316" max="2316" width="8.42578125" style="1323" customWidth="1"/>
    <col min="2317" max="2317" width="9" style="1323" bestFit="1" customWidth="1"/>
    <col min="2318" max="2318" width="8.7109375" style="1323" bestFit="1" customWidth="1"/>
    <col min="2319" max="2560" width="9.140625" style="1323"/>
    <col min="2561" max="2561" width="4.28515625" style="1323" customWidth="1"/>
    <col min="2562" max="2562" width="3.28515625" style="1323" customWidth="1"/>
    <col min="2563" max="2563" width="2.85546875" style="1323" customWidth="1"/>
    <col min="2564" max="2564" width="3.42578125" style="1323" customWidth="1"/>
    <col min="2565" max="2565" width="3.28515625" style="1323" customWidth="1"/>
    <col min="2566" max="2566" width="3.5703125" style="1323" customWidth="1"/>
    <col min="2567" max="2567" width="16.5703125" style="1323" customWidth="1"/>
    <col min="2568" max="2568" width="8.140625" style="1323" customWidth="1"/>
    <col min="2569" max="2569" width="8.5703125" style="1323" customWidth="1"/>
    <col min="2570" max="2570" width="7.7109375" style="1323" customWidth="1"/>
    <col min="2571" max="2571" width="8.140625" style="1323" customWidth="1"/>
    <col min="2572" max="2572" width="8.42578125" style="1323" customWidth="1"/>
    <col min="2573" max="2573" width="9" style="1323" bestFit="1" customWidth="1"/>
    <col min="2574" max="2574" width="8.7109375" style="1323" bestFit="1" customWidth="1"/>
    <col min="2575" max="2816" width="9.140625" style="1323"/>
    <col min="2817" max="2817" width="4.28515625" style="1323" customWidth="1"/>
    <col min="2818" max="2818" width="3.28515625" style="1323" customWidth="1"/>
    <col min="2819" max="2819" width="2.85546875" style="1323" customWidth="1"/>
    <col min="2820" max="2820" width="3.42578125" style="1323" customWidth="1"/>
    <col min="2821" max="2821" width="3.28515625" style="1323" customWidth="1"/>
    <col min="2822" max="2822" width="3.5703125" style="1323" customWidth="1"/>
    <col min="2823" max="2823" width="16.5703125" style="1323" customWidth="1"/>
    <col min="2824" max="2824" width="8.140625" style="1323" customWidth="1"/>
    <col min="2825" max="2825" width="8.5703125" style="1323" customWidth="1"/>
    <col min="2826" max="2826" width="7.7109375" style="1323" customWidth="1"/>
    <col min="2827" max="2827" width="8.140625" style="1323" customWidth="1"/>
    <col min="2828" max="2828" width="8.42578125" style="1323" customWidth="1"/>
    <col min="2829" max="2829" width="9" style="1323" bestFit="1" customWidth="1"/>
    <col min="2830" max="2830" width="8.7109375" style="1323" bestFit="1" customWidth="1"/>
    <col min="2831" max="3072" width="9.140625" style="1323"/>
    <col min="3073" max="3073" width="4.28515625" style="1323" customWidth="1"/>
    <col min="3074" max="3074" width="3.28515625" style="1323" customWidth="1"/>
    <col min="3075" max="3075" width="2.85546875" style="1323" customWidth="1"/>
    <col min="3076" max="3076" width="3.42578125" style="1323" customWidth="1"/>
    <col min="3077" max="3077" width="3.28515625" style="1323" customWidth="1"/>
    <col min="3078" max="3078" width="3.5703125" style="1323" customWidth="1"/>
    <col min="3079" max="3079" width="16.5703125" style="1323" customWidth="1"/>
    <col min="3080" max="3080" width="8.140625" style="1323" customWidth="1"/>
    <col min="3081" max="3081" width="8.5703125" style="1323" customWidth="1"/>
    <col min="3082" max="3082" width="7.7109375" style="1323" customWidth="1"/>
    <col min="3083" max="3083" width="8.140625" style="1323" customWidth="1"/>
    <col min="3084" max="3084" width="8.42578125" style="1323" customWidth="1"/>
    <col min="3085" max="3085" width="9" style="1323" bestFit="1" customWidth="1"/>
    <col min="3086" max="3086" width="8.7109375" style="1323" bestFit="1" customWidth="1"/>
    <col min="3087" max="3328" width="9.140625" style="1323"/>
    <col min="3329" max="3329" width="4.28515625" style="1323" customWidth="1"/>
    <col min="3330" max="3330" width="3.28515625" style="1323" customWidth="1"/>
    <col min="3331" max="3331" width="2.85546875" style="1323" customWidth="1"/>
    <col min="3332" max="3332" width="3.42578125" style="1323" customWidth="1"/>
    <col min="3333" max="3333" width="3.28515625" style="1323" customWidth="1"/>
    <col min="3334" max="3334" width="3.5703125" style="1323" customWidth="1"/>
    <col min="3335" max="3335" width="16.5703125" style="1323" customWidth="1"/>
    <col min="3336" max="3336" width="8.140625" style="1323" customWidth="1"/>
    <col min="3337" max="3337" width="8.5703125" style="1323" customWidth="1"/>
    <col min="3338" max="3338" width="7.7109375" style="1323" customWidth="1"/>
    <col min="3339" max="3339" width="8.140625" style="1323" customWidth="1"/>
    <col min="3340" max="3340" width="8.42578125" style="1323" customWidth="1"/>
    <col min="3341" max="3341" width="9" style="1323" bestFit="1" customWidth="1"/>
    <col min="3342" max="3342" width="8.7109375" style="1323" bestFit="1" customWidth="1"/>
    <col min="3343" max="3584" width="9.140625" style="1323"/>
    <col min="3585" max="3585" width="4.28515625" style="1323" customWidth="1"/>
    <col min="3586" max="3586" width="3.28515625" style="1323" customWidth="1"/>
    <col min="3587" max="3587" width="2.85546875" style="1323" customWidth="1"/>
    <col min="3588" max="3588" width="3.42578125" style="1323" customWidth="1"/>
    <col min="3589" max="3589" width="3.28515625" style="1323" customWidth="1"/>
    <col min="3590" max="3590" width="3.5703125" style="1323" customWidth="1"/>
    <col min="3591" max="3591" width="16.5703125" style="1323" customWidth="1"/>
    <col min="3592" max="3592" width="8.140625" style="1323" customWidth="1"/>
    <col min="3593" max="3593" width="8.5703125" style="1323" customWidth="1"/>
    <col min="3594" max="3594" width="7.7109375" style="1323" customWidth="1"/>
    <col min="3595" max="3595" width="8.140625" style="1323" customWidth="1"/>
    <col min="3596" max="3596" width="8.42578125" style="1323" customWidth="1"/>
    <col min="3597" max="3597" width="9" style="1323" bestFit="1" customWidth="1"/>
    <col min="3598" max="3598" width="8.7109375" style="1323" bestFit="1" customWidth="1"/>
    <col min="3599" max="3840" width="9.140625" style="1323"/>
    <col min="3841" max="3841" width="4.28515625" style="1323" customWidth="1"/>
    <col min="3842" max="3842" width="3.28515625" style="1323" customWidth="1"/>
    <col min="3843" max="3843" width="2.85546875" style="1323" customWidth="1"/>
    <col min="3844" max="3844" width="3.42578125" style="1323" customWidth="1"/>
    <col min="3845" max="3845" width="3.28515625" style="1323" customWidth="1"/>
    <col min="3846" max="3846" width="3.5703125" style="1323" customWidth="1"/>
    <col min="3847" max="3847" width="16.5703125" style="1323" customWidth="1"/>
    <col min="3848" max="3848" width="8.140625" style="1323" customWidth="1"/>
    <col min="3849" max="3849" width="8.5703125" style="1323" customWidth="1"/>
    <col min="3850" max="3850" width="7.7109375" style="1323" customWidth="1"/>
    <col min="3851" max="3851" width="8.140625" style="1323" customWidth="1"/>
    <col min="3852" max="3852" width="8.42578125" style="1323" customWidth="1"/>
    <col min="3853" max="3853" width="9" style="1323" bestFit="1" customWidth="1"/>
    <col min="3854" max="3854" width="8.7109375" style="1323" bestFit="1" customWidth="1"/>
    <col min="3855" max="4096" width="9.140625" style="1323"/>
    <col min="4097" max="4097" width="4.28515625" style="1323" customWidth="1"/>
    <col min="4098" max="4098" width="3.28515625" style="1323" customWidth="1"/>
    <col min="4099" max="4099" width="2.85546875" style="1323" customWidth="1"/>
    <col min="4100" max="4100" width="3.42578125" style="1323" customWidth="1"/>
    <col min="4101" max="4101" width="3.28515625" style="1323" customWidth="1"/>
    <col min="4102" max="4102" width="3.5703125" style="1323" customWidth="1"/>
    <col min="4103" max="4103" width="16.5703125" style="1323" customWidth="1"/>
    <col min="4104" max="4104" width="8.140625" style="1323" customWidth="1"/>
    <col min="4105" max="4105" width="8.5703125" style="1323" customWidth="1"/>
    <col min="4106" max="4106" width="7.7109375" style="1323" customWidth="1"/>
    <col min="4107" max="4107" width="8.140625" style="1323" customWidth="1"/>
    <col min="4108" max="4108" width="8.42578125" style="1323" customWidth="1"/>
    <col min="4109" max="4109" width="9" style="1323" bestFit="1" customWidth="1"/>
    <col min="4110" max="4110" width="8.7109375" style="1323" bestFit="1" customWidth="1"/>
    <col min="4111" max="4352" width="9.140625" style="1323"/>
    <col min="4353" max="4353" width="4.28515625" style="1323" customWidth="1"/>
    <col min="4354" max="4354" width="3.28515625" style="1323" customWidth="1"/>
    <col min="4355" max="4355" width="2.85546875" style="1323" customWidth="1"/>
    <col min="4356" max="4356" width="3.42578125" style="1323" customWidth="1"/>
    <col min="4357" max="4357" width="3.28515625" style="1323" customWidth="1"/>
    <col min="4358" max="4358" width="3.5703125" style="1323" customWidth="1"/>
    <col min="4359" max="4359" width="16.5703125" style="1323" customWidth="1"/>
    <col min="4360" max="4360" width="8.140625" style="1323" customWidth="1"/>
    <col min="4361" max="4361" width="8.5703125" style="1323" customWidth="1"/>
    <col min="4362" max="4362" width="7.7109375" style="1323" customWidth="1"/>
    <col min="4363" max="4363" width="8.140625" style="1323" customWidth="1"/>
    <col min="4364" max="4364" width="8.42578125" style="1323" customWidth="1"/>
    <col min="4365" max="4365" width="9" style="1323" bestFit="1" customWidth="1"/>
    <col min="4366" max="4366" width="8.7109375" style="1323" bestFit="1" customWidth="1"/>
    <col min="4367" max="4608" width="9.140625" style="1323"/>
    <col min="4609" max="4609" width="4.28515625" style="1323" customWidth="1"/>
    <col min="4610" max="4610" width="3.28515625" style="1323" customWidth="1"/>
    <col min="4611" max="4611" width="2.85546875" style="1323" customWidth="1"/>
    <col min="4612" max="4612" width="3.42578125" style="1323" customWidth="1"/>
    <col min="4613" max="4613" width="3.28515625" style="1323" customWidth="1"/>
    <col min="4614" max="4614" width="3.5703125" style="1323" customWidth="1"/>
    <col min="4615" max="4615" width="16.5703125" style="1323" customWidth="1"/>
    <col min="4616" max="4616" width="8.140625" style="1323" customWidth="1"/>
    <col min="4617" max="4617" width="8.5703125" style="1323" customWidth="1"/>
    <col min="4618" max="4618" width="7.7109375" style="1323" customWidth="1"/>
    <col min="4619" max="4619" width="8.140625" style="1323" customWidth="1"/>
    <col min="4620" max="4620" width="8.42578125" style="1323" customWidth="1"/>
    <col min="4621" max="4621" width="9" style="1323" bestFit="1" customWidth="1"/>
    <col min="4622" max="4622" width="8.7109375" style="1323" bestFit="1" customWidth="1"/>
    <col min="4623" max="4864" width="9.140625" style="1323"/>
    <col min="4865" max="4865" width="4.28515625" style="1323" customWidth="1"/>
    <col min="4866" max="4866" width="3.28515625" style="1323" customWidth="1"/>
    <col min="4867" max="4867" width="2.85546875" style="1323" customWidth="1"/>
    <col min="4868" max="4868" width="3.42578125" style="1323" customWidth="1"/>
    <col min="4869" max="4869" width="3.28515625" style="1323" customWidth="1"/>
    <col min="4870" max="4870" width="3.5703125" style="1323" customWidth="1"/>
    <col min="4871" max="4871" width="16.5703125" style="1323" customWidth="1"/>
    <col min="4872" max="4872" width="8.140625" style="1323" customWidth="1"/>
    <col min="4873" max="4873" width="8.5703125" style="1323" customWidth="1"/>
    <col min="4874" max="4874" width="7.7109375" style="1323" customWidth="1"/>
    <col min="4875" max="4875" width="8.140625" style="1323" customWidth="1"/>
    <col min="4876" max="4876" width="8.42578125" style="1323" customWidth="1"/>
    <col min="4877" max="4877" width="9" style="1323" bestFit="1" customWidth="1"/>
    <col min="4878" max="4878" width="8.7109375" style="1323" bestFit="1" customWidth="1"/>
    <col min="4879" max="5120" width="9.140625" style="1323"/>
    <col min="5121" max="5121" width="4.28515625" style="1323" customWidth="1"/>
    <col min="5122" max="5122" width="3.28515625" style="1323" customWidth="1"/>
    <col min="5123" max="5123" width="2.85546875" style="1323" customWidth="1"/>
    <col min="5124" max="5124" width="3.42578125" style="1323" customWidth="1"/>
    <col min="5125" max="5125" width="3.28515625" style="1323" customWidth="1"/>
    <col min="5126" max="5126" width="3.5703125" style="1323" customWidth="1"/>
    <col min="5127" max="5127" width="16.5703125" style="1323" customWidth="1"/>
    <col min="5128" max="5128" width="8.140625" style="1323" customWidth="1"/>
    <col min="5129" max="5129" width="8.5703125" style="1323" customWidth="1"/>
    <col min="5130" max="5130" width="7.7109375" style="1323" customWidth="1"/>
    <col min="5131" max="5131" width="8.140625" style="1323" customWidth="1"/>
    <col min="5132" max="5132" width="8.42578125" style="1323" customWidth="1"/>
    <col min="5133" max="5133" width="9" style="1323" bestFit="1" customWidth="1"/>
    <col min="5134" max="5134" width="8.7109375" style="1323" bestFit="1" customWidth="1"/>
    <col min="5135" max="5376" width="9.140625" style="1323"/>
    <col min="5377" max="5377" width="4.28515625" style="1323" customWidth="1"/>
    <col min="5378" max="5378" width="3.28515625" style="1323" customWidth="1"/>
    <col min="5379" max="5379" width="2.85546875" style="1323" customWidth="1"/>
    <col min="5380" max="5380" width="3.42578125" style="1323" customWidth="1"/>
    <col min="5381" max="5381" width="3.28515625" style="1323" customWidth="1"/>
    <col min="5382" max="5382" width="3.5703125" style="1323" customWidth="1"/>
    <col min="5383" max="5383" width="16.5703125" style="1323" customWidth="1"/>
    <col min="5384" max="5384" width="8.140625" style="1323" customWidth="1"/>
    <col min="5385" max="5385" width="8.5703125" style="1323" customWidth="1"/>
    <col min="5386" max="5386" width="7.7109375" style="1323" customWidth="1"/>
    <col min="5387" max="5387" width="8.140625" style="1323" customWidth="1"/>
    <col min="5388" max="5388" width="8.42578125" style="1323" customWidth="1"/>
    <col min="5389" max="5389" width="9" style="1323" bestFit="1" customWidth="1"/>
    <col min="5390" max="5390" width="8.7109375" style="1323" bestFit="1" customWidth="1"/>
    <col min="5391" max="5632" width="9.140625" style="1323"/>
    <col min="5633" max="5633" width="4.28515625" style="1323" customWidth="1"/>
    <col min="5634" max="5634" width="3.28515625" style="1323" customWidth="1"/>
    <col min="5635" max="5635" width="2.85546875" style="1323" customWidth="1"/>
    <col min="5636" max="5636" width="3.42578125" style="1323" customWidth="1"/>
    <col min="5637" max="5637" width="3.28515625" style="1323" customWidth="1"/>
    <col min="5638" max="5638" width="3.5703125" style="1323" customWidth="1"/>
    <col min="5639" max="5639" width="16.5703125" style="1323" customWidth="1"/>
    <col min="5640" max="5640" width="8.140625" style="1323" customWidth="1"/>
    <col min="5641" max="5641" width="8.5703125" style="1323" customWidth="1"/>
    <col min="5642" max="5642" width="7.7109375" style="1323" customWidth="1"/>
    <col min="5643" max="5643" width="8.140625" style="1323" customWidth="1"/>
    <col min="5644" max="5644" width="8.42578125" style="1323" customWidth="1"/>
    <col min="5645" max="5645" width="9" style="1323" bestFit="1" customWidth="1"/>
    <col min="5646" max="5646" width="8.7109375" style="1323" bestFit="1" customWidth="1"/>
    <col min="5647" max="5888" width="9.140625" style="1323"/>
    <col min="5889" max="5889" width="4.28515625" style="1323" customWidth="1"/>
    <col min="5890" max="5890" width="3.28515625" style="1323" customWidth="1"/>
    <col min="5891" max="5891" width="2.85546875" style="1323" customWidth="1"/>
    <col min="5892" max="5892" width="3.42578125" style="1323" customWidth="1"/>
    <col min="5893" max="5893" width="3.28515625" style="1323" customWidth="1"/>
    <col min="5894" max="5894" width="3.5703125" style="1323" customWidth="1"/>
    <col min="5895" max="5895" width="16.5703125" style="1323" customWidth="1"/>
    <col min="5896" max="5896" width="8.140625" style="1323" customWidth="1"/>
    <col min="5897" max="5897" width="8.5703125" style="1323" customWidth="1"/>
    <col min="5898" max="5898" width="7.7109375" style="1323" customWidth="1"/>
    <col min="5899" max="5899" width="8.140625" style="1323" customWidth="1"/>
    <col min="5900" max="5900" width="8.42578125" style="1323" customWidth="1"/>
    <col min="5901" max="5901" width="9" style="1323" bestFit="1" customWidth="1"/>
    <col min="5902" max="5902" width="8.7109375" style="1323" bestFit="1" customWidth="1"/>
    <col min="5903" max="6144" width="9.140625" style="1323"/>
    <col min="6145" max="6145" width="4.28515625" style="1323" customWidth="1"/>
    <col min="6146" max="6146" width="3.28515625" style="1323" customWidth="1"/>
    <col min="6147" max="6147" width="2.85546875" style="1323" customWidth="1"/>
    <col min="6148" max="6148" width="3.42578125" style="1323" customWidth="1"/>
    <col min="6149" max="6149" width="3.28515625" style="1323" customWidth="1"/>
    <col min="6150" max="6150" width="3.5703125" style="1323" customWidth="1"/>
    <col min="6151" max="6151" width="16.5703125" style="1323" customWidth="1"/>
    <col min="6152" max="6152" width="8.140625" style="1323" customWidth="1"/>
    <col min="6153" max="6153" width="8.5703125" style="1323" customWidth="1"/>
    <col min="6154" max="6154" width="7.7109375" style="1323" customWidth="1"/>
    <col min="6155" max="6155" width="8.140625" style="1323" customWidth="1"/>
    <col min="6156" max="6156" width="8.42578125" style="1323" customWidth="1"/>
    <col min="6157" max="6157" width="9" style="1323" bestFit="1" customWidth="1"/>
    <col min="6158" max="6158" width="8.7109375" style="1323" bestFit="1" customWidth="1"/>
    <col min="6159" max="6400" width="9.140625" style="1323"/>
    <col min="6401" max="6401" width="4.28515625" style="1323" customWidth="1"/>
    <col min="6402" max="6402" width="3.28515625" style="1323" customWidth="1"/>
    <col min="6403" max="6403" width="2.85546875" style="1323" customWidth="1"/>
    <col min="6404" max="6404" width="3.42578125" style="1323" customWidth="1"/>
    <col min="6405" max="6405" width="3.28515625" style="1323" customWidth="1"/>
    <col min="6406" max="6406" width="3.5703125" style="1323" customWidth="1"/>
    <col min="6407" max="6407" width="16.5703125" style="1323" customWidth="1"/>
    <col min="6408" max="6408" width="8.140625" style="1323" customWidth="1"/>
    <col min="6409" max="6409" width="8.5703125" style="1323" customWidth="1"/>
    <col min="6410" max="6410" width="7.7109375" style="1323" customWidth="1"/>
    <col min="6411" max="6411" width="8.140625" style="1323" customWidth="1"/>
    <col min="6412" max="6412" width="8.42578125" style="1323" customWidth="1"/>
    <col min="6413" max="6413" width="9" style="1323" bestFit="1" customWidth="1"/>
    <col min="6414" max="6414" width="8.7109375" style="1323" bestFit="1" customWidth="1"/>
    <col min="6415" max="6656" width="9.140625" style="1323"/>
    <col min="6657" max="6657" width="4.28515625" style="1323" customWidth="1"/>
    <col min="6658" max="6658" width="3.28515625" style="1323" customWidth="1"/>
    <col min="6659" max="6659" width="2.85546875" style="1323" customWidth="1"/>
    <col min="6660" max="6660" width="3.42578125" style="1323" customWidth="1"/>
    <col min="6661" max="6661" width="3.28515625" style="1323" customWidth="1"/>
    <col min="6662" max="6662" width="3.5703125" style="1323" customWidth="1"/>
    <col min="6663" max="6663" width="16.5703125" style="1323" customWidth="1"/>
    <col min="6664" max="6664" width="8.140625" style="1323" customWidth="1"/>
    <col min="6665" max="6665" width="8.5703125" style="1323" customWidth="1"/>
    <col min="6666" max="6666" width="7.7109375" style="1323" customWidth="1"/>
    <col min="6667" max="6667" width="8.140625" style="1323" customWidth="1"/>
    <col min="6668" max="6668" width="8.42578125" style="1323" customWidth="1"/>
    <col min="6669" max="6669" width="9" style="1323" bestFit="1" customWidth="1"/>
    <col min="6670" max="6670" width="8.7109375" style="1323" bestFit="1" customWidth="1"/>
    <col min="6671" max="6912" width="9.140625" style="1323"/>
    <col min="6913" max="6913" width="4.28515625" style="1323" customWidth="1"/>
    <col min="6914" max="6914" width="3.28515625" style="1323" customWidth="1"/>
    <col min="6915" max="6915" width="2.85546875" style="1323" customWidth="1"/>
    <col min="6916" max="6916" width="3.42578125" style="1323" customWidth="1"/>
    <col min="6917" max="6917" width="3.28515625" style="1323" customWidth="1"/>
    <col min="6918" max="6918" width="3.5703125" style="1323" customWidth="1"/>
    <col min="6919" max="6919" width="16.5703125" style="1323" customWidth="1"/>
    <col min="6920" max="6920" width="8.140625" style="1323" customWidth="1"/>
    <col min="6921" max="6921" width="8.5703125" style="1323" customWidth="1"/>
    <col min="6922" max="6922" width="7.7109375" style="1323" customWidth="1"/>
    <col min="6923" max="6923" width="8.140625" style="1323" customWidth="1"/>
    <col min="6924" max="6924" width="8.42578125" style="1323" customWidth="1"/>
    <col min="6925" max="6925" width="9" style="1323" bestFit="1" customWidth="1"/>
    <col min="6926" max="6926" width="8.7109375" style="1323" bestFit="1" customWidth="1"/>
    <col min="6927" max="7168" width="9.140625" style="1323"/>
    <col min="7169" max="7169" width="4.28515625" style="1323" customWidth="1"/>
    <col min="7170" max="7170" width="3.28515625" style="1323" customWidth="1"/>
    <col min="7171" max="7171" width="2.85546875" style="1323" customWidth="1"/>
    <col min="7172" max="7172" width="3.42578125" style="1323" customWidth="1"/>
    <col min="7173" max="7173" width="3.28515625" style="1323" customWidth="1"/>
    <col min="7174" max="7174" width="3.5703125" style="1323" customWidth="1"/>
    <col min="7175" max="7175" width="16.5703125" style="1323" customWidth="1"/>
    <col min="7176" max="7176" width="8.140625" style="1323" customWidth="1"/>
    <col min="7177" max="7177" width="8.5703125" style="1323" customWidth="1"/>
    <col min="7178" max="7178" width="7.7109375" style="1323" customWidth="1"/>
    <col min="7179" max="7179" width="8.140625" style="1323" customWidth="1"/>
    <col min="7180" max="7180" width="8.42578125" style="1323" customWidth="1"/>
    <col min="7181" max="7181" width="9" style="1323" bestFit="1" customWidth="1"/>
    <col min="7182" max="7182" width="8.7109375" style="1323" bestFit="1" customWidth="1"/>
    <col min="7183" max="7424" width="9.140625" style="1323"/>
    <col min="7425" max="7425" width="4.28515625" style="1323" customWidth="1"/>
    <col min="7426" max="7426" width="3.28515625" style="1323" customWidth="1"/>
    <col min="7427" max="7427" width="2.85546875" style="1323" customWidth="1"/>
    <col min="7428" max="7428" width="3.42578125" style="1323" customWidth="1"/>
    <col min="7429" max="7429" width="3.28515625" style="1323" customWidth="1"/>
    <col min="7430" max="7430" width="3.5703125" style="1323" customWidth="1"/>
    <col min="7431" max="7431" width="16.5703125" style="1323" customWidth="1"/>
    <col min="7432" max="7432" width="8.140625" style="1323" customWidth="1"/>
    <col min="7433" max="7433" width="8.5703125" style="1323" customWidth="1"/>
    <col min="7434" max="7434" width="7.7109375" style="1323" customWidth="1"/>
    <col min="7435" max="7435" width="8.140625" style="1323" customWidth="1"/>
    <col min="7436" max="7436" width="8.42578125" style="1323" customWidth="1"/>
    <col min="7437" max="7437" width="9" style="1323" bestFit="1" customWidth="1"/>
    <col min="7438" max="7438" width="8.7109375" style="1323" bestFit="1" customWidth="1"/>
    <col min="7439" max="7680" width="9.140625" style="1323"/>
    <col min="7681" max="7681" width="4.28515625" style="1323" customWidth="1"/>
    <col min="7682" max="7682" width="3.28515625" style="1323" customWidth="1"/>
    <col min="7683" max="7683" width="2.85546875" style="1323" customWidth="1"/>
    <col min="7684" max="7684" width="3.42578125" style="1323" customWidth="1"/>
    <col min="7685" max="7685" width="3.28515625" style="1323" customWidth="1"/>
    <col min="7686" max="7686" width="3.5703125" style="1323" customWidth="1"/>
    <col min="7687" max="7687" width="16.5703125" style="1323" customWidth="1"/>
    <col min="7688" max="7688" width="8.140625" style="1323" customWidth="1"/>
    <col min="7689" max="7689" width="8.5703125" style="1323" customWidth="1"/>
    <col min="7690" max="7690" width="7.7109375" style="1323" customWidth="1"/>
    <col min="7691" max="7691" width="8.140625" style="1323" customWidth="1"/>
    <col min="7692" max="7692" width="8.42578125" style="1323" customWidth="1"/>
    <col min="7693" max="7693" width="9" style="1323" bestFit="1" customWidth="1"/>
    <col min="7694" max="7694" width="8.7109375" style="1323" bestFit="1" customWidth="1"/>
    <col min="7695" max="7936" width="9.140625" style="1323"/>
    <col min="7937" max="7937" width="4.28515625" style="1323" customWidth="1"/>
    <col min="7938" max="7938" width="3.28515625" style="1323" customWidth="1"/>
    <col min="7939" max="7939" width="2.85546875" style="1323" customWidth="1"/>
    <col min="7940" max="7940" width="3.42578125" style="1323" customWidth="1"/>
    <col min="7941" max="7941" width="3.28515625" style="1323" customWidth="1"/>
    <col min="7942" max="7942" width="3.5703125" style="1323" customWidth="1"/>
    <col min="7943" max="7943" width="16.5703125" style="1323" customWidth="1"/>
    <col min="7944" max="7944" width="8.140625" style="1323" customWidth="1"/>
    <col min="7945" max="7945" width="8.5703125" style="1323" customWidth="1"/>
    <col min="7946" max="7946" width="7.7109375" style="1323" customWidth="1"/>
    <col min="7947" max="7947" width="8.140625" style="1323" customWidth="1"/>
    <col min="7948" max="7948" width="8.42578125" style="1323" customWidth="1"/>
    <col min="7949" max="7949" width="9" style="1323" bestFit="1" customWidth="1"/>
    <col min="7950" max="7950" width="8.7109375" style="1323" bestFit="1" customWidth="1"/>
    <col min="7951" max="8192" width="9.140625" style="1323"/>
    <col min="8193" max="8193" width="4.28515625" style="1323" customWidth="1"/>
    <col min="8194" max="8194" width="3.28515625" style="1323" customWidth="1"/>
    <col min="8195" max="8195" width="2.85546875" style="1323" customWidth="1"/>
    <col min="8196" max="8196" width="3.42578125" style="1323" customWidth="1"/>
    <col min="8197" max="8197" width="3.28515625" style="1323" customWidth="1"/>
    <col min="8198" max="8198" width="3.5703125" style="1323" customWidth="1"/>
    <col min="8199" max="8199" width="16.5703125" style="1323" customWidth="1"/>
    <col min="8200" max="8200" width="8.140625" style="1323" customWidth="1"/>
    <col min="8201" max="8201" width="8.5703125" style="1323" customWidth="1"/>
    <col min="8202" max="8202" width="7.7109375" style="1323" customWidth="1"/>
    <col min="8203" max="8203" width="8.140625" style="1323" customWidth="1"/>
    <col min="8204" max="8204" width="8.42578125" style="1323" customWidth="1"/>
    <col min="8205" max="8205" width="9" style="1323" bestFit="1" customWidth="1"/>
    <col min="8206" max="8206" width="8.7109375" style="1323" bestFit="1" customWidth="1"/>
    <col min="8207" max="8448" width="9.140625" style="1323"/>
    <col min="8449" max="8449" width="4.28515625" style="1323" customWidth="1"/>
    <col min="8450" max="8450" width="3.28515625" style="1323" customWidth="1"/>
    <col min="8451" max="8451" width="2.85546875" style="1323" customWidth="1"/>
    <col min="8452" max="8452" width="3.42578125" style="1323" customWidth="1"/>
    <col min="8453" max="8453" width="3.28515625" style="1323" customWidth="1"/>
    <col min="8454" max="8454" width="3.5703125" style="1323" customWidth="1"/>
    <col min="8455" max="8455" width="16.5703125" style="1323" customWidth="1"/>
    <col min="8456" max="8456" width="8.140625" style="1323" customWidth="1"/>
    <col min="8457" max="8457" width="8.5703125" style="1323" customWidth="1"/>
    <col min="8458" max="8458" width="7.7109375" style="1323" customWidth="1"/>
    <col min="8459" max="8459" width="8.140625" style="1323" customWidth="1"/>
    <col min="8460" max="8460" width="8.42578125" style="1323" customWidth="1"/>
    <col min="8461" max="8461" width="9" style="1323" bestFit="1" customWidth="1"/>
    <col min="8462" max="8462" width="8.7109375" style="1323" bestFit="1" customWidth="1"/>
    <col min="8463" max="8704" width="9.140625" style="1323"/>
    <col min="8705" max="8705" width="4.28515625" style="1323" customWidth="1"/>
    <col min="8706" max="8706" width="3.28515625" style="1323" customWidth="1"/>
    <col min="8707" max="8707" width="2.85546875" style="1323" customWidth="1"/>
    <col min="8708" max="8708" width="3.42578125" style="1323" customWidth="1"/>
    <col min="8709" max="8709" width="3.28515625" style="1323" customWidth="1"/>
    <col min="8710" max="8710" width="3.5703125" style="1323" customWidth="1"/>
    <col min="8711" max="8711" width="16.5703125" style="1323" customWidth="1"/>
    <col min="8712" max="8712" width="8.140625" style="1323" customWidth="1"/>
    <col min="8713" max="8713" width="8.5703125" style="1323" customWidth="1"/>
    <col min="8714" max="8714" width="7.7109375" style="1323" customWidth="1"/>
    <col min="8715" max="8715" width="8.140625" style="1323" customWidth="1"/>
    <col min="8716" max="8716" width="8.42578125" style="1323" customWidth="1"/>
    <col min="8717" max="8717" width="9" style="1323" bestFit="1" customWidth="1"/>
    <col min="8718" max="8718" width="8.7109375" style="1323" bestFit="1" customWidth="1"/>
    <col min="8719" max="8960" width="9.140625" style="1323"/>
    <col min="8961" max="8961" width="4.28515625" style="1323" customWidth="1"/>
    <col min="8962" max="8962" width="3.28515625" style="1323" customWidth="1"/>
    <col min="8963" max="8963" width="2.85546875" style="1323" customWidth="1"/>
    <col min="8964" max="8964" width="3.42578125" style="1323" customWidth="1"/>
    <col min="8965" max="8965" width="3.28515625" style="1323" customWidth="1"/>
    <col min="8966" max="8966" width="3.5703125" style="1323" customWidth="1"/>
    <col min="8967" max="8967" width="16.5703125" style="1323" customWidth="1"/>
    <col min="8968" max="8968" width="8.140625" style="1323" customWidth="1"/>
    <col min="8969" max="8969" width="8.5703125" style="1323" customWidth="1"/>
    <col min="8970" max="8970" width="7.7109375" style="1323" customWidth="1"/>
    <col min="8971" max="8971" width="8.140625" style="1323" customWidth="1"/>
    <col min="8972" max="8972" width="8.42578125" style="1323" customWidth="1"/>
    <col min="8973" max="8973" width="9" style="1323" bestFit="1" customWidth="1"/>
    <col min="8974" max="8974" width="8.7109375" style="1323" bestFit="1" customWidth="1"/>
    <col min="8975" max="9216" width="9.140625" style="1323"/>
    <col min="9217" max="9217" width="4.28515625" style="1323" customWidth="1"/>
    <col min="9218" max="9218" width="3.28515625" style="1323" customWidth="1"/>
    <col min="9219" max="9219" width="2.85546875" style="1323" customWidth="1"/>
    <col min="9220" max="9220" width="3.42578125" style="1323" customWidth="1"/>
    <col min="9221" max="9221" width="3.28515625" style="1323" customWidth="1"/>
    <col min="9222" max="9222" width="3.5703125" style="1323" customWidth="1"/>
    <col min="9223" max="9223" width="16.5703125" style="1323" customWidth="1"/>
    <col min="9224" max="9224" width="8.140625" style="1323" customWidth="1"/>
    <col min="9225" max="9225" width="8.5703125" style="1323" customWidth="1"/>
    <col min="9226" max="9226" width="7.7109375" style="1323" customWidth="1"/>
    <col min="9227" max="9227" width="8.140625" style="1323" customWidth="1"/>
    <col min="9228" max="9228" width="8.42578125" style="1323" customWidth="1"/>
    <col min="9229" max="9229" width="9" style="1323" bestFit="1" customWidth="1"/>
    <col min="9230" max="9230" width="8.7109375" style="1323" bestFit="1" customWidth="1"/>
    <col min="9231" max="9472" width="9.140625" style="1323"/>
    <col min="9473" max="9473" width="4.28515625" style="1323" customWidth="1"/>
    <col min="9474" max="9474" width="3.28515625" style="1323" customWidth="1"/>
    <col min="9475" max="9475" width="2.85546875" style="1323" customWidth="1"/>
    <col min="9476" max="9476" width="3.42578125" style="1323" customWidth="1"/>
    <col min="9477" max="9477" width="3.28515625" style="1323" customWidth="1"/>
    <col min="9478" max="9478" width="3.5703125" style="1323" customWidth="1"/>
    <col min="9479" max="9479" width="16.5703125" style="1323" customWidth="1"/>
    <col min="9480" max="9480" width="8.140625" style="1323" customWidth="1"/>
    <col min="9481" max="9481" width="8.5703125" style="1323" customWidth="1"/>
    <col min="9482" max="9482" width="7.7109375" style="1323" customWidth="1"/>
    <col min="9483" max="9483" width="8.140625" style="1323" customWidth="1"/>
    <col min="9484" max="9484" width="8.42578125" style="1323" customWidth="1"/>
    <col min="9485" max="9485" width="9" style="1323" bestFit="1" customWidth="1"/>
    <col min="9486" max="9486" width="8.7109375" style="1323" bestFit="1" customWidth="1"/>
    <col min="9487" max="9728" width="9.140625" style="1323"/>
    <col min="9729" max="9729" width="4.28515625" style="1323" customWidth="1"/>
    <col min="9730" max="9730" width="3.28515625" style="1323" customWidth="1"/>
    <col min="9731" max="9731" width="2.85546875" style="1323" customWidth="1"/>
    <col min="9732" max="9732" width="3.42578125" style="1323" customWidth="1"/>
    <col min="9733" max="9733" width="3.28515625" style="1323" customWidth="1"/>
    <col min="9734" max="9734" width="3.5703125" style="1323" customWidth="1"/>
    <col min="9735" max="9735" width="16.5703125" style="1323" customWidth="1"/>
    <col min="9736" max="9736" width="8.140625" style="1323" customWidth="1"/>
    <col min="9737" max="9737" width="8.5703125" style="1323" customWidth="1"/>
    <col min="9738" max="9738" width="7.7109375" style="1323" customWidth="1"/>
    <col min="9739" max="9739" width="8.140625" style="1323" customWidth="1"/>
    <col min="9740" max="9740" width="8.42578125" style="1323" customWidth="1"/>
    <col min="9741" max="9741" width="9" style="1323" bestFit="1" customWidth="1"/>
    <col min="9742" max="9742" width="8.7109375" style="1323" bestFit="1" customWidth="1"/>
    <col min="9743" max="9984" width="9.140625" style="1323"/>
    <col min="9985" max="9985" width="4.28515625" style="1323" customWidth="1"/>
    <col min="9986" max="9986" width="3.28515625" style="1323" customWidth="1"/>
    <col min="9987" max="9987" width="2.85546875" style="1323" customWidth="1"/>
    <col min="9988" max="9988" width="3.42578125" style="1323" customWidth="1"/>
    <col min="9989" max="9989" width="3.28515625" style="1323" customWidth="1"/>
    <col min="9990" max="9990" width="3.5703125" style="1323" customWidth="1"/>
    <col min="9991" max="9991" width="16.5703125" style="1323" customWidth="1"/>
    <col min="9992" max="9992" width="8.140625" style="1323" customWidth="1"/>
    <col min="9993" max="9993" width="8.5703125" style="1323" customWidth="1"/>
    <col min="9994" max="9994" width="7.7109375" style="1323" customWidth="1"/>
    <col min="9995" max="9995" width="8.140625" style="1323" customWidth="1"/>
    <col min="9996" max="9996" width="8.42578125" style="1323" customWidth="1"/>
    <col min="9997" max="9997" width="9" style="1323" bestFit="1" customWidth="1"/>
    <col min="9998" max="9998" width="8.7109375" style="1323" bestFit="1" customWidth="1"/>
    <col min="9999" max="10240" width="9.140625" style="1323"/>
    <col min="10241" max="10241" width="4.28515625" style="1323" customWidth="1"/>
    <col min="10242" max="10242" width="3.28515625" style="1323" customWidth="1"/>
    <col min="10243" max="10243" width="2.85546875" style="1323" customWidth="1"/>
    <col min="10244" max="10244" width="3.42578125" style="1323" customWidth="1"/>
    <col min="10245" max="10245" width="3.28515625" style="1323" customWidth="1"/>
    <col min="10246" max="10246" width="3.5703125" style="1323" customWidth="1"/>
    <col min="10247" max="10247" width="16.5703125" style="1323" customWidth="1"/>
    <col min="10248" max="10248" width="8.140625" style="1323" customWidth="1"/>
    <col min="10249" max="10249" width="8.5703125" style="1323" customWidth="1"/>
    <col min="10250" max="10250" width="7.7109375" style="1323" customWidth="1"/>
    <col min="10251" max="10251" width="8.140625" style="1323" customWidth="1"/>
    <col min="10252" max="10252" width="8.42578125" style="1323" customWidth="1"/>
    <col min="10253" max="10253" width="9" style="1323" bestFit="1" customWidth="1"/>
    <col min="10254" max="10254" width="8.7109375" style="1323" bestFit="1" customWidth="1"/>
    <col min="10255" max="10496" width="9.140625" style="1323"/>
    <col min="10497" max="10497" width="4.28515625" style="1323" customWidth="1"/>
    <col min="10498" max="10498" width="3.28515625" style="1323" customWidth="1"/>
    <col min="10499" max="10499" width="2.85546875" style="1323" customWidth="1"/>
    <col min="10500" max="10500" width="3.42578125" style="1323" customWidth="1"/>
    <col min="10501" max="10501" width="3.28515625" style="1323" customWidth="1"/>
    <col min="10502" max="10502" width="3.5703125" style="1323" customWidth="1"/>
    <col min="10503" max="10503" width="16.5703125" style="1323" customWidth="1"/>
    <col min="10504" max="10504" width="8.140625" style="1323" customWidth="1"/>
    <col min="10505" max="10505" width="8.5703125" style="1323" customWidth="1"/>
    <col min="10506" max="10506" width="7.7109375" style="1323" customWidth="1"/>
    <col min="10507" max="10507" width="8.140625" style="1323" customWidth="1"/>
    <col min="10508" max="10508" width="8.42578125" style="1323" customWidth="1"/>
    <col min="10509" max="10509" width="9" style="1323" bestFit="1" customWidth="1"/>
    <col min="10510" max="10510" width="8.7109375" style="1323" bestFit="1" customWidth="1"/>
    <col min="10511" max="10752" width="9.140625" style="1323"/>
    <col min="10753" max="10753" width="4.28515625" style="1323" customWidth="1"/>
    <col min="10754" max="10754" width="3.28515625" style="1323" customWidth="1"/>
    <col min="10755" max="10755" width="2.85546875" style="1323" customWidth="1"/>
    <col min="10756" max="10756" width="3.42578125" style="1323" customWidth="1"/>
    <col min="10757" max="10757" width="3.28515625" style="1323" customWidth="1"/>
    <col min="10758" max="10758" width="3.5703125" style="1323" customWidth="1"/>
    <col min="10759" max="10759" width="16.5703125" style="1323" customWidth="1"/>
    <col min="10760" max="10760" width="8.140625" style="1323" customWidth="1"/>
    <col min="10761" max="10761" width="8.5703125" style="1323" customWidth="1"/>
    <col min="10762" max="10762" width="7.7109375" style="1323" customWidth="1"/>
    <col min="10763" max="10763" width="8.140625" style="1323" customWidth="1"/>
    <col min="10764" max="10764" width="8.42578125" style="1323" customWidth="1"/>
    <col min="10765" max="10765" width="9" style="1323" bestFit="1" customWidth="1"/>
    <col min="10766" max="10766" width="8.7109375" style="1323" bestFit="1" customWidth="1"/>
    <col min="10767" max="11008" width="9.140625" style="1323"/>
    <col min="11009" max="11009" width="4.28515625" style="1323" customWidth="1"/>
    <col min="11010" max="11010" width="3.28515625" style="1323" customWidth="1"/>
    <col min="11011" max="11011" width="2.85546875" style="1323" customWidth="1"/>
    <col min="11012" max="11012" width="3.42578125" style="1323" customWidth="1"/>
    <col min="11013" max="11013" width="3.28515625" style="1323" customWidth="1"/>
    <col min="11014" max="11014" width="3.5703125" style="1323" customWidth="1"/>
    <col min="11015" max="11015" width="16.5703125" style="1323" customWidth="1"/>
    <col min="11016" max="11016" width="8.140625" style="1323" customWidth="1"/>
    <col min="11017" max="11017" width="8.5703125" style="1323" customWidth="1"/>
    <col min="11018" max="11018" width="7.7109375" style="1323" customWidth="1"/>
    <col min="11019" max="11019" width="8.140625" style="1323" customWidth="1"/>
    <col min="11020" max="11020" width="8.42578125" style="1323" customWidth="1"/>
    <col min="11021" max="11021" width="9" style="1323" bestFit="1" customWidth="1"/>
    <col min="11022" max="11022" width="8.7109375" style="1323" bestFit="1" customWidth="1"/>
    <col min="11023" max="11264" width="9.140625" style="1323"/>
    <col min="11265" max="11265" width="4.28515625" style="1323" customWidth="1"/>
    <col min="11266" max="11266" width="3.28515625" style="1323" customWidth="1"/>
    <col min="11267" max="11267" width="2.85546875" style="1323" customWidth="1"/>
    <col min="11268" max="11268" width="3.42578125" style="1323" customWidth="1"/>
    <col min="11269" max="11269" width="3.28515625" style="1323" customWidth="1"/>
    <col min="11270" max="11270" width="3.5703125" style="1323" customWidth="1"/>
    <col min="11271" max="11271" width="16.5703125" style="1323" customWidth="1"/>
    <col min="11272" max="11272" width="8.140625" style="1323" customWidth="1"/>
    <col min="11273" max="11273" width="8.5703125" style="1323" customWidth="1"/>
    <col min="11274" max="11274" width="7.7109375" style="1323" customWidth="1"/>
    <col min="11275" max="11275" width="8.140625" style="1323" customWidth="1"/>
    <col min="11276" max="11276" width="8.42578125" style="1323" customWidth="1"/>
    <col min="11277" max="11277" width="9" style="1323" bestFit="1" customWidth="1"/>
    <col min="11278" max="11278" width="8.7109375" style="1323" bestFit="1" customWidth="1"/>
    <col min="11279" max="11520" width="9.140625" style="1323"/>
    <col min="11521" max="11521" width="4.28515625" style="1323" customWidth="1"/>
    <col min="11522" max="11522" width="3.28515625" style="1323" customWidth="1"/>
    <col min="11523" max="11523" width="2.85546875" style="1323" customWidth="1"/>
    <col min="11524" max="11524" width="3.42578125" style="1323" customWidth="1"/>
    <col min="11525" max="11525" width="3.28515625" style="1323" customWidth="1"/>
    <col min="11526" max="11526" width="3.5703125" style="1323" customWidth="1"/>
    <col min="11527" max="11527" width="16.5703125" style="1323" customWidth="1"/>
    <col min="11528" max="11528" width="8.140625" style="1323" customWidth="1"/>
    <col min="11529" max="11529" width="8.5703125" style="1323" customWidth="1"/>
    <col min="11530" max="11530" width="7.7109375" style="1323" customWidth="1"/>
    <col min="11531" max="11531" width="8.140625" style="1323" customWidth="1"/>
    <col min="11532" max="11532" width="8.42578125" style="1323" customWidth="1"/>
    <col min="11533" max="11533" width="9" style="1323" bestFit="1" customWidth="1"/>
    <col min="11534" max="11534" width="8.7109375" style="1323" bestFit="1" customWidth="1"/>
    <col min="11535" max="11776" width="9.140625" style="1323"/>
    <col min="11777" max="11777" width="4.28515625" style="1323" customWidth="1"/>
    <col min="11778" max="11778" width="3.28515625" style="1323" customWidth="1"/>
    <col min="11779" max="11779" width="2.85546875" style="1323" customWidth="1"/>
    <col min="11780" max="11780" width="3.42578125" style="1323" customWidth="1"/>
    <col min="11781" max="11781" width="3.28515625" style="1323" customWidth="1"/>
    <col min="11782" max="11782" width="3.5703125" style="1323" customWidth="1"/>
    <col min="11783" max="11783" width="16.5703125" style="1323" customWidth="1"/>
    <col min="11784" max="11784" width="8.140625" style="1323" customWidth="1"/>
    <col min="11785" max="11785" width="8.5703125" style="1323" customWidth="1"/>
    <col min="11786" max="11786" width="7.7109375" style="1323" customWidth="1"/>
    <col min="11787" max="11787" width="8.140625" style="1323" customWidth="1"/>
    <col min="11788" max="11788" width="8.42578125" style="1323" customWidth="1"/>
    <col min="11789" max="11789" width="9" style="1323" bestFit="1" customWidth="1"/>
    <col min="11790" max="11790" width="8.7109375" style="1323" bestFit="1" customWidth="1"/>
    <col min="11791" max="12032" width="9.140625" style="1323"/>
    <col min="12033" max="12033" width="4.28515625" style="1323" customWidth="1"/>
    <col min="12034" max="12034" width="3.28515625" style="1323" customWidth="1"/>
    <col min="12035" max="12035" width="2.85546875" style="1323" customWidth="1"/>
    <col min="12036" max="12036" width="3.42578125" style="1323" customWidth="1"/>
    <col min="12037" max="12037" width="3.28515625" style="1323" customWidth="1"/>
    <col min="12038" max="12038" width="3.5703125" style="1323" customWidth="1"/>
    <col min="12039" max="12039" width="16.5703125" style="1323" customWidth="1"/>
    <col min="12040" max="12040" width="8.140625" style="1323" customWidth="1"/>
    <col min="12041" max="12041" width="8.5703125" style="1323" customWidth="1"/>
    <col min="12042" max="12042" width="7.7109375" style="1323" customWidth="1"/>
    <col min="12043" max="12043" width="8.140625" style="1323" customWidth="1"/>
    <col min="12044" max="12044" width="8.42578125" style="1323" customWidth="1"/>
    <col min="12045" max="12045" width="9" style="1323" bestFit="1" customWidth="1"/>
    <col min="12046" max="12046" width="8.7109375" style="1323" bestFit="1" customWidth="1"/>
    <col min="12047" max="12288" width="9.140625" style="1323"/>
    <col min="12289" max="12289" width="4.28515625" style="1323" customWidth="1"/>
    <col min="12290" max="12290" width="3.28515625" style="1323" customWidth="1"/>
    <col min="12291" max="12291" width="2.85546875" style="1323" customWidth="1"/>
    <col min="12292" max="12292" width="3.42578125" style="1323" customWidth="1"/>
    <col min="12293" max="12293" width="3.28515625" style="1323" customWidth="1"/>
    <col min="12294" max="12294" width="3.5703125" style="1323" customWidth="1"/>
    <col min="12295" max="12295" width="16.5703125" style="1323" customWidth="1"/>
    <col min="12296" max="12296" width="8.140625" style="1323" customWidth="1"/>
    <col min="12297" max="12297" width="8.5703125" style="1323" customWidth="1"/>
    <col min="12298" max="12298" width="7.7109375" style="1323" customWidth="1"/>
    <col min="12299" max="12299" width="8.140625" style="1323" customWidth="1"/>
    <col min="12300" max="12300" width="8.42578125" style="1323" customWidth="1"/>
    <col min="12301" max="12301" width="9" style="1323" bestFit="1" customWidth="1"/>
    <col min="12302" max="12302" width="8.7109375" style="1323" bestFit="1" customWidth="1"/>
    <col min="12303" max="12544" width="9.140625" style="1323"/>
    <col min="12545" max="12545" width="4.28515625" style="1323" customWidth="1"/>
    <col min="12546" max="12546" width="3.28515625" style="1323" customWidth="1"/>
    <col min="12547" max="12547" width="2.85546875" style="1323" customWidth="1"/>
    <col min="12548" max="12548" width="3.42578125" style="1323" customWidth="1"/>
    <col min="12549" max="12549" width="3.28515625" style="1323" customWidth="1"/>
    <col min="12550" max="12550" width="3.5703125" style="1323" customWidth="1"/>
    <col min="12551" max="12551" width="16.5703125" style="1323" customWidth="1"/>
    <col min="12552" max="12552" width="8.140625" style="1323" customWidth="1"/>
    <col min="12553" max="12553" width="8.5703125" style="1323" customWidth="1"/>
    <col min="12554" max="12554" width="7.7109375" style="1323" customWidth="1"/>
    <col min="12555" max="12555" width="8.140625" style="1323" customWidth="1"/>
    <col min="12556" max="12556" width="8.42578125" style="1323" customWidth="1"/>
    <col min="12557" max="12557" width="9" style="1323" bestFit="1" customWidth="1"/>
    <col min="12558" max="12558" width="8.7109375" style="1323" bestFit="1" customWidth="1"/>
    <col min="12559" max="12800" width="9.140625" style="1323"/>
    <col min="12801" max="12801" width="4.28515625" style="1323" customWidth="1"/>
    <col min="12802" max="12802" width="3.28515625" style="1323" customWidth="1"/>
    <col min="12803" max="12803" width="2.85546875" style="1323" customWidth="1"/>
    <col min="12804" max="12804" width="3.42578125" style="1323" customWidth="1"/>
    <col min="12805" max="12805" width="3.28515625" style="1323" customWidth="1"/>
    <col min="12806" max="12806" width="3.5703125" style="1323" customWidth="1"/>
    <col min="12807" max="12807" width="16.5703125" style="1323" customWidth="1"/>
    <col min="12808" max="12808" width="8.140625" style="1323" customWidth="1"/>
    <col min="12809" max="12809" width="8.5703125" style="1323" customWidth="1"/>
    <col min="12810" max="12810" width="7.7109375" style="1323" customWidth="1"/>
    <col min="12811" max="12811" width="8.140625" style="1323" customWidth="1"/>
    <col min="12812" max="12812" width="8.42578125" style="1323" customWidth="1"/>
    <col min="12813" max="12813" width="9" style="1323" bestFit="1" customWidth="1"/>
    <col min="12814" max="12814" width="8.7109375" style="1323" bestFit="1" customWidth="1"/>
    <col min="12815" max="13056" width="9.140625" style="1323"/>
    <col min="13057" max="13057" width="4.28515625" style="1323" customWidth="1"/>
    <col min="13058" max="13058" width="3.28515625" style="1323" customWidth="1"/>
    <col min="13059" max="13059" width="2.85546875" style="1323" customWidth="1"/>
    <col min="13060" max="13060" width="3.42578125" style="1323" customWidth="1"/>
    <col min="13061" max="13061" width="3.28515625" style="1323" customWidth="1"/>
    <col min="13062" max="13062" width="3.5703125" style="1323" customWidth="1"/>
    <col min="13063" max="13063" width="16.5703125" style="1323" customWidth="1"/>
    <col min="13064" max="13064" width="8.140625" style="1323" customWidth="1"/>
    <col min="13065" max="13065" width="8.5703125" style="1323" customWidth="1"/>
    <col min="13066" max="13066" width="7.7109375" style="1323" customWidth="1"/>
    <col min="13067" max="13067" width="8.140625" style="1323" customWidth="1"/>
    <col min="13068" max="13068" width="8.42578125" style="1323" customWidth="1"/>
    <col min="13069" max="13069" width="9" style="1323" bestFit="1" customWidth="1"/>
    <col min="13070" max="13070" width="8.7109375" style="1323" bestFit="1" customWidth="1"/>
    <col min="13071" max="13312" width="9.140625" style="1323"/>
    <col min="13313" max="13313" width="4.28515625" style="1323" customWidth="1"/>
    <col min="13314" max="13314" width="3.28515625" style="1323" customWidth="1"/>
    <col min="13315" max="13315" width="2.85546875" style="1323" customWidth="1"/>
    <col min="13316" max="13316" width="3.42578125" style="1323" customWidth="1"/>
    <col min="13317" max="13317" width="3.28515625" style="1323" customWidth="1"/>
    <col min="13318" max="13318" width="3.5703125" style="1323" customWidth="1"/>
    <col min="13319" max="13319" width="16.5703125" style="1323" customWidth="1"/>
    <col min="13320" max="13320" width="8.140625" style="1323" customWidth="1"/>
    <col min="13321" max="13321" width="8.5703125" style="1323" customWidth="1"/>
    <col min="13322" max="13322" width="7.7109375" style="1323" customWidth="1"/>
    <col min="13323" max="13323" width="8.140625" style="1323" customWidth="1"/>
    <col min="13324" max="13324" width="8.42578125" style="1323" customWidth="1"/>
    <col min="13325" max="13325" width="9" style="1323" bestFit="1" customWidth="1"/>
    <col min="13326" max="13326" width="8.7109375" style="1323" bestFit="1" customWidth="1"/>
    <col min="13327" max="13568" width="9.140625" style="1323"/>
    <col min="13569" max="13569" width="4.28515625" style="1323" customWidth="1"/>
    <col min="13570" max="13570" width="3.28515625" style="1323" customWidth="1"/>
    <col min="13571" max="13571" width="2.85546875" style="1323" customWidth="1"/>
    <col min="13572" max="13572" width="3.42578125" style="1323" customWidth="1"/>
    <col min="13573" max="13573" width="3.28515625" style="1323" customWidth="1"/>
    <col min="13574" max="13574" width="3.5703125" style="1323" customWidth="1"/>
    <col min="13575" max="13575" width="16.5703125" style="1323" customWidth="1"/>
    <col min="13576" max="13576" width="8.140625" style="1323" customWidth="1"/>
    <col min="13577" max="13577" width="8.5703125" style="1323" customWidth="1"/>
    <col min="13578" max="13578" width="7.7109375" style="1323" customWidth="1"/>
    <col min="13579" max="13579" width="8.140625" style="1323" customWidth="1"/>
    <col min="13580" max="13580" width="8.42578125" style="1323" customWidth="1"/>
    <col min="13581" max="13581" width="9" style="1323" bestFit="1" customWidth="1"/>
    <col min="13582" max="13582" width="8.7109375" style="1323" bestFit="1" customWidth="1"/>
    <col min="13583" max="13824" width="9.140625" style="1323"/>
    <col min="13825" max="13825" width="4.28515625" style="1323" customWidth="1"/>
    <col min="13826" max="13826" width="3.28515625" style="1323" customWidth="1"/>
    <col min="13827" max="13827" width="2.85546875" style="1323" customWidth="1"/>
    <col min="13828" max="13828" width="3.42578125" style="1323" customWidth="1"/>
    <col min="13829" max="13829" width="3.28515625" style="1323" customWidth="1"/>
    <col min="13830" max="13830" width="3.5703125" style="1323" customWidth="1"/>
    <col min="13831" max="13831" width="16.5703125" style="1323" customWidth="1"/>
    <col min="13832" max="13832" width="8.140625" style="1323" customWidth="1"/>
    <col min="13833" max="13833" width="8.5703125" style="1323" customWidth="1"/>
    <col min="13834" max="13834" width="7.7109375" style="1323" customWidth="1"/>
    <col min="13835" max="13835" width="8.140625" style="1323" customWidth="1"/>
    <col min="13836" max="13836" width="8.42578125" style="1323" customWidth="1"/>
    <col min="13837" max="13837" width="9" style="1323" bestFit="1" customWidth="1"/>
    <col min="13838" max="13838" width="8.7109375" style="1323" bestFit="1" customWidth="1"/>
    <col min="13839" max="14080" width="9.140625" style="1323"/>
    <col min="14081" max="14081" width="4.28515625" style="1323" customWidth="1"/>
    <col min="14082" max="14082" width="3.28515625" style="1323" customWidth="1"/>
    <col min="14083" max="14083" width="2.85546875" style="1323" customWidth="1"/>
    <col min="14084" max="14084" width="3.42578125" style="1323" customWidth="1"/>
    <col min="14085" max="14085" width="3.28515625" style="1323" customWidth="1"/>
    <col min="14086" max="14086" width="3.5703125" style="1323" customWidth="1"/>
    <col min="14087" max="14087" width="16.5703125" style="1323" customWidth="1"/>
    <col min="14088" max="14088" width="8.140625" style="1323" customWidth="1"/>
    <col min="14089" max="14089" width="8.5703125" style="1323" customWidth="1"/>
    <col min="14090" max="14090" width="7.7109375" style="1323" customWidth="1"/>
    <col min="14091" max="14091" width="8.140625" style="1323" customWidth="1"/>
    <col min="14092" max="14092" width="8.42578125" style="1323" customWidth="1"/>
    <col min="14093" max="14093" width="9" style="1323" bestFit="1" customWidth="1"/>
    <col min="14094" max="14094" width="8.7109375" style="1323" bestFit="1" customWidth="1"/>
    <col min="14095" max="14336" width="9.140625" style="1323"/>
    <col min="14337" max="14337" width="4.28515625" style="1323" customWidth="1"/>
    <col min="14338" max="14338" width="3.28515625" style="1323" customWidth="1"/>
    <col min="14339" max="14339" width="2.85546875" style="1323" customWidth="1"/>
    <col min="14340" max="14340" width="3.42578125" style="1323" customWidth="1"/>
    <col min="14341" max="14341" width="3.28515625" style="1323" customWidth="1"/>
    <col min="14342" max="14342" width="3.5703125" style="1323" customWidth="1"/>
    <col min="14343" max="14343" width="16.5703125" style="1323" customWidth="1"/>
    <col min="14344" max="14344" width="8.140625" style="1323" customWidth="1"/>
    <col min="14345" max="14345" width="8.5703125" style="1323" customWidth="1"/>
    <col min="14346" max="14346" width="7.7109375" style="1323" customWidth="1"/>
    <col min="14347" max="14347" width="8.140625" style="1323" customWidth="1"/>
    <col min="14348" max="14348" width="8.42578125" style="1323" customWidth="1"/>
    <col min="14349" max="14349" width="9" style="1323" bestFit="1" customWidth="1"/>
    <col min="14350" max="14350" width="8.7109375" style="1323" bestFit="1" customWidth="1"/>
    <col min="14351" max="14592" width="9.140625" style="1323"/>
    <col min="14593" max="14593" width="4.28515625" style="1323" customWidth="1"/>
    <col min="14594" max="14594" width="3.28515625" style="1323" customWidth="1"/>
    <col min="14595" max="14595" width="2.85546875" style="1323" customWidth="1"/>
    <col min="14596" max="14596" width="3.42578125" style="1323" customWidth="1"/>
    <col min="14597" max="14597" width="3.28515625" style="1323" customWidth="1"/>
    <col min="14598" max="14598" width="3.5703125" style="1323" customWidth="1"/>
    <col min="14599" max="14599" width="16.5703125" style="1323" customWidth="1"/>
    <col min="14600" max="14600" width="8.140625" style="1323" customWidth="1"/>
    <col min="14601" max="14601" width="8.5703125" style="1323" customWidth="1"/>
    <col min="14602" max="14602" width="7.7109375" style="1323" customWidth="1"/>
    <col min="14603" max="14603" width="8.140625" style="1323" customWidth="1"/>
    <col min="14604" max="14604" width="8.42578125" style="1323" customWidth="1"/>
    <col min="14605" max="14605" width="9" style="1323" bestFit="1" customWidth="1"/>
    <col min="14606" max="14606" width="8.7109375" style="1323" bestFit="1" customWidth="1"/>
    <col min="14607" max="14848" width="9.140625" style="1323"/>
    <col min="14849" max="14849" width="4.28515625" style="1323" customWidth="1"/>
    <col min="14850" max="14850" width="3.28515625" style="1323" customWidth="1"/>
    <col min="14851" max="14851" width="2.85546875" style="1323" customWidth="1"/>
    <col min="14852" max="14852" width="3.42578125" style="1323" customWidth="1"/>
    <col min="14853" max="14853" width="3.28515625" style="1323" customWidth="1"/>
    <col min="14854" max="14854" width="3.5703125" style="1323" customWidth="1"/>
    <col min="14855" max="14855" width="16.5703125" style="1323" customWidth="1"/>
    <col min="14856" max="14856" width="8.140625" style="1323" customWidth="1"/>
    <col min="14857" max="14857" width="8.5703125" style="1323" customWidth="1"/>
    <col min="14858" max="14858" width="7.7109375" style="1323" customWidth="1"/>
    <col min="14859" max="14859" width="8.140625" style="1323" customWidth="1"/>
    <col min="14860" max="14860" width="8.42578125" style="1323" customWidth="1"/>
    <col min="14861" max="14861" width="9" style="1323" bestFit="1" customWidth="1"/>
    <col min="14862" max="14862" width="8.7109375" style="1323" bestFit="1" customWidth="1"/>
    <col min="14863" max="15104" width="9.140625" style="1323"/>
    <col min="15105" max="15105" width="4.28515625" style="1323" customWidth="1"/>
    <col min="15106" max="15106" width="3.28515625" style="1323" customWidth="1"/>
    <col min="15107" max="15107" width="2.85546875" style="1323" customWidth="1"/>
    <col min="15108" max="15108" width="3.42578125" style="1323" customWidth="1"/>
    <col min="15109" max="15109" width="3.28515625" style="1323" customWidth="1"/>
    <col min="15110" max="15110" width="3.5703125" style="1323" customWidth="1"/>
    <col min="15111" max="15111" width="16.5703125" style="1323" customWidth="1"/>
    <col min="15112" max="15112" width="8.140625" style="1323" customWidth="1"/>
    <col min="15113" max="15113" width="8.5703125" style="1323" customWidth="1"/>
    <col min="15114" max="15114" width="7.7109375" style="1323" customWidth="1"/>
    <col min="15115" max="15115" width="8.140625" style="1323" customWidth="1"/>
    <col min="15116" max="15116" width="8.42578125" style="1323" customWidth="1"/>
    <col min="15117" max="15117" width="9" style="1323" bestFit="1" customWidth="1"/>
    <col min="15118" max="15118" width="8.7109375" style="1323" bestFit="1" customWidth="1"/>
    <col min="15119" max="15360" width="9.140625" style="1323"/>
    <col min="15361" max="15361" width="4.28515625" style="1323" customWidth="1"/>
    <col min="15362" max="15362" width="3.28515625" style="1323" customWidth="1"/>
    <col min="15363" max="15363" width="2.85546875" style="1323" customWidth="1"/>
    <col min="15364" max="15364" width="3.42578125" style="1323" customWidth="1"/>
    <col min="15365" max="15365" width="3.28515625" style="1323" customWidth="1"/>
    <col min="15366" max="15366" width="3.5703125" style="1323" customWidth="1"/>
    <col min="15367" max="15367" width="16.5703125" style="1323" customWidth="1"/>
    <col min="15368" max="15368" width="8.140625" style="1323" customWidth="1"/>
    <col min="15369" max="15369" width="8.5703125" style="1323" customWidth="1"/>
    <col min="15370" max="15370" width="7.7109375" style="1323" customWidth="1"/>
    <col min="15371" max="15371" width="8.140625" style="1323" customWidth="1"/>
    <col min="15372" max="15372" width="8.42578125" style="1323" customWidth="1"/>
    <col min="15373" max="15373" width="9" style="1323" bestFit="1" customWidth="1"/>
    <col min="15374" max="15374" width="8.7109375" style="1323" bestFit="1" customWidth="1"/>
    <col min="15375" max="15616" width="9.140625" style="1323"/>
    <col min="15617" max="15617" width="4.28515625" style="1323" customWidth="1"/>
    <col min="15618" max="15618" width="3.28515625" style="1323" customWidth="1"/>
    <col min="15619" max="15619" width="2.85546875" style="1323" customWidth="1"/>
    <col min="15620" max="15620" width="3.42578125" style="1323" customWidth="1"/>
    <col min="15621" max="15621" width="3.28515625" style="1323" customWidth="1"/>
    <col min="15622" max="15622" width="3.5703125" style="1323" customWidth="1"/>
    <col min="15623" max="15623" width="16.5703125" style="1323" customWidth="1"/>
    <col min="15624" max="15624" width="8.140625" style="1323" customWidth="1"/>
    <col min="15625" max="15625" width="8.5703125" style="1323" customWidth="1"/>
    <col min="15626" max="15626" width="7.7109375" style="1323" customWidth="1"/>
    <col min="15627" max="15627" width="8.140625" style="1323" customWidth="1"/>
    <col min="15628" max="15628" width="8.42578125" style="1323" customWidth="1"/>
    <col min="15629" max="15629" width="9" style="1323" bestFit="1" customWidth="1"/>
    <col min="15630" max="15630" width="8.7109375" style="1323" bestFit="1" customWidth="1"/>
    <col min="15631" max="15872" width="9.140625" style="1323"/>
    <col min="15873" max="15873" width="4.28515625" style="1323" customWidth="1"/>
    <col min="15874" max="15874" width="3.28515625" style="1323" customWidth="1"/>
    <col min="15875" max="15875" width="2.85546875" style="1323" customWidth="1"/>
    <col min="15876" max="15876" width="3.42578125" style="1323" customWidth="1"/>
    <col min="15877" max="15877" width="3.28515625" style="1323" customWidth="1"/>
    <col min="15878" max="15878" width="3.5703125" style="1323" customWidth="1"/>
    <col min="15879" max="15879" width="16.5703125" style="1323" customWidth="1"/>
    <col min="15880" max="15880" width="8.140625" style="1323" customWidth="1"/>
    <col min="15881" max="15881" width="8.5703125" style="1323" customWidth="1"/>
    <col min="15882" max="15882" width="7.7109375" style="1323" customWidth="1"/>
    <col min="15883" max="15883" width="8.140625" style="1323" customWidth="1"/>
    <col min="15884" max="15884" width="8.42578125" style="1323" customWidth="1"/>
    <col min="15885" max="15885" width="9" style="1323" bestFit="1" customWidth="1"/>
    <col min="15886" max="15886" width="8.7109375" style="1323" bestFit="1" customWidth="1"/>
    <col min="15887" max="16128" width="9.140625" style="1323"/>
    <col min="16129" max="16129" width="4.28515625" style="1323" customWidth="1"/>
    <col min="16130" max="16130" width="3.28515625" style="1323" customWidth="1"/>
    <col min="16131" max="16131" width="2.85546875" style="1323" customWidth="1"/>
    <col min="16132" max="16132" width="3.42578125" style="1323" customWidth="1"/>
    <col min="16133" max="16133" width="3.28515625" style="1323" customWidth="1"/>
    <col min="16134" max="16134" width="3.5703125" style="1323" customWidth="1"/>
    <col min="16135" max="16135" width="16.5703125" style="1323" customWidth="1"/>
    <col min="16136" max="16136" width="8.140625" style="1323" customWidth="1"/>
    <col min="16137" max="16137" width="8.5703125" style="1323" customWidth="1"/>
    <col min="16138" max="16138" width="7.7109375" style="1323" customWidth="1"/>
    <col min="16139" max="16139" width="8.140625" style="1323" customWidth="1"/>
    <col min="16140" max="16140" width="8.42578125" style="1323" customWidth="1"/>
    <col min="16141" max="16141" width="9" style="1323" bestFit="1" customWidth="1"/>
    <col min="16142" max="16142" width="8.7109375" style="1323" bestFit="1" customWidth="1"/>
    <col min="16143" max="16384" width="9.140625" style="1323"/>
  </cols>
  <sheetData>
    <row r="1" spans="3:16">
      <c r="C1" s="1790" t="s">
        <v>1101</v>
      </c>
      <c r="D1" s="1790"/>
      <c r="E1" s="1790"/>
      <c r="F1" s="1790"/>
      <c r="G1" s="1790"/>
      <c r="H1" s="1790"/>
      <c r="I1" s="1790"/>
      <c r="J1" s="1790"/>
      <c r="K1" s="1790"/>
      <c r="L1" s="1790"/>
      <c r="M1" s="1790"/>
      <c r="N1" s="1790"/>
    </row>
    <row r="2" spans="3:16">
      <c r="C2" s="1790" t="s">
        <v>1032</v>
      </c>
      <c r="D2" s="1790"/>
      <c r="E2" s="1790"/>
      <c r="F2" s="1790"/>
      <c r="G2" s="1790"/>
      <c r="H2" s="1790"/>
      <c r="I2" s="1790"/>
      <c r="J2" s="1790"/>
      <c r="K2" s="1790"/>
      <c r="L2" s="1790"/>
      <c r="M2" s="1790"/>
      <c r="N2" s="1790"/>
    </row>
    <row r="3" spans="3:16" ht="16.5" thickBot="1">
      <c r="C3" s="1791"/>
      <c r="D3" s="1791"/>
      <c r="E3" s="1791"/>
      <c r="F3" s="1791"/>
      <c r="G3" s="1791"/>
      <c r="H3" s="1324"/>
      <c r="M3" s="1325"/>
      <c r="N3" s="1326" t="s">
        <v>1089</v>
      </c>
    </row>
    <row r="4" spans="3:16" ht="16.5" customHeight="1" thickTop="1">
      <c r="C4" s="1792" t="s">
        <v>1090</v>
      </c>
      <c r="D4" s="1793"/>
      <c r="E4" s="1793"/>
      <c r="F4" s="1793"/>
      <c r="G4" s="1794"/>
      <c r="H4" s="1801" t="s">
        <v>4</v>
      </c>
      <c r="I4" s="1802"/>
      <c r="J4" s="1803" t="s">
        <v>766</v>
      </c>
      <c r="K4" s="1802"/>
      <c r="L4" s="1804" t="s">
        <v>1035</v>
      </c>
      <c r="M4" s="1806" t="s">
        <v>1036</v>
      </c>
      <c r="N4" s="1807"/>
    </row>
    <row r="5" spans="3:16">
      <c r="C5" s="1795"/>
      <c r="D5" s="1796"/>
      <c r="E5" s="1796"/>
      <c r="F5" s="1796"/>
      <c r="G5" s="1797"/>
      <c r="H5" s="1783"/>
      <c r="I5" s="1784"/>
      <c r="J5" s="1783"/>
      <c r="K5" s="1784"/>
      <c r="L5" s="1805"/>
      <c r="M5" s="1327" t="s">
        <v>1037</v>
      </c>
      <c r="N5" s="1328" t="str">
        <f>L6</f>
        <v>Four Months</v>
      </c>
    </row>
    <row r="6" spans="3:16" ht="16.5" thickBot="1">
      <c r="C6" s="1798"/>
      <c r="D6" s="1799"/>
      <c r="E6" s="1799"/>
      <c r="F6" s="1799"/>
      <c r="G6" s="1800"/>
      <c r="H6" s="1329" t="s">
        <v>170</v>
      </c>
      <c r="I6" s="1329" t="s">
        <v>5</v>
      </c>
      <c r="J6" s="1329" t="str">
        <f>H6</f>
        <v>Four Months</v>
      </c>
      <c r="K6" s="1329" t="s">
        <v>5</v>
      </c>
      <c r="L6" s="1329" t="str">
        <f>J6</f>
        <v>Four Months</v>
      </c>
      <c r="M6" s="1329" t="s">
        <v>40</v>
      </c>
      <c r="N6" s="1330" t="s">
        <v>123</v>
      </c>
    </row>
    <row r="7" spans="3:16" ht="16.5" thickTop="1">
      <c r="C7" s="1331" t="s">
        <v>1038</v>
      </c>
      <c r="D7" s="1332"/>
      <c r="E7" s="1332"/>
      <c r="F7" s="1332"/>
      <c r="G7" s="1332"/>
      <c r="H7" s="1333">
        <v>17.7</v>
      </c>
      <c r="I7" s="1333">
        <v>-93.5</v>
      </c>
      <c r="J7" s="1333">
        <v>-250.7</v>
      </c>
      <c r="K7" s="1333">
        <v>-2347</v>
      </c>
      <c r="L7" s="1334">
        <v>-774.06995221956333</v>
      </c>
      <c r="M7" s="1335" t="s">
        <v>298</v>
      </c>
      <c r="N7" s="1336">
        <v>208.70881133051</v>
      </c>
      <c r="O7" s="1337"/>
      <c r="P7" s="1337"/>
    </row>
    <row r="8" spans="3:16">
      <c r="C8" s="1338"/>
      <c r="D8" s="1339" t="s">
        <v>1039</v>
      </c>
      <c r="E8" s="1339"/>
      <c r="F8" s="1339"/>
      <c r="G8" s="1339"/>
      <c r="H8" s="1340">
        <v>254.8</v>
      </c>
      <c r="I8" s="1340">
        <v>773.7</v>
      </c>
      <c r="J8" s="1340">
        <v>286.2</v>
      </c>
      <c r="K8" s="1340">
        <v>893.8</v>
      </c>
      <c r="L8" s="1341">
        <v>301.62129588570059</v>
      </c>
      <c r="M8" s="1342">
        <v>12.342368693791514</v>
      </c>
      <c r="N8" s="1343">
        <v>5.3889493305963896</v>
      </c>
      <c r="O8" s="1337"/>
      <c r="P8" s="1337"/>
    </row>
    <row r="9" spans="3:16">
      <c r="C9" s="1338"/>
      <c r="D9" s="1339"/>
      <c r="E9" s="1339" t="s">
        <v>1040</v>
      </c>
      <c r="F9" s="1339"/>
      <c r="G9" s="1339"/>
      <c r="H9" s="1340">
        <v>0</v>
      </c>
      <c r="I9" s="1340">
        <v>0</v>
      </c>
      <c r="J9" s="1340">
        <v>0</v>
      </c>
      <c r="K9" s="1340">
        <v>0</v>
      </c>
      <c r="L9" s="1341">
        <v>0</v>
      </c>
      <c r="M9" s="1342" t="s">
        <v>298</v>
      </c>
      <c r="N9" s="1343" t="s">
        <v>298</v>
      </c>
      <c r="P9" s="1337"/>
    </row>
    <row r="10" spans="3:16">
      <c r="C10" s="1338"/>
      <c r="D10" s="1339"/>
      <c r="E10" s="1339" t="s">
        <v>258</v>
      </c>
      <c r="F10" s="1339"/>
      <c r="G10" s="1339"/>
      <c r="H10" s="1340">
        <v>254.8</v>
      </c>
      <c r="I10" s="1340">
        <v>773.7</v>
      </c>
      <c r="J10" s="1340">
        <v>286.2</v>
      </c>
      <c r="K10" s="1340">
        <v>893.8</v>
      </c>
      <c r="L10" s="1341">
        <v>301.62129588570059</v>
      </c>
      <c r="M10" s="1342">
        <v>12.342368693791514</v>
      </c>
      <c r="N10" s="1343">
        <v>5.3889493305963896</v>
      </c>
      <c r="P10" s="1337"/>
    </row>
    <row r="11" spans="3:16">
      <c r="C11" s="1338"/>
      <c r="D11" s="1339" t="s">
        <v>1041</v>
      </c>
      <c r="E11" s="1339"/>
      <c r="F11" s="1339"/>
      <c r="G11" s="1339"/>
      <c r="H11" s="1340">
        <v>-2763.4</v>
      </c>
      <c r="I11" s="1340">
        <v>-9219.2999999999993</v>
      </c>
      <c r="J11" s="1340">
        <v>-3182.5</v>
      </c>
      <c r="K11" s="1340">
        <v>-11739.9</v>
      </c>
      <c r="L11" s="1341">
        <v>-4138.5302035235891</v>
      </c>
      <c r="M11" s="1342">
        <v>15.166744862168599</v>
      </c>
      <c r="N11" s="1343">
        <v>30.040063078530466</v>
      </c>
      <c r="P11" s="1337"/>
    </row>
    <row r="12" spans="3:16">
      <c r="C12" s="1338"/>
      <c r="D12" s="1339"/>
      <c r="E12" s="1339" t="s">
        <v>1040</v>
      </c>
      <c r="F12" s="1339"/>
      <c r="G12" s="1339"/>
      <c r="H12" s="1340">
        <v>-281</v>
      </c>
      <c r="I12" s="1340">
        <v>-1145.4000000000001</v>
      </c>
      <c r="J12" s="1340">
        <v>-400.4</v>
      </c>
      <c r="K12" s="1340">
        <v>-1645</v>
      </c>
      <c r="L12" s="1341">
        <v>-597.52216951080527</v>
      </c>
      <c r="M12" s="1342">
        <v>42.510087314232152</v>
      </c>
      <c r="N12" s="1343">
        <v>49.221762322816005</v>
      </c>
      <c r="P12" s="1337"/>
    </row>
    <row r="13" spans="3:16">
      <c r="C13" s="1338"/>
      <c r="D13" s="1339"/>
      <c r="E13" s="1339" t="s">
        <v>258</v>
      </c>
      <c r="F13" s="1339"/>
      <c r="G13" s="1339"/>
      <c r="H13" s="1340">
        <v>-2482.4</v>
      </c>
      <c r="I13" s="1340">
        <v>-8073.9</v>
      </c>
      <c r="J13" s="1340">
        <v>-2782.1</v>
      </c>
      <c r="K13" s="1340">
        <v>-10094.9</v>
      </c>
      <c r="L13" s="1341">
        <v>-3541.0080340127834</v>
      </c>
      <c r="M13" s="1342">
        <v>12.071786652658517</v>
      </c>
      <c r="N13" s="1343">
        <v>27.279233650747429</v>
      </c>
      <c r="P13" s="1337"/>
    </row>
    <row r="14" spans="3:16">
      <c r="C14" s="1331"/>
      <c r="D14" s="1332" t="s">
        <v>1042</v>
      </c>
      <c r="E14" s="1332"/>
      <c r="F14" s="1332"/>
      <c r="G14" s="1332"/>
      <c r="H14" s="1344">
        <v>-2508.6</v>
      </c>
      <c r="I14" s="1344">
        <v>-8445.6</v>
      </c>
      <c r="J14" s="1344">
        <v>-2896.3</v>
      </c>
      <c r="K14" s="1344">
        <v>-10846.1</v>
      </c>
      <c r="L14" s="1345">
        <v>-3836.9089076378887</v>
      </c>
      <c r="M14" s="1346">
        <v>15.453564460723385</v>
      </c>
      <c r="N14" s="1347">
        <v>32.475960871019169</v>
      </c>
      <c r="P14" s="1337"/>
    </row>
    <row r="15" spans="3:16">
      <c r="C15" s="1331"/>
      <c r="D15" s="1332" t="s">
        <v>1043</v>
      </c>
      <c r="E15" s="1332"/>
      <c r="F15" s="1332"/>
      <c r="G15" s="1332"/>
      <c r="H15" s="1344">
        <v>10.3</v>
      </c>
      <c r="I15" s="1344">
        <v>26.1</v>
      </c>
      <c r="J15" s="1344">
        <v>-25.7</v>
      </c>
      <c r="K15" s="1344">
        <v>17.7</v>
      </c>
      <c r="L15" s="1345">
        <v>-116.28457016294442</v>
      </c>
      <c r="M15" s="1346">
        <v>-348.53234697229607</v>
      </c>
      <c r="N15" s="1347">
        <v>352.35610026268711</v>
      </c>
      <c r="P15" s="1337"/>
    </row>
    <row r="16" spans="3:16">
      <c r="C16" s="1338"/>
      <c r="D16" s="1339"/>
      <c r="E16" s="1339" t="s">
        <v>1044</v>
      </c>
      <c r="F16" s="1339"/>
      <c r="G16" s="1339"/>
      <c r="H16" s="1340">
        <v>450.7</v>
      </c>
      <c r="I16" s="1340">
        <v>1491.8</v>
      </c>
      <c r="J16" s="1340">
        <v>494.2</v>
      </c>
      <c r="K16" s="1340">
        <v>1697.5</v>
      </c>
      <c r="L16" s="1341">
        <v>540.57197395154594</v>
      </c>
      <c r="M16" s="1342">
        <v>9.657476732489684</v>
      </c>
      <c r="N16" s="1343">
        <v>9.3751577769693597</v>
      </c>
      <c r="P16" s="1337"/>
    </row>
    <row r="17" spans="3:16">
      <c r="C17" s="1338"/>
      <c r="D17" s="1348"/>
      <c r="E17" s="1348"/>
      <c r="F17" s="1348" t="s">
        <v>1045</v>
      </c>
      <c r="G17" s="1348"/>
      <c r="H17" s="1349">
        <v>160.9</v>
      </c>
      <c r="I17" s="1349">
        <v>552.29999999999995</v>
      </c>
      <c r="J17" s="1349">
        <v>219.6</v>
      </c>
      <c r="K17" s="1349">
        <v>642.6</v>
      </c>
      <c r="L17" s="1350">
        <v>217.8164357036311</v>
      </c>
      <c r="M17" s="1351">
        <v>36.446740934863243</v>
      </c>
      <c r="N17" s="1352">
        <v>-0.81667188466242635</v>
      </c>
      <c r="P17" s="1337"/>
    </row>
    <row r="18" spans="3:16">
      <c r="C18" s="1338"/>
      <c r="D18" s="1339"/>
      <c r="E18" s="1339"/>
      <c r="F18" s="1339" t="s">
        <v>1091</v>
      </c>
      <c r="G18" s="1339"/>
      <c r="H18" s="1340">
        <v>78.8</v>
      </c>
      <c r="I18" s="1340">
        <v>240.8</v>
      </c>
      <c r="J18" s="1340">
        <v>57.7</v>
      </c>
      <c r="K18" s="1340">
        <v>213.5</v>
      </c>
      <c r="L18" s="1341">
        <v>90.324018943346672</v>
      </c>
      <c r="M18" s="1342">
        <v>-26.846457918201068</v>
      </c>
      <c r="N18" s="1343">
        <v>56.66454733548531</v>
      </c>
      <c r="P18" s="1337"/>
    </row>
    <row r="19" spans="3:16">
      <c r="C19" s="1338"/>
      <c r="D19" s="1339"/>
      <c r="E19" s="1339"/>
      <c r="F19" s="1339" t="s">
        <v>258</v>
      </c>
      <c r="G19" s="1339"/>
      <c r="H19" s="1340">
        <v>210.9</v>
      </c>
      <c r="I19" s="1340">
        <v>698.7</v>
      </c>
      <c r="J19" s="1340">
        <v>217</v>
      </c>
      <c r="K19" s="1340">
        <v>841.4</v>
      </c>
      <c r="L19" s="1341">
        <v>232.43151930456816</v>
      </c>
      <c r="M19" s="1342">
        <v>2.8561076823387737</v>
      </c>
      <c r="N19" s="1343">
        <v>7.1250314183701704</v>
      </c>
      <c r="P19" s="1337"/>
    </row>
    <row r="20" spans="3:16">
      <c r="C20" s="1338"/>
      <c r="D20" s="1339"/>
      <c r="E20" s="1339" t="s">
        <v>1047</v>
      </c>
      <c r="F20" s="1339"/>
      <c r="G20" s="1339"/>
      <c r="H20" s="1340">
        <v>-440.4</v>
      </c>
      <c r="I20" s="1340">
        <v>-1465.7</v>
      </c>
      <c r="J20" s="1340">
        <v>-519.9</v>
      </c>
      <c r="K20" s="1340">
        <v>-1679.7</v>
      </c>
      <c r="L20" s="1341">
        <v>-656.85654411449036</v>
      </c>
      <c r="M20" s="1342">
        <v>18.070616536724074</v>
      </c>
      <c r="N20" s="1343">
        <v>26.332428041306144</v>
      </c>
      <c r="P20" s="1337"/>
    </row>
    <row r="21" spans="3:16">
      <c r="C21" s="1338"/>
      <c r="D21" s="1339"/>
      <c r="E21" s="1339"/>
      <c r="F21" s="1339" t="s">
        <v>202</v>
      </c>
      <c r="G21" s="1339"/>
      <c r="H21" s="1340">
        <v>-127</v>
      </c>
      <c r="I21" s="1340">
        <v>-442.5</v>
      </c>
      <c r="J21" s="1340">
        <v>-178.3</v>
      </c>
      <c r="K21" s="1340">
        <v>-605.6</v>
      </c>
      <c r="L21" s="1341">
        <v>-220.21376032164832</v>
      </c>
      <c r="M21" s="1342">
        <v>40.373273594698247</v>
      </c>
      <c r="N21" s="1343">
        <v>23.498933050414649</v>
      </c>
      <c r="P21" s="1337"/>
    </row>
    <row r="22" spans="3:16">
      <c r="C22" s="1338"/>
      <c r="D22" s="1339"/>
      <c r="E22" s="1339"/>
      <c r="F22" s="1339" t="s">
        <v>1045</v>
      </c>
      <c r="G22" s="1339"/>
      <c r="H22" s="1340">
        <v>-233.5</v>
      </c>
      <c r="I22" s="1340">
        <v>-754</v>
      </c>
      <c r="J22" s="1340">
        <v>-245.7</v>
      </c>
      <c r="K22" s="1340">
        <v>-762.2</v>
      </c>
      <c r="L22" s="1341">
        <v>-305.53787848198493</v>
      </c>
      <c r="M22" s="1342">
        <v>5.2114413745092349</v>
      </c>
      <c r="N22" s="1343">
        <v>24.349612621598382</v>
      </c>
      <c r="P22" s="1337"/>
    </row>
    <row r="23" spans="3:16">
      <c r="C23" s="1338"/>
      <c r="D23" s="1339"/>
      <c r="E23" s="1339" t="s">
        <v>1092</v>
      </c>
      <c r="F23" s="1339"/>
      <c r="G23" s="1353"/>
      <c r="H23" s="1340">
        <v>-94.4</v>
      </c>
      <c r="I23" s="1340">
        <v>-330.8</v>
      </c>
      <c r="J23" s="1340">
        <v>-119.1</v>
      </c>
      <c r="K23" s="1340">
        <v>-364.7</v>
      </c>
      <c r="L23" s="1341">
        <v>-168.89470761400423</v>
      </c>
      <c r="M23" s="1342">
        <v>26.209749383283508</v>
      </c>
      <c r="N23" s="1343">
        <v>41.777533032716576</v>
      </c>
      <c r="P23" s="1337"/>
    </row>
    <row r="24" spans="3:16">
      <c r="C24" s="1338"/>
      <c r="D24" s="1339"/>
      <c r="E24" s="1339"/>
      <c r="F24" s="1339" t="s">
        <v>1093</v>
      </c>
      <c r="G24" s="1339"/>
      <c r="H24" s="1340">
        <v>-2.1</v>
      </c>
      <c r="I24" s="1340">
        <v>-12.7</v>
      </c>
      <c r="J24" s="1340">
        <v>-7.5</v>
      </c>
      <c r="K24" s="1340">
        <v>-24</v>
      </c>
      <c r="L24" s="1341">
        <v>-19.916627609175482</v>
      </c>
      <c r="M24" s="1342" t="s">
        <v>298</v>
      </c>
      <c r="N24" s="1343">
        <v>164.29006578706162</v>
      </c>
      <c r="P24" s="1337"/>
    </row>
    <row r="25" spans="3:16">
      <c r="C25" s="1338"/>
      <c r="D25" s="1339"/>
      <c r="E25" s="1339"/>
      <c r="F25" s="1339" t="s">
        <v>258</v>
      </c>
      <c r="G25" s="1339"/>
      <c r="H25" s="1340">
        <v>-77.7</v>
      </c>
      <c r="I25" s="1340">
        <v>-256.5</v>
      </c>
      <c r="J25" s="1340">
        <v>-88.4</v>
      </c>
      <c r="K25" s="1340">
        <v>-288</v>
      </c>
      <c r="L25" s="1341">
        <v>-111.1882777016817</v>
      </c>
      <c r="M25" s="1342">
        <v>13.720516755146093</v>
      </c>
      <c r="N25" s="1343">
        <v>25.79849144428934</v>
      </c>
      <c r="P25" s="1337"/>
    </row>
    <row r="26" spans="3:16">
      <c r="C26" s="1331"/>
      <c r="D26" s="1332" t="s">
        <v>1050</v>
      </c>
      <c r="E26" s="1332"/>
      <c r="F26" s="1332"/>
      <c r="G26" s="1332"/>
      <c r="H26" s="1344">
        <v>-2498.3000000000002</v>
      </c>
      <c r="I26" s="1344">
        <v>-8419.5</v>
      </c>
      <c r="J26" s="1344">
        <v>-2922</v>
      </c>
      <c r="K26" s="1344">
        <v>-10828.4</v>
      </c>
      <c r="L26" s="1345">
        <v>-3953.1934778008326</v>
      </c>
      <c r="M26" s="1346">
        <v>16.960520421694227</v>
      </c>
      <c r="N26" s="1347">
        <v>35.290108601864205</v>
      </c>
      <c r="P26" s="1337"/>
    </row>
    <row r="27" spans="3:16">
      <c r="C27" s="1331"/>
      <c r="D27" s="1332" t="s">
        <v>1051</v>
      </c>
      <c r="E27" s="1332"/>
      <c r="F27" s="1332"/>
      <c r="G27" s="1332"/>
      <c r="H27" s="1344">
        <v>34.5</v>
      </c>
      <c r="I27" s="1344">
        <v>294.2</v>
      </c>
      <c r="J27" s="1344">
        <v>108.7</v>
      </c>
      <c r="K27" s="1344">
        <v>210.5</v>
      </c>
      <c r="L27" s="1345">
        <v>92.573136817160957</v>
      </c>
      <c r="M27" s="1346">
        <v>215.41967005928899</v>
      </c>
      <c r="N27" s="1347">
        <v>-14.853615744507465</v>
      </c>
      <c r="P27" s="1337"/>
    </row>
    <row r="28" spans="3:16">
      <c r="C28" s="1338"/>
      <c r="D28" s="1339"/>
      <c r="E28" s="1339" t="s">
        <v>1052</v>
      </c>
      <c r="F28" s="1339"/>
      <c r="G28" s="1339"/>
      <c r="H28" s="1340">
        <v>142.1</v>
      </c>
      <c r="I28" s="1340">
        <v>490.1</v>
      </c>
      <c r="J28" s="1340">
        <v>199.4</v>
      </c>
      <c r="K28" s="1340">
        <v>660.4</v>
      </c>
      <c r="L28" s="1341">
        <v>246.72591128515788</v>
      </c>
      <c r="M28" s="1342">
        <v>40.261638788950478</v>
      </c>
      <c r="N28" s="1343">
        <v>23.753121219292595</v>
      </c>
      <c r="P28" s="1337"/>
    </row>
    <row r="29" spans="3:16">
      <c r="C29" s="1338"/>
      <c r="D29" s="1339"/>
      <c r="E29" s="1339" t="s">
        <v>1053</v>
      </c>
      <c r="F29" s="1339"/>
      <c r="G29" s="1339"/>
      <c r="H29" s="1340">
        <v>-107.7</v>
      </c>
      <c r="I29" s="1340">
        <v>-195.9</v>
      </c>
      <c r="J29" s="1340">
        <v>-90.6</v>
      </c>
      <c r="K29" s="1340">
        <v>-449.9</v>
      </c>
      <c r="L29" s="1341">
        <v>-154.15277446799695</v>
      </c>
      <c r="M29" s="1342">
        <v>-15.811809258960892</v>
      </c>
      <c r="N29" s="1343">
        <v>70.058122508892637</v>
      </c>
      <c r="P29" s="1337"/>
    </row>
    <row r="30" spans="3:16">
      <c r="C30" s="1331"/>
      <c r="D30" s="1332" t="s">
        <v>1094</v>
      </c>
      <c r="E30" s="1332"/>
      <c r="F30" s="1332"/>
      <c r="G30" s="1332"/>
      <c r="H30" s="1344">
        <v>-2463.8000000000002</v>
      </c>
      <c r="I30" s="1344">
        <v>-8125.3</v>
      </c>
      <c r="J30" s="1344">
        <v>-2813.3</v>
      </c>
      <c r="K30" s="1344">
        <v>-10617.9</v>
      </c>
      <c r="L30" s="1345">
        <v>-3860.6203409836721</v>
      </c>
      <c r="M30" s="1346">
        <v>14.184056036761049</v>
      </c>
      <c r="N30" s="1347">
        <v>37.227961805875907</v>
      </c>
      <c r="P30" s="1337"/>
    </row>
    <row r="31" spans="3:16">
      <c r="C31" s="1331"/>
      <c r="D31" s="1332" t="s">
        <v>1055</v>
      </c>
      <c r="E31" s="1332"/>
      <c r="F31" s="1332"/>
      <c r="G31" s="1332"/>
      <c r="H31" s="1344">
        <v>2481.5</v>
      </c>
      <c r="I31" s="1344">
        <v>8031.8</v>
      </c>
      <c r="J31" s="1344">
        <v>2562.5</v>
      </c>
      <c r="K31" s="1344">
        <v>8270.9</v>
      </c>
      <c r="L31" s="1345">
        <v>3086.5503887641089</v>
      </c>
      <c r="M31" s="1346">
        <v>3.2667007142222673</v>
      </c>
      <c r="N31" s="1347">
        <v>20.44860825072486</v>
      </c>
      <c r="P31" s="1337"/>
    </row>
    <row r="32" spans="3:16">
      <c r="C32" s="1338"/>
      <c r="D32" s="1339"/>
      <c r="E32" s="1339" t="s">
        <v>1056</v>
      </c>
      <c r="F32" s="1339"/>
      <c r="G32" s="1339"/>
      <c r="H32" s="1340">
        <v>2489.5</v>
      </c>
      <c r="I32" s="1340">
        <v>8068.8</v>
      </c>
      <c r="J32" s="1340">
        <v>2578.4</v>
      </c>
      <c r="K32" s="1340">
        <v>8326.6</v>
      </c>
      <c r="L32" s="1341">
        <v>3101.3694036447841</v>
      </c>
      <c r="M32" s="1342">
        <v>3.5718404691242256</v>
      </c>
      <c r="N32" s="1343">
        <v>20.283883757006905</v>
      </c>
      <c r="P32" s="1337"/>
    </row>
    <row r="33" spans="3:16">
      <c r="C33" s="1338"/>
      <c r="D33" s="1339"/>
      <c r="E33" s="1339"/>
      <c r="F33" s="1339" t="s">
        <v>1057</v>
      </c>
      <c r="G33" s="1339"/>
      <c r="H33" s="1340">
        <v>181.5</v>
      </c>
      <c r="I33" s="1340">
        <v>1084.5999999999999</v>
      </c>
      <c r="J33" s="1340">
        <v>198.6</v>
      </c>
      <c r="K33" s="1340">
        <v>584.79999999999995</v>
      </c>
      <c r="L33" s="1341">
        <v>162.91955047354907</v>
      </c>
      <c r="M33" s="1342">
        <v>9.3767659492782798</v>
      </c>
      <c r="N33" s="1343">
        <v>-17.946902496813749</v>
      </c>
      <c r="P33" s="1337"/>
    </row>
    <row r="34" spans="3:16">
      <c r="C34" s="1338"/>
      <c r="D34" s="1348"/>
      <c r="E34" s="1348"/>
      <c r="F34" s="1348" t="s">
        <v>1058</v>
      </c>
      <c r="G34" s="1348"/>
      <c r="H34" s="1349">
        <v>2170.1999999999998</v>
      </c>
      <c r="I34" s="1349">
        <v>6556.3</v>
      </c>
      <c r="J34" s="1349">
        <v>2217.9</v>
      </c>
      <c r="K34" s="1349">
        <v>7223.8</v>
      </c>
      <c r="L34" s="1350">
        <v>2730.1440499443993</v>
      </c>
      <c r="M34" s="1351">
        <v>2.1978809479912229</v>
      </c>
      <c r="N34" s="1352">
        <v>23.095546199526638</v>
      </c>
      <c r="P34" s="1337"/>
    </row>
    <row r="35" spans="3:16">
      <c r="C35" s="1338"/>
      <c r="D35" s="1339"/>
      <c r="E35" s="1339"/>
      <c r="F35" s="1339" t="s">
        <v>1059</v>
      </c>
      <c r="G35" s="1339"/>
      <c r="H35" s="1340">
        <v>137.69999999999999</v>
      </c>
      <c r="I35" s="1340">
        <v>427.9</v>
      </c>
      <c r="J35" s="1340">
        <v>161.9</v>
      </c>
      <c r="K35" s="1340">
        <v>518</v>
      </c>
      <c r="L35" s="1341">
        <v>208.30580322683602</v>
      </c>
      <c r="M35" s="1342">
        <v>17.571690132140901</v>
      </c>
      <c r="N35" s="1343">
        <v>28.651653095737004</v>
      </c>
      <c r="P35" s="1337"/>
    </row>
    <row r="36" spans="3:16">
      <c r="C36" s="1338"/>
      <c r="D36" s="1339"/>
      <c r="E36" s="1339"/>
      <c r="F36" s="1339" t="s">
        <v>258</v>
      </c>
      <c r="G36" s="1339"/>
      <c r="H36" s="1340">
        <v>0</v>
      </c>
      <c r="I36" s="1340">
        <v>0</v>
      </c>
      <c r="J36" s="1340">
        <v>0</v>
      </c>
      <c r="K36" s="1340">
        <v>0</v>
      </c>
      <c r="L36" s="1341">
        <v>0</v>
      </c>
      <c r="M36" s="1342" t="s">
        <v>298</v>
      </c>
      <c r="N36" s="1343" t="s">
        <v>298</v>
      </c>
      <c r="P36" s="1337"/>
    </row>
    <row r="37" spans="3:16">
      <c r="C37" s="1338"/>
      <c r="D37" s="1339"/>
      <c r="E37" s="1339" t="s">
        <v>1060</v>
      </c>
      <c r="F37" s="1339"/>
      <c r="G37" s="1339"/>
      <c r="H37" s="1340">
        <v>-8</v>
      </c>
      <c r="I37" s="1340">
        <v>-37</v>
      </c>
      <c r="J37" s="1340">
        <v>-15.8</v>
      </c>
      <c r="K37" s="1340">
        <v>-55.7</v>
      </c>
      <c r="L37" s="1341">
        <v>-14.819014880675645</v>
      </c>
      <c r="M37" s="1342">
        <v>98.547141338956237</v>
      </c>
      <c r="N37" s="1343">
        <v>-6.3826599506170254</v>
      </c>
      <c r="P37" s="1337"/>
    </row>
    <row r="38" spans="3:16">
      <c r="C38" s="1331" t="s">
        <v>133</v>
      </c>
      <c r="D38" s="1332" t="s">
        <v>1061</v>
      </c>
      <c r="E38" s="1332"/>
      <c r="F38" s="1332"/>
      <c r="G38" s="1332"/>
      <c r="H38" s="1344">
        <v>31.6</v>
      </c>
      <c r="I38" s="1344">
        <v>125.2</v>
      </c>
      <c r="J38" s="1344">
        <v>62</v>
      </c>
      <c r="K38" s="1344">
        <v>169.3</v>
      </c>
      <c r="L38" s="1345">
        <v>37.282590918141544</v>
      </c>
      <c r="M38" s="1346">
        <v>96.266920312847674</v>
      </c>
      <c r="N38" s="1347">
        <v>-39.889301948853578</v>
      </c>
      <c r="P38" s="1337"/>
    </row>
    <row r="39" spans="3:16">
      <c r="C39" s="1331" t="s">
        <v>1095</v>
      </c>
      <c r="D39" s="1331"/>
      <c r="E39" s="1332"/>
      <c r="F39" s="1332"/>
      <c r="G39" s="1332"/>
      <c r="H39" s="1344">
        <v>49.3</v>
      </c>
      <c r="I39" s="1344">
        <v>31.7</v>
      </c>
      <c r="J39" s="1344">
        <v>-188.7</v>
      </c>
      <c r="K39" s="1344">
        <v>-2177.6</v>
      </c>
      <c r="L39" s="1345">
        <v>-736.78736130142204</v>
      </c>
      <c r="M39" s="1354">
        <v>-483.08031121097093</v>
      </c>
      <c r="N39" s="1347">
        <v>290.4106026673216</v>
      </c>
      <c r="P39" s="1337"/>
    </row>
    <row r="40" spans="3:16">
      <c r="C40" s="1331" t="s">
        <v>134</v>
      </c>
      <c r="D40" s="1332" t="s">
        <v>1063</v>
      </c>
      <c r="E40" s="1332"/>
      <c r="F40" s="1332"/>
      <c r="G40" s="1332"/>
      <c r="H40" s="1344">
        <v>69.400000000000006</v>
      </c>
      <c r="I40" s="1344">
        <v>250</v>
      </c>
      <c r="J40" s="1344">
        <v>224.3</v>
      </c>
      <c r="K40" s="1344">
        <v>959.7</v>
      </c>
      <c r="L40" s="1345">
        <v>147.84509716593311</v>
      </c>
      <c r="M40" s="1354">
        <v>222.99472505425911</v>
      </c>
      <c r="N40" s="1347">
        <v>-34.07796877955208</v>
      </c>
      <c r="P40" s="1337"/>
    </row>
    <row r="41" spans="3:16">
      <c r="C41" s="1338"/>
      <c r="D41" s="1339" t="s">
        <v>1064</v>
      </c>
      <c r="E41" s="1339"/>
      <c r="F41" s="1339"/>
      <c r="G41" s="1339"/>
      <c r="H41" s="1340">
        <v>53.4</v>
      </c>
      <c r="I41" s="1340">
        <v>127.5</v>
      </c>
      <c r="J41" s="1340">
        <v>98.5</v>
      </c>
      <c r="K41" s="1340">
        <v>168.6</v>
      </c>
      <c r="L41" s="1341">
        <v>42.695902753084411</v>
      </c>
      <c r="M41" s="1342">
        <v>32.219166206671815</v>
      </c>
      <c r="N41" s="1343">
        <v>-56.632625097556328</v>
      </c>
      <c r="P41" s="1337"/>
    </row>
    <row r="42" spans="3:16">
      <c r="C42" s="1338"/>
      <c r="D42" s="1339" t="s">
        <v>1065</v>
      </c>
      <c r="E42" s="1339"/>
      <c r="F42" s="1339"/>
      <c r="G42" s="1339"/>
      <c r="H42" s="1340">
        <v>0</v>
      </c>
      <c r="I42" s="1340">
        <v>0</v>
      </c>
      <c r="J42" s="1340">
        <v>0</v>
      </c>
      <c r="K42" s="1340">
        <v>0</v>
      </c>
      <c r="L42" s="1341">
        <v>0</v>
      </c>
      <c r="M42" s="1342" t="s">
        <v>298</v>
      </c>
      <c r="N42" s="1343" t="s">
        <v>298</v>
      </c>
      <c r="P42" s="1337"/>
    </row>
    <row r="43" spans="3:16">
      <c r="C43" s="1338"/>
      <c r="D43" s="1339" t="s">
        <v>1066</v>
      </c>
      <c r="E43" s="1339"/>
      <c r="F43" s="1339"/>
      <c r="G43" s="1339"/>
      <c r="H43" s="1340">
        <v>-109</v>
      </c>
      <c r="I43" s="1340">
        <v>-462.9</v>
      </c>
      <c r="J43" s="1340">
        <v>-148.30000000000001</v>
      </c>
      <c r="K43" s="1340">
        <v>-387.9</v>
      </c>
      <c r="L43" s="1341">
        <v>-37.99670157948848</v>
      </c>
      <c r="M43" s="1342">
        <v>36.129171643435342</v>
      </c>
      <c r="N43" s="1343">
        <v>-74.386945169212396</v>
      </c>
      <c r="P43" s="1337"/>
    </row>
    <row r="44" spans="3:16">
      <c r="C44" s="1338"/>
      <c r="D44" s="1339"/>
      <c r="E44" s="1339" t="s">
        <v>1067</v>
      </c>
      <c r="F44" s="1339"/>
      <c r="G44" s="1339"/>
      <c r="H44" s="1340">
        <v>-7.6</v>
      </c>
      <c r="I44" s="1340">
        <v>-86.9</v>
      </c>
      <c r="J44" s="1340">
        <v>-3.9</v>
      </c>
      <c r="K44" s="1340">
        <v>38.1</v>
      </c>
      <c r="L44" s="1341">
        <v>45.81021984415279</v>
      </c>
      <c r="M44" s="1355">
        <v>-48.485339142450087</v>
      </c>
      <c r="N44" s="1356">
        <v>-1269.0707263390966</v>
      </c>
      <c r="P44" s="1337"/>
    </row>
    <row r="45" spans="3:16">
      <c r="C45" s="1338"/>
      <c r="D45" s="1339"/>
      <c r="E45" s="1339" t="s">
        <v>258</v>
      </c>
      <c r="F45" s="1339"/>
      <c r="G45" s="1339"/>
      <c r="H45" s="1340">
        <v>-101.4</v>
      </c>
      <c r="I45" s="1340">
        <v>-376</v>
      </c>
      <c r="J45" s="1340">
        <v>-144.4</v>
      </c>
      <c r="K45" s="1340">
        <v>-426</v>
      </c>
      <c r="L45" s="1341">
        <v>-83.806921423641256</v>
      </c>
      <c r="M45" s="1342">
        <v>42.47847520462571</v>
      </c>
      <c r="N45" s="1343">
        <v>-41.974201283510759</v>
      </c>
      <c r="P45" s="1337"/>
    </row>
    <row r="46" spans="3:16">
      <c r="C46" s="1338"/>
      <c r="D46" s="1339" t="s">
        <v>1068</v>
      </c>
      <c r="E46" s="1339"/>
      <c r="F46" s="1339"/>
      <c r="G46" s="1339"/>
      <c r="H46" s="1340">
        <v>125</v>
      </c>
      <c r="I46" s="1340">
        <v>585.4</v>
      </c>
      <c r="J46" s="1340">
        <v>274.2</v>
      </c>
      <c r="K46" s="1340">
        <v>1179</v>
      </c>
      <c r="L46" s="1341">
        <v>143.14589599233716</v>
      </c>
      <c r="M46" s="1342">
        <v>119.34588301628943</v>
      </c>
      <c r="N46" s="1343">
        <v>-47.789359161387573</v>
      </c>
      <c r="P46" s="1337"/>
    </row>
    <row r="47" spans="3:16">
      <c r="C47" s="1338"/>
      <c r="D47" s="1339"/>
      <c r="E47" s="1339" t="s">
        <v>1067</v>
      </c>
      <c r="F47" s="1339"/>
      <c r="G47" s="1339"/>
      <c r="H47" s="1340">
        <v>61.2</v>
      </c>
      <c r="I47" s="1340">
        <v>231</v>
      </c>
      <c r="J47" s="1340">
        <v>65.5</v>
      </c>
      <c r="K47" s="1340">
        <v>517.79999999999995</v>
      </c>
      <c r="L47" s="1341">
        <v>-12.43529286199805</v>
      </c>
      <c r="M47" s="1342">
        <v>6.9938022089043557</v>
      </c>
      <c r="N47" s="1343">
        <v>-118.99932022983725</v>
      </c>
      <c r="P47" s="1337"/>
    </row>
    <row r="48" spans="3:16">
      <c r="C48" s="1338"/>
      <c r="D48" s="1339"/>
      <c r="E48" s="1339" t="s">
        <v>1069</v>
      </c>
      <c r="F48" s="1339"/>
      <c r="G48" s="1339"/>
      <c r="H48" s="1340">
        <v>68.3</v>
      </c>
      <c r="I48" s="1340">
        <v>532.79999999999995</v>
      </c>
      <c r="J48" s="1340">
        <v>51.4</v>
      </c>
      <c r="K48" s="1340">
        <v>795.1</v>
      </c>
      <c r="L48" s="1341">
        <v>95.314382458016524</v>
      </c>
      <c r="M48" s="1355">
        <v>-24.781140637046434</v>
      </c>
      <c r="N48" s="1356">
        <v>85.440414141219804</v>
      </c>
      <c r="P48" s="1337"/>
    </row>
    <row r="49" spans="3:16">
      <c r="C49" s="1338"/>
      <c r="D49" s="1339"/>
      <c r="E49" s="1339"/>
      <c r="F49" s="1339" t="s">
        <v>1070</v>
      </c>
      <c r="G49" s="1339"/>
      <c r="H49" s="1340">
        <v>67.900000000000006</v>
      </c>
      <c r="I49" s="1340">
        <v>426.1</v>
      </c>
      <c r="J49" s="1340">
        <v>26.3</v>
      </c>
      <c r="K49" s="1340">
        <v>763.5</v>
      </c>
      <c r="L49" s="1341">
        <v>70.907281678307641</v>
      </c>
      <c r="M49" s="1355">
        <v>-61.341145110987682</v>
      </c>
      <c r="N49" s="1356">
        <v>169.96340012808588</v>
      </c>
      <c r="P49" s="1337"/>
    </row>
    <row r="50" spans="3:16">
      <c r="C50" s="1338"/>
      <c r="D50" s="1339"/>
      <c r="E50" s="1339"/>
      <c r="F50" s="1339"/>
      <c r="G50" s="1339" t="s">
        <v>1071</v>
      </c>
      <c r="H50" s="1340">
        <v>128.69999999999999</v>
      </c>
      <c r="I50" s="1340">
        <v>595.1</v>
      </c>
      <c r="J50" s="1340">
        <v>91.2</v>
      </c>
      <c r="K50" s="1340">
        <v>940.5</v>
      </c>
      <c r="L50" s="1341">
        <v>103.72852449640595</v>
      </c>
      <c r="M50" s="1342">
        <v>-29.111105184929201</v>
      </c>
      <c r="N50" s="1343">
        <v>13.697188971510258</v>
      </c>
      <c r="P50" s="1337"/>
    </row>
    <row r="51" spans="3:16">
      <c r="C51" s="1338"/>
      <c r="D51" s="1339"/>
      <c r="E51" s="1339"/>
      <c r="F51" s="1339"/>
      <c r="G51" s="1339" t="s">
        <v>1072</v>
      </c>
      <c r="H51" s="1340">
        <v>-60.8</v>
      </c>
      <c r="I51" s="1340">
        <v>-168.9</v>
      </c>
      <c r="J51" s="1340">
        <v>-65</v>
      </c>
      <c r="K51" s="1340">
        <v>-177</v>
      </c>
      <c r="L51" s="1341">
        <v>-32.821242818098305</v>
      </c>
      <c r="M51" s="1342">
        <v>6.931016349851518</v>
      </c>
      <c r="N51" s="1343">
        <v>-49.479938648585417</v>
      </c>
      <c r="P51" s="1337"/>
    </row>
    <row r="52" spans="3:16">
      <c r="C52" s="1338"/>
      <c r="D52" s="1339"/>
      <c r="E52" s="1339"/>
      <c r="F52" s="1339" t="s">
        <v>1073</v>
      </c>
      <c r="G52" s="1339"/>
      <c r="H52" s="1340">
        <v>0.4</v>
      </c>
      <c r="I52" s="1340">
        <v>106.7</v>
      </c>
      <c r="J52" s="1340">
        <v>25.1</v>
      </c>
      <c r="K52" s="1340">
        <v>31.5</v>
      </c>
      <c r="L52" s="1341">
        <v>24.407100779708898</v>
      </c>
      <c r="M52" s="1355" t="s">
        <v>298</v>
      </c>
      <c r="N52" s="1356">
        <v>-2.8898158860737908</v>
      </c>
      <c r="P52" s="1337"/>
    </row>
    <row r="53" spans="3:16">
      <c r="C53" s="1338"/>
      <c r="D53" s="1339"/>
      <c r="E53" s="1339" t="s">
        <v>1074</v>
      </c>
      <c r="F53" s="1339"/>
      <c r="G53" s="1339"/>
      <c r="H53" s="1340">
        <v>-4.5</v>
      </c>
      <c r="I53" s="1340">
        <v>-179.8</v>
      </c>
      <c r="J53" s="1340">
        <v>157.4</v>
      </c>
      <c r="K53" s="1340">
        <v>-133.80000000000001</v>
      </c>
      <c r="L53" s="1341">
        <v>60.442793927327386</v>
      </c>
      <c r="M53" s="1342" t="s">
        <v>298</v>
      </c>
      <c r="N53" s="1343">
        <v>-61.603461756119295</v>
      </c>
      <c r="P53" s="1337"/>
    </row>
    <row r="54" spans="3:16">
      <c r="C54" s="1338"/>
      <c r="D54" s="1339"/>
      <c r="E54" s="1339"/>
      <c r="F54" s="1339" t="s">
        <v>1075</v>
      </c>
      <c r="G54" s="1339"/>
      <c r="H54" s="1340">
        <v>0.6</v>
      </c>
      <c r="I54" s="1340">
        <v>2.2000000000000002</v>
      </c>
      <c r="J54" s="1340">
        <v>-0.9</v>
      </c>
      <c r="K54" s="1340">
        <v>-1.7</v>
      </c>
      <c r="L54" s="1341">
        <v>5.4165744793353732E-2</v>
      </c>
      <c r="M54" s="1342" t="s">
        <v>298</v>
      </c>
      <c r="N54" s="1343">
        <v>-105.88352834552887</v>
      </c>
      <c r="P54" s="1337"/>
    </row>
    <row r="55" spans="3:16">
      <c r="C55" s="1338"/>
      <c r="D55" s="1339"/>
      <c r="E55" s="1339"/>
      <c r="F55" s="1339" t="s">
        <v>1076</v>
      </c>
      <c r="G55" s="1339"/>
      <c r="H55" s="1340">
        <v>-5.0999999999999996</v>
      </c>
      <c r="I55" s="1340">
        <v>-182</v>
      </c>
      <c r="J55" s="1340">
        <v>158.30000000000001</v>
      </c>
      <c r="K55" s="1340">
        <v>-132.1</v>
      </c>
      <c r="L55" s="1341">
        <v>60.388628182534042</v>
      </c>
      <c r="M55" s="1342" t="s">
        <v>298</v>
      </c>
      <c r="N55" s="1343">
        <v>-61.860921990516736</v>
      </c>
      <c r="P55" s="1337"/>
    </row>
    <row r="56" spans="3:16">
      <c r="C56" s="1338"/>
      <c r="D56" s="1339"/>
      <c r="E56" s="1339" t="s">
        <v>1096</v>
      </c>
      <c r="F56" s="1339"/>
      <c r="G56" s="1339"/>
      <c r="H56" s="1340">
        <v>0</v>
      </c>
      <c r="I56" s="1340">
        <v>1.4</v>
      </c>
      <c r="J56" s="1340">
        <v>-0.1</v>
      </c>
      <c r="K56" s="1340">
        <v>0</v>
      </c>
      <c r="L56" s="1341">
        <v>-0.17598753100871373</v>
      </c>
      <c r="M56" s="1355" t="s">
        <v>298</v>
      </c>
      <c r="N56" s="1343">
        <v>80.476084752912811</v>
      </c>
      <c r="P56" s="1337"/>
    </row>
    <row r="57" spans="3:16">
      <c r="C57" s="1331" t="s">
        <v>1097</v>
      </c>
      <c r="D57" s="1332"/>
      <c r="E57" s="1332"/>
      <c r="F57" s="1332"/>
      <c r="G57" s="1332"/>
      <c r="H57" s="1344">
        <v>118.7</v>
      </c>
      <c r="I57" s="1344">
        <v>281.7</v>
      </c>
      <c r="J57" s="1344">
        <v>35.6</v>
      </c>
      <c r="K57" s="1344">
        <v>-1217.9000000000001</v>
      </c>
      <c r="L57" s="1345">
        <v>-588.94226413548881</v>
      </c>
      <c r="M57" s="1346">
        <v>-70.049144210513745</v>
      </c>
      <c r="N57" s="1357">
        <v>-1756.5880960440734</v>
      </c>
      <c r="P57" s="1337"/>
    </row>
    <row r="58" spans="3:16">
      <c r="C58" s="1331" t="s">
        <v>1079</v>
      </c>
      <c r="D58" s="1332" t="s">
        <v>1080</v>
      </c>
      <c r="E58" s="1332"/>
      <c r="F58" s="1332"/>
      <c r="G58" s="1332"/>
      <c r="H58" s="1344">
        <v>82.8</v>
      </c>
      <c r="I58" s="1344">
        <v>315.2</v>
      </c>
      <c r="J58" s="1344">
        <v>144.1</v>
      </c>
      <c r="K58" s="1344">
        <v>1083.0999999999999</v>
      </c>
      <c r="L58" s="1345">
        <v>145.82253962411994</v>
      </c>
      <c r="M58" s="1354">
        <v>74.133556787699575</v>
      </c>
      <c r="N58" s="1357">
        <v>1.1777579275335341</v>
      </c>
      <c r="P58" s="1337"/>
    </row>
    <row r="59" spans="3:16">
      <c r="C59" s="1331" t="s">
        <v>1098</v>
      </c>
      <c r="D59" s="1332"/>
      <c r="E59" s="1332"/>
      <c r="F59" s="1332"/>
      <c r="G59" s="1332"/>
      <c r="H59" s="1344">
        <v>201.5</v>
      </c>
      <c r="I59" s="1344">
        <v>596.79999999999995</v>
      </c>
      <c r="J59" s="1344">
        <v>179.7</v>
      </c>
      <c r="K59" s="1344">
        <v>-134.9</v>
      </c>
      <c r="L59" s="1345">
        <v>-443.11972451136899</v>
      </c>
      <c r="M59" s="1346">
        <v>-10.81563702378358</v>
      </c>
      <c r="N59" s="1347">
        <v>-346.62069819943315</v>
      </c>
      <c r="P59" s="1337"/>
    </row>
    <row r="60" spans="3:16">
      <c r="C60" s="1331" t="s">
        <v>1082</v>
      </c>
      <c r="D60" s="1332"/>
      <c r="E60" s="1332"/>
      <c r="F60" s="1332"/>
      <c r="G60" s="1332"/>
      <c r="H60" s="1344">
        <v>-201.5</v>
      </c>
      <c r="I60" s="1344">
        <v>-596.79999999999995</v>
      </c>
      <c r="J60" s="1344">
        <v>-179.7</v>
      </c>
      <c r="K60" s="1344">
        <v>134.9</v>
      </c>
      <c r="L60" s="1344">
        <v>443.1197245113691</v>
      </c>
      <c r="M60" s="1346">
        <v>-10.815637023783566</v>
      </c>
      <c r="N60" s="1347">
        <v>-346.62069819943315</v>
      </c>
      <c r="P60" s="1337"/>
    </row>
    <row r="61" spans="3:16">
      <c r="C61" s="1338"/>
      <c r="D61" s="1339" t="s">
        <v>1083</v>
      </c>
      <c r="E61" s="1339"/>
      <c r="F61" s="1339"/>
      <c r="G61" s="1339"/>
      <c r="H61" s="1340">
        <v>-198</v>
      </c>
      <c r="I61" s="1340">
        <v>-580.79999999999995</v>
      </c>
      <c r="J61" s="1340">
        <v>-179.7</v>
      </c>
      <c r="K61" s="1340">
        <v>144.1</v>
      </c>
      <c r="L61" s="1340">
        <v>443.11960202642331</v>
      </c>
      <c r="M61" s="1342">
        <v>-9.2511195823727661</v>
      </c>
      <c r="N61" s="1343">
        <v>-346.62115704932364</v>
      </c>
      <c r="P61" s="1337"/>
    </row>
    <row r="62" spans="3:16">
      <c r="C62" s="1338"/>
      <c r="D62" s="1339"/>
      <c r="E62" s="1339" t="s">
        <v>1075</v>
      </c>
      <c r="F62" s="1339"/>
      <c r="G62" s="1339"/>
      <c r="H62" s="1340">
        <v>-116.9</v>
      </c>
      <c r="I62" s="1340">
        <v>-586.6</v>
      </c>
      <c r="J62" s="1340">
        <v>-130.80000000000001</v>
      </c>
      <c r="K62" s="1340">
        <v>-239.3</v>
      </c>
      <c r="L62" s="1340">
        <v>671.58192044101565</v>
      </c>
      <c r="M62" s="1342">
        <v>11.896282258237662</v>
      </c>
      <c r="N62" s="1343">
        <v>-613.52199653312698</v>
      </c>
      <c r="P62" s="1337"/>
    </row>
    <row r="63" spans="3:16">
      <c r="C63" s="1338"/>
      <c r="D63" s="1339"/>
      <c r="E63" s="1339" t="s">
        <v>1076</v>
      </c>
      <c r="F63" s="1339"/>
      <c r="G63" s="1339"/>
      <c r="H63" s="1340">
        <v>-81.099999999999994</v>
      </c>
      <c r="I63" s="1340">
        <v>5.9</v>
      </c>
      <c r="J63" s="1340">
        <v>-48.9</v>
      </c>
      <c r="K63" s="1340">
        <v>383.4</v>
      </c>
      <c r="L63" s="1340">
        <v>-228.4623184145924</v>
      </c>
      <c r="M63" s="1355">
        <v>-39.720883000422916</v>
      </c>
      <c r="N63" s="1356">
        <v>367.23511496405001</v>
      </c>
      <c r="P63" s="1337"/>
    </row>
    <row r="64" spans="3:16">
      <c r="C64" s="1338"/>
      <c r="D64" s="1339" t="s">
        <v>1084</v>
      </c>
      <c r="E64" s="1339"/>
      <c r="F64" s="1339"/>
      <c r="G64" s="1339"/>
      <c r="H64" s="1340">
        <v>-3.5</v>
      </c>
      <c r="I64" s="1340">
        <v>-16.100000000000001</v>
      </c>
      <c r="J64" s="1340">
        <v>0</v>
      </c>
      <c r="K64" s="1340">
        <v>-9.1999999999999993</v>
      </c>
      <c r="L64" s="1340">
        <v>1.2248494581623747E-4</v>
      </c>
      <c r="M64" s="1342" t="s">
        <v>298</v>
      </c>
      <c r="N64" s="1343" t="s">
        <v>298</v>
      </c>
      <c r="P64" s="1337"/>
    </row>
    <row r="65" spans="3:16" ht="16.5" thickBot="1">
      <c r="C65" s="1358" t="s">
        <v>1099</v>
      </c>
      <c r="D65" s="1359"/>
      <c r="E65" s="1359"/>
      <c r="F65" s="1359"/>
      <c r="G65" s="1359"/>
      <c r="H65" s="1360">
        <v>-206</v>
      </c>
      <c r="I65" s="1360">
        <v>-776.7</v>
      </c>
      <c r="J65" s="1360">
        <v>-22.3</v>
      </c>
      <c r="K65" s="1360">
        <v>1.1000000000000001</v>
      </c>
      <c r="L65" s="1360">
        <v>503.56251843869643</v>
      </c>
      <c r="M65" s="1361">
        <v>-89.193326231794671</v>
      </c>
      <c r="N65" s="1362">
        <v>-2362.2551811682365</v>
      </c>
      <c r="P65" s="1337"/>
    </row>
    <row r="66" spans="3:16" ht="16.5" thickTop="1">
      <c r="C66" s="1363" t="s">
        <v>1100</v>
      </c>
    </row>
    <row r="70" spans="3:16">
      <c r="H70" s="1337"/>
    </row>
    <row r="71" spans="3:16">
      <c r="N71" s="1323" t="s">
        <v>78</v>
      </c>
    </row>
  </sheetData>
  <mergeCells count="8">
    <mergeCell ref="C1:N1"/>
    <mergeCell ref="C2:N2"/>
    <mergeCell ref="C3:G3"/>
    <mergeCell ref="C4:G6"/>
    <mergeCell ref="H4:I5"/>
    <mergeCell ref="J4:K5"/>
    <mergeCell ref="L4:L5"/>
    <mergeCell ref="M4:N4"/>
  </mergeCells>
  <pageMargins left="0.39370078740157483" right="0.39370078740157483" top="0.39370078740157483" bottom="0.39370078740157483" header="0.51181102362204722" footer="0.51181102362204722"/>
  <pageSetup paperSize="9" scale="64"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N66"/>
  <sheetViews>
    <sheetView topLeftCell="B1" zoomScaleSheetLayoutView="78" workbookViewId="0">
      <pane ySplit="6" topLeftCell="A7" activePane="bottomLeft" state="frozen"/>
      <selection activeCell="J10" sqref="J10"/>
      <selection pane="bottomLeft" activeCell="E67" sqref="E67"/>
    </sheetView>
  </sheetViews>
  <sheetFormatPr defaultRowHeight="15.75"/>
  <cols>
    <col min="1" max="1" width="6.28515625" style="92" customWidth="1"/>
    <col min="2" max="2" width="59.42578125" style="92" bestFit="1" customWidth="1"/>
    <col min="3" max="7" width="13" style="92" customWidth="1"/>
    <col min="8" max="9" width="13" style="95" customWidth="1"/>
    <col min="10" max="10" width="13.140625" style="92" bestFit="1" customWidth="1"/>
    <col min="11" max="12" width="10.5703125" style="92" bestFit="1" customWidth="1"/>
    <col min="13" max="239" width="9.140625" style="92"/>
    <col min="240" max="240" width="6.28515625" style="92" customWidth="1"/>
    <col min="241" max="241" width="69" style="92" customWidth="1"/>
    <col min="242" max="259" width="0" style="92" hidden="1" customWidth="1"/>
    <col min="260" max="261" width="15.28515625" style="92" bestFit="1" customWidth="1"/>
    <col min="262" max="263" width="11.85546875" style="92" bestFit="1" customWidth="1"/>
    <col min="264" max="264" width="15.5703125" style="92" bestFit="1" customWidth="1"/>
    <col min="265" max="265" width="15.7109375" style="92" bestFit="1" customWidth="1"/>
    <col min="266" max="266" width="13.140625" style="92" bestFit="1" customWidth="1"/>
    <col min="267" max="268" width="10.5703125" style="92" bestFit="1" customWidth="1"/>
    <col min="269" max="495" width="9.140625" style="92"/>
    <col min="496" max="496" width="6.28515625" style="92" customWidth="1"/>
    <col min="497" max="497" width="69" style="92" customWidth="1"/>
    <col min="498" max="515" width="0" style="92" hidden="1" customWidth="1"/>
    <col min="516" max="517" width="15.28515625" style="92" bestFit="1" customWidth="1"/>
    <col min="518" max="519" width="11.85546875" style="92" bestFit="1" customWidth="1"/>
    <col min="520" max="520" width="15.5703125" style="92" bestFit="1" customWidth="1"/>
    <col min="521" max="521" width="15.7109375" style="92" bestFit="1" customWidth="1"/>
    <col min="522" max="522" width="13.140625" style="92" bestFit="1" customWidth="1"/>
    <col min="523" max="524" width="10.5703125" style="92" bestFit="1" customWidth="1"/>
    <col min="525" max="751" width="9.140625" style="92"/>
    <col min="752" max="752" width="6.28515625" style="92" customWidth="1"/>
    <col min="753" max="753" width="69" style="92" customWidth="1"/>
    <col min="754" max="771" width="0" style="92" hidden="1" customWidth="1"/>
    <col min="772" max="773" width="15.28515625" style="92" bestFit="1" customWidth="1"/>
    <col min="774" max="775" width="11.85546875" style="92" bestFit="1" customWidth="1"/>
    <col min="776" max="776" width="15.5703125" style="92" bestFit="1" customWidth="1"/>
    <col min="777" max="777" width="15.7109375" style="92" bestFit="1" customWidth="1"/>
    <col min="778" max="778" width="13.140625" style="92" bestFit="1" customWidth="1"/>
    <col min="779" max="780" width="10.5703125" style="92" bestFit="1" customWidth="1"/>
    <col min="781" max="1007" width="9.140625" style="92"/>
    <col min="1008" max="1008" width="6.28515625" style="92" customWidth="1"/>
    <col min="1009" max="1009" width="69" style="92" customWidth="1"/>
    <col min="1010" max="1027" width="0" style="92" hidden="1" customWidth="1"/>
    <col min="1028" max="1029" width="15.28515625" style="92" bestFit="1" customWidth="1"/>
    <col min="1030" max="1031" width="11.85546875" style="92" bestFit="1" customWidth="1"/>
    <col min="1032" max="1032" width="15.5703125" style="92" bestFit="1" customWidth="1"/>
    <col min="1033" max="1033" width="15.7109375" style="92" bestFit="1" customWidth="1"/>
    <col min="1034" max="1034" width="13.140625" style="92" bestFit="1" customWidth="1"/>
    <col min="1035" max="1036" width="10.5703125" style="92" bestFit="1" customWidth="1"/>
    <col min="1037" max="1263" width="9.140625" style="92"/>
    <col min="1264" max="1264" width="6.28515625" style="92" customWidth="1"/>
    <col min="1265" max="1265" width="69" style="92" customWidth="1"/>
    <col min="1266" max="1283" width="0" style="92" hidden="1" customWidth="1"/>
    <col min="1284" max="1285" width="15.28515625" style="92" bestFit="1" customWidth="1"/>
    <col min="1286" max="1287" width="11.85546875" style="92" bestFit="1" customWidth="1"/>
    <col min="1288" max="1288" width="15.5703125" style="92" bestFit="1" customWidth="1"/>
    <col min="1289" max="1289" width="15.7109375" style="92" bestFit="1" customWidth="1"/>
    <col min="1290" max="1290" width="13.140625" style="92" bestFit="1" customWidth="1"/>
    <col min="1291" max="1292" width="10.5703125" style="92" bestFit="1" customWidth="1"/>
    <col min="1293" max="1519" width="9.140625" style="92"/>
    <col min="1520" max="1520" width="6.28515625" style="92" customWidth="1"/>
    <col min="1521" max="1521" width="69" style="92" customWidth="1"/>
    <col min="1522" max="1539" width="0" style="92" hidden="1" customWidth="1"/>
    <col min="1540" max="1541" width="15.28515625" style="92" bestFit="1" customWidth="1"/>
    <col min="1542" max="1543" width="11.85546875" style="92" bestFit="1" customWidth="1"/>
    <col min="1544" max="1544" width="15.5703125" style="92" bestFit="1" customWidth="1"/>
    <col min="1545" max="1545" width="15.7109375" style="92" bestFit="1" customWidth="1"/>
    <col min="1546" max="1546" width="13.140625" style="92" bestFit="1" customWidth="1"/>
    <col min="1547" max="1548" width="10.5703125" style="92" bestFit="1" customWidth="1"/>
    <col min="1549" max="1775" width="9.140625" style="92"/>
    <col min="1776" max="1776" width="6.28515625" style="92" customWidth="1"/>
    <col min="1777" max="1777" width="69" style="92" customWidth="1"/>
    <col min="1778" max="1795" width="0" style="92" hidden="1" customWidth="1"/>
    <col min="1796" max="1797" width="15.28515625" style="92" bestFit="1" customWidth="1"/>
    <col min="1798" max="1799" width="11.85546875" style="92" bestFit="1" customWidth="1"/>
    <col min="1800" max="1800" width="15.5703125" style="92" bestFit="1" customWidth="1"/>
    <col min="1801" max="1801" width="15.7109375" style="92" bestFit="1" customWidth="1"/>
    <col min="1802" max="1802" width="13.140625" style="92" bestFit="1" customWidth="1"/>
    <col min="1803" max="1804" width="10.5703125" style="92" bestFit="1" customWidth="1"/>
    <col min="1805" max="2031" width="9.140625" style="92"/>
    <col min="2032" max="2032" width="6.28515625" style="92" customWidth="1"/>
    <col min="2033" max="2033" width="69" style="92" customWidth="1"/>
    <col min="2034" max="2051" width="0" style="92" hidden="1" customWidth="1"/>
    <col min="2052" max="2053" width="15.28515625" style="92" bestFit="1" customWidth="1"/>
    <col min="2054" max="2055" width="11.85546875" style="92" bestFit="1" customWidth="1"/>
    <col min="2056" max="2056" width="15.5703125" style="92" bestFit="1" customWidth="1"/>
    <col min="2057" max="2057" width="15.7109375" style="92" bestFit="1" customWidth="1"/>
    <col min="2058" max="2058" width="13.140625" style="92" bestFit="1" customWidth="1"/>
    <col min="2059" max="2060" width="10.5703125" style="92" bestFit="1" customWidth="1"/>
    <col min="2061" max="2287" width="9.140625" style="92"/>
    <col min="2288" max="2288" width="6.28515625" style="92" customWidth="1"/>
    <col min="2289" max="2289" width="69" style="92" customWidth="1"/>
    <col min="2290" max="2307" width="0" style="92" hidden="1" customWidth="1"/>
    <col min="2308" max="2309" width="15.28515625" style="92" bestFit="1" customWidth="1"/>
    <col min="2310" max="2311" width="11.85546875" style="92" bestFit="1" customWidth="1"/>
    <col min="2312" max="2312" width="15.5703125" style="92" bestFit="1" customWidth="1"/>
    <col min="2313" max="2313" width="15.7109375" style="92" bestFit="1" customWidth="1"/>
    <col min="2314" max="2314" width="13.140625" style="92" bestFit="1" customWidth="1"/>
    <col min="2315" max="2316" width="10.5703125" style="92" bestFit="1" customWidth="1"/>
    <col min="2317" max="2543" width="9.140625" style="92"/>
    <col min="2544" max="2544" width="6.28515625" style="92" customWidth="1"/>
    <col min="2545" max="2545" width="69" style="92" customWidth="1"/>
    <col min="2546" max="2563" width="0" style="92" hidden="1" customWidth="1"/>
    <col min="2564" max="2565" width="15.28515625" style="92" bestFit="1" customWidth="1"/>
    <col min="2566" max="2567" width="11.85546875" style="92" bestFit="1" customWidth="1"/>
    <col min="2568" max="2568" width="15.5703125" style="92" bestFit="1" customWidth="1"/>
    <col min="2569" max="2569" width="15.7109375" style="92" bestFit="1" customWidth="1"/>
    <col min="2570" max="2570" width="13.140625" style="92" bestFit="1" customWidth="1"/>
    <col min="2571" max="2572" width="10.5703125" style="92" bestFit="1" customWidth="1"/>
    <col min="2573" max="2799" width="9.140625" style="92"/>
    <col min="2800" max="2800" width="6.28515625" style="92" customWidth="1"/>
    <col min="2801" max="2801" width="69" style="92" customWidth="1"/>
    <col min="2802" max="2819" width="0" style="92" hidden="1" customWidth="1"/>
    <col min="2820" max="2821" width="15.28515625" style="92" bestFit="1" customWidth="1"/>
    <col min="2822" max="2823" width="11.85546875" style="92" bestFit="1" customWidth="1"/>
    <col min="2824" max="2824" width="15.5703125" style="92" bestFit="1" customWidth="1"/>
    <col min="2825" max="2825" width="15.7109375" style="92" bestFit="1" customWidth="1"/>
    <col min="2826" max="2826" width="13.140625" style="92" bestFit="1" customWidth="1"/>
    <col min="2827" max="2828" width="10.5703125" style="92" bestFit="1" customWidth="1"/>
    <col min="2829" max="3055" width="9.140625" style="92"/>
    <col min="3056" max="3056" width="6.28515625" style="92" customWidth="1"/>
    <col min="3057" max="3057" width="69" style="92" customWidth="1"/>
    <col min="3058" max="3075" width="0" style="92" hidden="1" customWidth="1"/>
    <col min="3076" max="3077" width="15.28515625" style="92" bestFit="1" customWidth="1"/>
    <col min="3078" max="3079" width="11.85546875" style="92" bestFit="1" customWidth="1"/>
    <col min="3080" max="3080" width="15.5703125" style="92" bestFit="1" customWidth="1"/>
    <col min="3081" max="3081" width="15.7109375" style="92" bestFit="1" customWidth="1"/>
    <col min="3082" max="3082" width="13.140625" style="92" bestFit="1" customWidth="1"/>
    <col min="3083" max="3084" width="10.5703125" style="92" bestFit="1" customWidth="1"/>
    <col min="3085" max="3311" width="9.140625" style="92"/>
    <col min="3312" max="3312" width="6.28515625" style="92" customWidth="1"/>
    <col min="3313" max="3313" width="69" style="92" customWidth="1"/>
    <col min="3314" max="3331" width="0" style="92" hidden="1" customWidth="1"/>
    <col min="3332" max="3333" width="15.28515625" style="92" bestFit="1" customWidth="1"/>
    <col min="3334" max="3335" width="11.85546875" style="92" bestFit="1" customWidth="1"/>
    <col min="3336" max="3336" width="15.5703125" style="92" bestFit="1" customWidth="1"/>
    <col min="3337" max="3337" width="15.7109375" style="92" bestFit="1" customWidth="1"/>
    <col min="3338" max="3338" width="13.140625" style="92" bestFit="1" customWidth="1"/>
    <col min="3339" max="3340" width="10.5703125" style="92" bestFit="1" customWidth="1"/>
    <col min="3341" max="3567" width="9.140625" style="92"/>
    <col min="3568" max="3568" width="6.28515625" style="92" customWidth="1"/>
    <col min="3569" max="3569" width="69" style="92" customWidth="1"/>
    <col min="3570" max="3587" width="0" style="92" hidden="1" customWidth="1"/>
    <col min="3588" max="3589" width="15.28515625" style="92" bestFit="1" customWidth="1"/>
    <col min="3590" max="3591" width="11.85546875" style="92" bestFit="1" customWidth="1"/>
    <col min="3592" max="3592" width="15.5703125" style="92" bestFit="1" customWidth="1"/>
    <col min="3593" max="3593" width="15.7109375" style="92" bestFit="1" customWidth="1"/>
    <col min="3594" max="3594" width="13.140625" style="92" bestFit="1" customWidth="1"/>
    <col min="3595" max="3596" width="10.5703125" style="92" bestFit="1" customWidth="1"/>
    <col min="3597" max="3823" width="9.140625" style="92"/>
    <col min="3824" max="3824" width="6.28515625" style="92" customWidth="1"/>
    <col min="3825" max="3825" width="69" style="92" customWidth="1"/>
    <col min="3826" max="3843" width="0" style="92" hidden="1" customWidth="1"/>
    <col min="3844" max="3845" width="15.28515625" style="92" bestFit="1" customWidth="1"/>
    <col min="3846" max="3847" width="11.85546875" style="92" bestFit="1" customWidth="1"/>
    <col min="3848" max="3848" width="15.5703125" style="92" bestFit="1" customWidth="1"/>
    <col min="3849" max="3849" width="15.7109375" style="92" bestFit="1" customWidth="1"/>
    <col min="3850" max="3850" width="13.140625" style="92" bestFit="1" customWidth="1"/>
    <col min="3851" max="3852" width="10.5703125" style="92" bestFit="1" customWidth="1"/>
    <col min="3853" max="4079" width="9.140625" style="92"/>
    <col min="4080" max="4080" width="6.28515625" style="92" customWidth="1"/>
    <col min="4081" max="4081" width="69" style="92" customWidth="1"/>
    <col min="4082" max="4099" width="0" style="92" hidden="1" customWidth="1"/>
    <col min="4100" max="4101" width="15.28515625" style="92" bestFit="1" customWidth="1"/>
    <col min="4102" max="4103" width="11.85546875" style="92" bestFit="1" customWidth="1"/>
    <col min="4104" max="4104" width="15.5703125" style="92" bestFit="1" customWidth="1"/>
    <col min="4105" max="4105" width="15.7109375" style="92" bestFit="1" customWidth="1"/>
    <col min="4106" max="4106" width="13.140625" style="92" bestFit="1" customWidth="1"/>
    <col min="4107" max="4108" width="10.5703125" style="92" bestFit="1" customWidth="1"/>
    <col min="4109" max="4335" width="9.140625" style="92"/>
    <col min="4336" max="4336" width="6.28515625" style="92" customWidth="1"/>
    <col min="4337" max="4337" width="69" style="92" customWidth="1"/>
    <col min="4338" max="4355" width="0" style="92" hidden="1" customWidth="1"/>
    <col min="4356" max="4357" width="15.28515625" style="92" bestFit="1" customWidth="1"/>
    <col min="4358" max="4359" width="11.85546875" style="92" bestFit="1" customWidth="1"/>
    <col min="4360" max="4360" width="15.5703125" style="92" bestFit="1" customWidth="1"/>
    <col min="4361" max="4361" width="15.7109375" style="92" bestFit="1" customWidth="1"/>
    <col min="4362" max="4362" width="13.140625" style="92" bestFit="1" customWidth="1"/>
    <col min="4363" max="4364" width="10.5703125" style="92" bestFit="1" customWidth="1"/>
    <col min="4365" max="4591" width="9.140625" style="92"/>
    <col min="4592" max="4592" width="6.28515625" style="92" customWidth="1"/>
    <col min="4593" max="4593" width="69" style="92" customWidth="1"/>
    <col min="4594" max="4611" width="0" style="92" hidden="1" customWidth="1"/>
    <col min="4612" max="4613" width="15.28515625" style="92" bestFit="1" customWidth="1"/>
    <col min="4614" max="4615" width="11.85546875" style="92" bestFit="1" customWidth="1"/>
    <col min="4616" max="4616" width="15.5703125" style="92" bestFit="1" customWidth="1"/>
    <col min="4617" max="4617" width="15.7109375" style="92" bestFit="1" customWidth="1"/>
    <col min="4618" max="4618" width="13.140625" style="92" bestFit="1" customWidth="1"/>
    <col min="4619" max="4620" width="10.5703125" style="92" bestFit="1" customWidth="1"/>
    <col min="4621" max="4847" width="9.140625" style="92"/>
    <col min="4848" max="4848" width="6.28515625" style="92" customWidth="1"/>
    <col min="4849" max="4849" width="69" style="92" customWidth="1"/>
    <col min="4850" max="4867" width="0" style="92" hidden="1" customWidth="1"/>
    <col min="4868" max="4869" width="15.28515625" style="92" bestFit="1" customWidth="1"/>
    <col min="4870" max="4871" width="11.85546875" style="92" bestFit="1" customWidth="1"/>
    <col min="4872" max="4872" width="15.5703125" style="92" bestFit="1" customWidth="1"/>
    <col min="4873" max="4873" width="15.7109375" style="92" bestFit="1" customWidth="1"/>
    <col min="4874" max="4874" width="13.140625" style="92" bestFit="1" customWidth="1"/>
    <col min="4875" max="4876" width="10.5703125" style="92" bestFit="1" customWidth="1"/>
    <col min="4877" max="5103" width="9.140625" style="92"/>
    <col min="5104" max="5104" width="6.28515625" style="92" customWidth="1"/>
    <col min="5105" max="5105" width="69" style="92" customWidth="1"/>
    <col min="5106" max="5123" width="0" style="92" hidden="1" customWidth="1"/>
    <col min="5124" max="5125" width="15.28515625" style="92" bestFit="1" customWidth="1"/>
    <col min="5126" max="5127" width="11.85546875" style="92" bestFit="1" customWidth="1"/>
    <col min="5128" max="5128" width="15.5703125" style="92" bestFit="1" customWidth="1"/>
    <col min="5129" max="5129" width="15.7109375" style="92" bestFit="1" customWidth="1"/>
    <col min="5130" max="5130" width="13.140625" style="92" bestFit="1" customWidth="1"/>
    <col min="5131" max="5132" width="10.5703125" style="92" bestFit="1" customWidth="1"/>
    <col min="5133" max="5359" width="9.140625" style="92"/>
    <col min="5360" max="5360" width="6.28515625" style="92" customWidth="1"/>
    <col min="5361" max="5361" width="69" style="92" customWidth="1"/>
    <col min="5362" max="5379" width="0" style="92" hidden="1" customWidth="1"/>
    <col min="5380" max="5381" width="15.28515625" style="92" bestFit="1" customWidth="1"/>
    <col min="5382" max="5383" width="11.85546875" style="92" bestFit="1" customWidth="1"/>
    <col min="5384" max="5384" width="15.5703125" style="92" bestFit="1" customWidth="1"/>
    <col min="5385" max="5385" width="15.7109375" style="92" bestFit="1" customWidth="1"/>
    <col min="5386" max="5386" width="13.140625" style="92" bestFit="1" customWidth="1"/>
    <col min="5387" max="5388" width="10.5703125" style="92" bestFit="1" customWidth="1"/>
    <col min="5389" max="5615" width="9.140625" style="92"/>
    <col min="5616" max="5616" width="6.28515625" style="92" customWidth="1"/>
    <col min="5617" max="5617" width="69" style="92" customWidth="1"/>
    <col min="5618" max="5635" width="0" style="92" hidden="1" customWidth="1"/>
    <col min="5636" max="5637" width="15.28515625" style="92" bestFit="1" customWidth="1"/>
    <col min="5638" max="5639" width="11.85546875" style="92" bestFit="1" customWidth="1"/>
    <col min="5640" max="5640" width="15.5703125" style="92" bestFit="1" customWidth="1"/>
    <col min="5641" max="5641" width="15.7109375" style="92" bestFit="1" customWidth="1"/>
    <col min="5642" max="5642" width="13.140625" style="92" bestFit="1" customWidth="1"/>
    <col min="5643" max="5644" width="10.5703125" style="92" bestFit="1" customWidth="1"/>
    <col min="5645" max="5871" width="9.140625" style="92"/>
    <col min="5872" max="5872" width="6.28515625" style="92" customWidth="1"/>
    <col min="5873" max="5873" width="69" style="92" customWidth="1"/>
    <col min="5874" max="5891" width="0" style="92" hidden="1" customWidth="1"/>
    <col min="5892" max="5893" width="15.28515625" style="92" bestFit="1" customWidth="1"/>
    <col min="5894" max="5895" width="11.85546875" style="92" bestFit="1" customWidth="1"/>
    <col min="5896" max="5896" width="15.5703125" style="92" bestFit="1" customWidth="1"/>
    <col min="5897" max="5897" width="15.7109375" style="92" bestFit="1" customWidth="1"/>
    <col min="5898" max="5898" width="13.140625" style="92" bestFit="1" customWidth="1"/>
    <col min="5899" max="5900" width="10.5703125" style="92" bestFit="1" customWidth="1"/>
    <col min="5901" max="6127" width="9.140625" style="92"/>
    <col min="6128" max="6128" width="6.28515625" style="92" customWidth="1"/>
    <col min="6129" max="6129" width="69" style="92" customWidth="1"/>
    <col min="6130" max="6147" width="0" style="92" hidden="1" customWidth="1"/>
    <col min="6148" max="6149" width="15.28515625" style="92" bestFit="1" customWidth="1"/>
    <col min="6150" max="6151" width="11.85546875" style="92" bestFit="1" customWidth="1"/>
    <col min="6152" max="6152" width="15.5703125" style="92" bestFit="1" customWidth="1"/>
    <col min="6153" max="6153" width="15.7109375" style="92" bestFit="1" customWidth="1"/>
    <col min="6154" max="6154" width="13.140625" style="92" bestFit="1" customWidth="1"/>
    <col min="6155" max="6156" width="10.5703125" style="92" bestFit="1" customWidth="1"/>
    <col min="6157" max="6383" width="9.140625" style="92"/>
    <col min="6384" max="6384" width="6.28515625" style="92" customWidth="1"/>
    <col min="6385" max="6385" width="69" style="92" customWidth="1"/>
    <col min="6386" max="6403" width="0" style="92" hidden="1" customWidth="1"/>
    <col min="6404" max="6405" width="15.28515625" style="92" bestFit="1" customWidth="1"/>
    <col min="6406" max="6407" width="11.85546875" style="92" bestFit="1" customWidth="1"/>
    <col min="6408" max="6408" width="15.5703125" style="92" bestFit="1" customWidth="1"/>
    <col min="6409" max="6409" width="15.7109375" style="92" bestFit="1" customWidth="1"/>
    <col min="6410" max="6410" width="13.140625" style="92" bestFit="1" customWidth="1"/>
    <col min="6411" max="6412" width="10.5703125" style="92" bestFit="1" customWidth="1"/>
    <col min="6413" max="6639" width="9.140625" style="92"/>
    <col min="6640" max="6640" width="6.28515625" style="92" customWidth="1"/>
    <col min="6641" max="6641" width="69" style="92" customWidth="1"/>
    <col min="6642" max="6659" width="0" style="92" hidden="1" customWidth="1"/>
    <col min="6660" max="6661" width="15.28515625" style="92" bestFit="1" customWidth="1"/>
    <col min="6662" max="6663" width="11.85546875" style="92" bestFit="1" customWidth="1"/>
    <col min="6664" max="6664" width="15.5703125" style="92" bestFit="1" customWidth="1"/>
    <col min="6665" max="6665" width="15.7109375" style="92" bestFit="1" customWidth="1"/>
    <col min="6666" max="6666" width="13.140625" style="92" bestFit="1" customWidth="1"/>
    <col min="6667" max="6668" width="10.5703125" style="92" bestFit="1" customWidth="1"/>
    <col min="6669" max="6895" width="9.140625" style="92"/>
    <col min="6896" max="6896" width="6.28515625" style="92" customWidth="1"/>
    <col min="6897" max="6897" width="69" style="92" customWidth="1"/>
    <col min="6898" max="6915" width="0" style="92" hidden="1" customWidth="1"/>
    <col min="6916" max="6917" width="15.28515625" style="92" bestFit="1" customWidth="1"/>
    <col min="6918" max="6919" width="11.85546875" style="92" bestFit="1" customWidth="1"/>
    <col min="6920" max="6920" width="15.5703125" style="92" bestFit="1" customWidth="1"/>
    <col min="6921" max="6921" width="15.7109375" style="92" bestFit="1" customWidth="1"/>
    <col min="6922" max="6922" width="13.140625" style="92" bestFit="1" customWidth="1"/>
    <col min="6923" max="6924" width="10.5703125" style="92" bestFit="1" customWidth="1"/>
    <col min="6925" max="7151" width="9.140625" style="92"/>
    <col min="7152" max="7152" width="6.28515625" style="92" customWidth="1"/>
    <col min="7153" max="7153" width="69" style="92" customWidth="1"/>
    <col min="7154" max="7171" width="0" style="92" hidden="1" customWidth="1"/>
    <col min="7172" max="7173" width="15.28515625" style="92" bestFit="1" customWidth="1"/>
    <col min="7174" max="7175" width="11.85546875" style="92" bestFit="1" customWidth="1"/>
    <col min="7176" max="7176" width="15.5703125" style="92" bestFit="1" customWidth="1"/>
    <col min="7177" max="7177" width="15.7109375" style="92" bestFit="1" customWidth="1"/>
    <col min="7178" max="7178" width="13.140625" style="92" bestFit="1" customWidth="1"/>
    <col min="7179" max="7180" width="10.5703125" style="92" bestFit="1" customWidth="1"/>
    <col min="7181" max="7407" width="9.140625" style="92"/>
    <col min="7408" max="7408" width="6.28515625" style="92" customWidth="1"/>
    <col min="7409" max="7409" width="69" style="92" customWidth="1"/>
    <col min="7410" max="7427" width="0" style="92" hidden="1" customWidth="1"/>
    <col min="7428" max="7429" width="15.28515625" style="92" bestFit="1" customWidth="1"/>
    <col min="7430" max="7431" width="11.85546875" style="92" bestFit="1" customWidth="1"/>
    <col min="7432" max="7432" width="15.5703125" style="92" bestFit="1" customWidth="1"/>
    <col min="7433" max="7433" width="15.7109375" style="92" bestFit="1" customWidth="1"/>
    <col min="7434" max="7434" width="13.140625" style="92" bestFit="1" customWidth="1"/>
    <col min="7435" max="7436" width="10.5703125" style="92" bestFit="1" customWidth="1"/>
    <col min="7437" max="7663" width="9.140625" style="92"/>
    <col min="7664" max="7664" width="6.28515625" style="92" customWidth="1"/>
    <col min="7665" max="7665" width="69" style="92" customWidth="1"/>
    <col min="7666" max="7683" width="0" style="92" hidden="1" customWidth="1"/>
    <col min="7684" max="7685" width="15.28515625" style="92" bestFit="1" customWidth="1"/>
    <col min="7686" max="7687" width="11.85546875" style="92" bestFit="1" customWidth="1"/>
    <col min="7688" max="7688" width="15.5703125" style="92" bestFit="1" customWidth="1"/>
    <col min="7689" max="7689" width="15.7109375" style="92" bestFit="1" customWidth="1"/>
    <col min="7690" max="7690" width="13.140625" style="92" bestFit="1" customWidth="1"/>
    <col min="7691" max="7692" width="10.5703125" style="92" bestFit="1" customWidth="1"/>
    <col min="7693" max="7919" width="9.140625" style="92"/>
    <col min="7920" max="7920" width="6.28515625" style="92" customWidth="1"/>
    <col min="7921" max="7921" width="69" style="92" customWidth="1"/>
    <col min="7922" max="7939" width="0" style="92" hidden="1" customWidth="1"/>
    <col min="7940" max="7941" width="15.28515625" style="92" bestFit="1" customWidth="1"/>
    <col min="7942" max="7943" width="11.85546875" style="92" bestFit="1" customWidth="1"/>
    <col min="7944" max="7944" width="15.5703125" style="92" bestFit="1" customWidth="1"/>
    <col min="7945" max="7945" width="15.7109375" style="92" bestFit="1" customWidth="1"/>
    <col min="7946" max="7946" width="13.140625" style="92" bestFit="1" customWidth="1"/>
    <col min="7947" max="7948" width="10.5703125" style="92" bestFit="1" customWidth="1"/>
    <col min="7949" max="8175" width="9.140625" style="92"/>
    <col min="8176" max="8176" width="6.28515625" style="92" customWidth="1"/>
    <col min="8177" max="8177" width="69" style="92" customWidth="1"/>
    <col min="8178" max="8195" width="0" style="92" hidden="1" customWidth="1"/>
    <col min="8196" max="8197" width="15.28515625" style="92" bestFit="1" customWidth="1"/>
    <col min="8198" max="8199" width="11.85546875" style="92" bestFit="1" customWidth="1"/>
    <col min="8200" max="8200" width="15.5703125" style="92" bestFit="1" customWidth="1"/>
    <col min="8201" max="8201" width="15.7109375" style="92" bestFit="1" customWidth="1"/>
    <col min="8202" max="8202" width="13.140625" style="92" bestFit="1" customWidth="1"/>
    <col min="8203" max="8204" width="10.5703125" style="92" bestFit="1" customWidth="1"/>
    <col min="8205" max="8431" width="9.140625" style="92"/>
    <col min="8432" max="8432" width="6.28515625" style="92" customWidth="1"/>
    <col min="8433" max="8433" width="69" style="92" customWidth="1"/>
    <col min="8434" max="8451" width="0" style="92" hidden="1" customWidth="1"/>
    <col min="8452" max="8453" width="15.28515625" style="92" bestFit="1" customWidth="1"/>
    <col min="8454" max="8455" width="11.85546875" style="92" bestFit="1" customWidth="1"/>
    <col min="8456" max="8456" width="15.5703125" style="92" bestFit="1" customWidth="1"/>
    <col min="8457" max="8457" width="15.7109375" style="92" bestFit="1" customWidth="1"/>
    <col min="8458" max="8458" width="13.140625" style="92" bestFit="1" customWidth="1"/>
    <col min="8459" max="8460" width="10.5703125" style="92" bestFit="1" customWidth="1"/>
    <col min="8461" max="8687" width="9.140625" style="92"/>
    <col min="8688" max="8688" width="6.28515625" style="92" customWidth="1"/>
    <col min="8689" max="8689" width="69" style="92" customWidth="1"/>
    <col min="8690" max="8707" width="0" style="92" hidden="1" customWidth="1"/>
    <col min="8708" max="8709" width="15.28515625" style="92" bestFit="1" customWidth="1"/>
    <col min="8710" max="8711" width="11.85546875" style="92" bestFit="1" customWidth="1"/>
    <col min="8712" max="8712" width="15.5703125" style="92" bestFit="1" customWidth="1"/>
    <col min="8713" max="8713" width="15.7109375" style="92" bestFit="1" customWidth="1"/>
    <col min="8714" max="8714" width="13.140625" style="92" bestFit="1" customWidth="1"/>
    <col min="8715" max="8716" width="10.5703125" style="92" bestFit="1" customWidth="1"/>
    <col min="8717" max="8943" width="9.140625" style="92"/>
    <col min="8944" max="8944" width="6.28515625" style="92" customWidth="1"/>
    <col min="8945" max="8945" width="69" style="92" customWidth="1"/>
    <col min="8946" max="8963" width="0" style="92" hidden="1" customWidth="1"/>
    <col min="8964" max="8965" width="15.28515625" style="92" bestFit="1" customWidth="1"/>
    <col min="8966" max="8967" width="11.85546875" style="92" bestFit="1" customWidth="1"/>
    <col min="8968" max="8968" width="15.5703125" style="92" bestFit="1" customWidth="1"/>
    <col min="8969" max="8969" width="15.7109375" style="92" bestFit="1" customWidth="1"/>
    <col min="8970" max="8970" width="13.140625" style="92" bestFit="1" customWidth="1"/>
    <col min="8971" max="8972" width="10.5703125" style="92" bestFit="1" customWidth="1"/>
    <col min="8973" max="9199" width="9.140625" style="92"/>
    <col min="9200" max="9200" width="6.28515625" style="92" customWidth="1"/>
    <col min="9201" max="9201" width="69" style="92" customWidth="1"/>
    <col min="9202" max="9219" width="0" style="92" hidden="1" customWidth="1"/>
    <col min="9220" max="9221" width="15.28515625" style="92" bestFit="1" customWidth="1"/>
    <col min="9222" max="9223" width="11.85546875" style="92" bestFit="1" customWidth="1"/>
    <col min="9224" max="9224" width="15.5703125" style="92" bestFit="1" customWidth="1"/>
    <col min="9225" max="9225" width="15.7109375" style="92" bestFit="1" customWidth="1"/>
    <col min="9226" max="9226" width="13.140625" style="92" bestFit="1" customWidth="1"/>
    <col min="9227" max="9228" width="10.5703125" style="92" bestFit="1" customWidth="1"/>
    <col min="9229" max="9455" width="9.140625" style="92"/>
    <col min="9456" max="9456" width="6.28515625" style="92" customWidth="1"/>
    <col min="9457" max="9457" width="69" style="92" customWidth="1"/>
    <col min="9458" max="9475" width="0" style="92" hidden="1" customWidth="1"/>
    <col min="9476" max="9477" width="15.28515625" style="92" bestFit="1" customWidth="1"/>
    <col min="9478" max="9479" width="11.85546875" style="92" bestFit="1" customWidth="1"/>
    <col min="9480" max="9480" width="15.5703125" style="92" bestFit="1" customWidth="1"/>
    <col min="9481" max="9481" width="15.7109375" style="92" bestFit="1" customWidth="1"/>
    <col min="9482" max="9482" width="13.140625" style="92" bestFit="1" customWidth="1"/>
    <col min="9483" max="9484" width="10.5703125" style="92" bestFit="1" customWidth="1"/>
    <col min="9485" max="9711" width="9.140625" style="92"/>
    <col min="9712" max="9712" width="6.28515625" style="92" customWidth="1"/>
    <col min="9713" max="9713" width="69" style="92" customWidth="1"/>
    <col min="9714" max="9731" width="0" style="92" hidden="1" customWidth="1"/>
    <col min="9732" max="9733" width="15.28515625" style="92" bestFit="1" customWidth="1"/>
    <col min="9734" max="9735" width="11.85546875" style="92" bestFit="1" customWidth="1"/>
    <col min="9736" max="9736" width="15.5703125" style="92" bestFit="1" customWidth="1"/>
    <col min="9737" max="9737" width="15.7109375" style="92" bestFit="1" customWidth="1"/>
    <col min="9738" max="9738" width="13.140625" style="92" bestFit="1" customWidth="1"/>
    <col min="9739" max="9740" width="10.5703125" style="92" bestFit="1" customWidth="1"/>
    <col min="9741" max="9967" width="9.140625" style="92"/>
    <col min="9968" max="9968" width="6.28515625" style="92" customWidth="1"/>
    <col min="9969" max="9969" width="69" style="92" customWidth="1"/>
    <col min="9970" max="9987" width="0" style="92" hidden="1" customWidth="1"/>
    <col min="9988" max="9989" width="15.28515625" style="92" bestFit="1" customWidth="1"/>
    <col min="9990" max="9991" width="11.85546875" style="92" bestFit="1" customWidth="1"/>
    <col min="9992" max="9992" width="15.5703125" style="92" bestFit="1" customWidth="1"/>
    <col min="9993" max="9993" width="15.7109375" style="92" bestFit="1" customWidth="1"/>
    <col min="9994" max="9994" width="13.140625" style="92" bestFit="1" customWidth="1"/>
    <col min="9995" max="9996" width="10.5703125" style="92" bestFit="1" customWidth="1"/>
    <col min="9997" max="10223" width="9.140625" style="92"/>
    <col min="10224" max="10224" width="6.28515625" style="92" customWidth="1"/>
    <col min="10225" max="10225" width="69" style="92" customWidth="1"/>
    <col min="10226" max="10243" width="0" style="92" hidden="1" customWidth="1"/>
    <col min="10244" max="10245" width="15.28515625" style="92" bestFit="1" customWidth="1"/>
    <col min="10246" max="10247" width="11.85546875" style="92" bestFit="1" customWidth="1"/>
    <col min="10248" max="10248" width="15.5703125" style="92" bestFit="1" customWidth="1"/>
    <col min="10249" max="10249" width="15.7109375" style="92" bestFit="1" customWidth="1"/>
    <col min="10250" max="10250" width="13.140625" style="92" bestFit="1" customWidth="1"/>
    <col min="10251" max="10252" width="10.5703125" style="92" bestFit="1" customWidth="1"/>
    <col min="10253" max="10479" width="9.140625" style="92"/>
    <col min="10480" max="10480" width="6.28515625" style="92" customWidth="1"/>
    <col min="10481" max="10481" width="69" style="92" customWidth="1"/>
    <col min="10482" max="10499" width="0" style="92" hidden="1" customWidth="1"/>
    <col min="10500" max="10501" width="15.28515625" style="92" bestFit="1" customWidth="1"/>
    <col min="10502" max="10503" width="11.85546875" style="92" bestFit="1" customWidth="1"/>
    <col min="10504" max="10504" width="15.5703125" style="92" bestFit="1" customWidth="1"/>
    <col min="10505" max="10505" width="15.7109375" style="92" bestFit="1" customWidth="1"/>
    <col min="10506" max="10506" width="13.140625" style="92" bestFit="1" customWidth="1"/>
    <col min="10507" max="10508" width="10.5703125" style="92" bestFit="1" customWidth="1"/>
    <col min="10509" max="10735" width="9.140625" style="92"/>
    <col min="10736" max="10736" width="6.28515625" style="92" customWidth="1"/>
    <col min="10737" max="10737" width="69" style="92" customWidth="1"/>
    <col min="10738" max="10755" width="0" style="92" hidden="1" customWidth="1"/>
    <col min="10756" max="10757" width="15.28515625" style="92" bestFit="1" customWidth="1"/>
    <col min="10758" max="10759" width="11.85546875" style="92" bestFit="1" customWidth="1"/>
    <col min="10760" max="10760" width="15.5703125" style="92" bestFit="1" customWidth="1"/>
    <col min="10761" max="10761" width="15.7109375" style="92" bestFit="1" customWidth="1"/>
    <col min="10762" max="10762" width="13.140625" style="92" bestFit="1" customWidth="1"/>
    <col min="10763" max="10764" width="10.5703125" style="92" bestFit="1" customWidth="1"/>
    <col min="10765" max="10991" width="9.140625" style="92"/>
    <col min="10992" max="10992" width="6.28515625" style="92" customWidth="1"/>
    <col min="10993" max="10993" width="69" style="92" customWidth="1"/>
    <col min="10994" max="11011" width="0" style="92" hidden="1" customWidth="1"/>
    <col min="11012" max="11013" width="15.28515625" style="92" bestFit="1" customWidth="1"/>
    <col min="11014" max="11015" width="11.85546875" style="92" bestFit="1" customWidth="1"/>
    <col min="11016" max="11016" width="15.5703125" style="92" bestFit="1" customWidth="1"/>
    <col min="11017" max="11017" width="15.7109375" style="92" bestFit="1" customWidth="1"/>
    <col min="11018" max="11018" width="13.140625" style="92" bestFit="1" customWidth="1"/>
    <col min="11019" max="11020" width="10.5703125" style="92" bestFit="1" customWidth="1"/>
    <col min="11021" max="11247" width="9.140625" style="92"/>
    <col min="11248" max="11248" width="6.28515625" style="92" customWidth="1"/>
    <col min="11249" max="11249" width="69" style="92" customWidth="1"/>
    <col min="11250" max="11267" width="0" style="92" hidden="1" customWidth="1"/>
    <col min="11268" max="11269" width="15.28515625" style="92" bestFit="1" customWidth="1"/>
    <col min="11270" max="11271" width="11.85546875" style="92" bestFit="1" customWidth="1"/>
    <col min="11272" max="11272" width="15.5703125" style="92" bestFit="1" customWidth="1"/>
    <col min="11273" max="11273" width="15.7109375" style="92" bestFit="1" customWidth="1"/>
    <col min="11274" max="11274" width="13.140625" style="92" bestFit="1" customWidth="1"/>
    <col min="11275" max="11276" width="10.5703125" style="92" bestFit="1" customWidth="1"/>
    <col min="11277" max="11503" width="9.140625" style="92"/>
    <col min="11504" max="11504" width="6.28515625" style="92" customWidth="1"/>
    <col min="11505" max="11505" width="69" style="92" customWidth="1"/>
    <col min="11506" max="11523" width="0" style="92" hidden="1" customWidth="1"/>
    <col min="11524" max="11525" width="15.28515625" style="92" bestFit="1" customWidth="1"/>
    <col min="11526" max="11527" width="11.85546875" style="92" bestFit="1" customWidth="1"/>
    <col min="11528" max="11528" width="15.5703125" style="92" bestFit="1" customWidth="1"/>
    <col min="11529" max="11529" width="15.7109375" style="92" bestFit="1" customWidth="1"/>
    <col min="11530" max="11530" width="13.140625" style="92" bestFit="1" customWidth="1"/>
    <col min="11531" max="11532" width="10.5703125" style="92" bestFit="1" customWidth="1"/>
    <col min="11533" max="11759" width="9.140625" style="92"/>
    <col min="11760" max="11760" width="6.28515625" style="92" customWidth="1"/>
    <col min="11761" max="11761" width="69" style="92" customWidth="1"/>
    <col min="11762" max="11779" width="0" style="92" hidden="1" customWidth="1"/>
    <col min="11780" max="11781" width="15.28515625" style="92" bestFit="1" customWidth="1"/>
    <col min="11782" max="11783" width="11.85546875" style="92" bestFit="1" customWidth="1"/>
    <col min="11784" max="11784" width="15.5703125" style="92" bestFit="1" customWidth="1"/>
    <col min="11785" max="11785" width="15.7109375" style="92" bestFit="1" customWidth="1"/>
    <col min="11786" max="11786" width="13.140625" style="92" bestFit="1" customWidth="1"/>
    <col min="11787" max="11788" width="10.5703125" style="92" bestFit="1" customWidth="1"/>
    <col min="11789" max="12015" width="9.140625" style="92"/>
    <col min="12016" max="12016" width="6.28515625" style="92" customWidth="1"/>
    <col min="12017" max="12017" width="69" style="92" customWidth="1"/>
    <col min="12018" max="12035" width="0" style="92" hidden="1" customWidth="1"/>
    <col min="12036" max="12037" width="15.28515625" style="92" bestFit="1" customWidth="1"/>
    <col min="12038" max="12039" width="11.85546875" style="92" bestFit="1" customWidth="1"/>
    <col min="12040" max="12040" width="15.5703125" style="92" bestFit="1" customWidth="1"/>
    <col min="12041" max="12041" width="15.7109375" style="92" bestFit="1" customWidth="1"/>
    <col min="12042" max="12042" width="13.140625" style="92" bestFit="1" customWidth="1"/>
    <col min="12043" max="12044" width="10.5703125" style="92" bestFit="1" customWidth="1"/>
    <col min="12045" max="12271" width="9.140625" style="92"/>
    <col min="12272" max="12272" width="6.28515625" style="92" customWidth="1"/>
    <col min="12273" max="12273" width="69" style="92" customWidth="1"/>
    <col min="12274" max="12291" width="0" style="92" hidden="1" customWidth="1"/>
    <col min="12292" max="12293" width="15.28515625" style="92" bestFit="1" customWidth="1"/>
    <col min="12294" max="12295" width="11.85546875" style="92" bestFit="1" customWidth="1"/>
    <col min="12296" max="12296" width="15.5703125" style="92" bestFit="1" customWidth="1"/>
    <col min="12297" max="12297" width="15.7109375" style="92" bestFit="1" customWidth="1"/>
    <col min="12298" max="12298" width="13.140625" style="92" bestFit="1" customWidth="1"/>
    <col min="12299" max="12300" width="10.5703125" style="92" bestFit="1" customWidth="1"/>
    <col min="12301" max="12527" width="9.140625" style="92"/>
    <col min="12528" max="12528" width="6.28515625" style="92" customWidth="1"/>
    <col min="12529" max="12529" width="69" style="92" customWidth="1"/>
    <col min="12530" max="12547" width="0" style="92" hidden="1" customWidth="1"/>
    <col min="12548" max="12549" width="15.28515625" style="92" bestFit="1" customWidth="1"/>
    <col min="12550" max="12551" width="11.85546875" style="92" bestFit="1" customWidth="1"/>
    <col min="12552" max="12552" width="15.5703125" style="92" bestFit="1" customWidth="1"/>
    <col min="12553" max="12553" width="15.7109375" style="92" bestFit="1" customWidth="1"/>
    <col min="12554" max="12554" width="13.140625" style="92" bestFit="1" customWidth="1"/>
    <col min="12555" max="12556" width="10.5703125" style="92" bestFit="1" customWidth="1"/>
    <col min="12557" max="12783" width="9.140625" style="92"/>
    <col min="12784" max="12784" width="6.28515625" style="92" customWidth="1"/>
    <col min="12785" max="12785" width="69" style="92" customWidth="1"/>
    <col min="12786" max="12803" width="0" style="92" hidden="1" customWidth="1"/>
    <col min="12804" max="12805" width="15.28515625" style="92" bestFit="1" customWidth="1"/>
    <col min="12806" max="12807" width="11.85546875" style="92" bestFit="1" customWidth="1"/>
    <col min="12808" max="12808" width="15.5703125" style="92" bestFit="1" customWidth="1"/>
    <col min="12809" max="12809" width="15.7109375" style="92" bestFit="1" customWidth="1"/>
    <col min="12810" max="12810" width="13.140625" style="92" bestFit="1" customWidth="1"/>
    <col min="12811" max="12812" width="10.5703125" style="92" bestFit="1" customWidth="1"/>
    <col min="12813" max="13039" width="9.140625" style="92"/>
    <col min="13040" max="13040" width="6.28515625" style="92" customWidth="1"/>
    <col min="13041" max="13041" width="69" style="92" customWidth="1"/>
    <col min="13042" max="13059" width="0" style="92" hidden="1" customWidth="1"/>
    <col min="13060" max="13061" width="15.28515625" style="92" bestFit="1" customWidth="1"/>
    <col min="13062" max="13063" width="11.85546875" style="92" bestFit="1" customWidth="1"/>
    <col min="13064" max="13064" width="15.5703125" style="92" bestFit="1" customWidth="1"/>
    <col min="13065" max="13065" width="15.7109375" style="92" bestFit="1" customWidth="1"/>
    <col min="13066" max="13066" width="13.140625" style="92" bestFit="1" customWidth="1"/>
    <col min="13067" max="13068" width="10.5703125" style="92" bestFit="1" customWidth="1"/>
    <col min="13069" max="13295" width="9.140625" style="92"/>
    <col min="13296" max="13296" width="6.28515625" style="92" customWidth="1"/>
    <col min="13297" max="13297" width="69" style="92" customWidth="1"/>
    <col min="13298" max="13315" width="0" style="92" hidden="1" customWidth="1"/>
    <col min="13316" max="13317" width="15.28515625" style="92" bestFit="1" customWidth="1"/>
    <col min="13318" max="13319" width="11.85546875" style="92" bestFit="1" customWidth="1"/>
    <col min="13320" max="13320" width="15.5703125" style="92" bestFit="1" customWidth="1"/>
    <col min="13321" max="13321" width="15.7109375" style="92" bestFit="1" customWidth="1"/>
    <col min="13322" max="13322" width="13.140625" style="92" bestFit="1" customWidth="1"/>
    <col min="13323" max="13324" width="10.5703125" style="92" bestFit="1" customWidth="1"/>
    <col min="13325" max="13551" width="9.140625" style="92"/>
    <col min="13552" max="13552" width="6.28515625" style="92" customWidth="1"/>
    <col min="13553" max="13553" width="69" style="92" customWidth="1"/>
    <col min="13554" max="13571" width="0" style="92" hidden="1" customWidth="1"/>
    <col min="13572" max="13573" width="15.28515625" style="92" bestFit="1" customWidth="1"/>
    <col min="13574" max="13575" width="11.85546875" style="92" bestFit="1" customWidth="1"/>
    <col min="13576" max="13576" width="15.5703125" style="92" bestFit="1" customWidth="1"/>
    <col min="13577" max="13577" width="15.7109375" style="92" bestFit="1" customWidth="1"/>
    <col min="13578" max="13578" width="13.140625" style="92" bestFit="1" customWidth="1"/>
    <col min="13579" max="13580" width="10.5703125" style="92" bestFit="1" customWidth="1"/>
    <col min="13581" max="13807" width="9.140625" style="92"/>
    <col min="13808" max="13808" width="6.28515625" style="92" customWidth="1"/>
    <col min="13809" max="13809" width="69" style="92" customWidth="1"/>
    <col min="13810" max="13827" width="0" style="92" hidden="1" customWidth="1"/>
    <col min="13828" max="13829" width="15.28515625" style="92" bestFit="1" customWidth="1"/>
    <col min="13830" max="13831" width="11.85546875" style="92" bestFit="1" customWidth="1"/>
    <col min="13832" max="13832" width="15.5703125" style="92" bestFit="1" customWidth="1"/>
    <col min="13833" max="13833" width="15.7109375" style="92" bestFit="1" customWidth="1"/>
    <col min="13834" max="13834" width="13.140625" style="92" bestFit="1" customWidth="1"/>
    <col min="13835" max="13836" width="10.5703125" style="92" bestFit="1" customWidth="1"/>
    <col min="13837" max="14063" width="9.140625" style="92"/>
    <col min="14064" max="14064" width="6.28515625" style="92" customWidth="1"/>
    <col min="14065" max="14065" width="69" style="92" customWidth="1"/>
    <col min="14066" max="14083" width="0" style="92" hidden="1" customWidth="1"/>
    <col min="14084" max="14085" width="15.28515625" style="92" bestFit="1" customWidth="1"/>
    <col min="14086" max="14087" width="11.85546875" style="92" bestFit="1" customWidth="1"/>
    <col min="14088" max="14088" width="15.5703125" style="92" bestFit="1" customWidth="1"/>
    <col min="14089" max="14089" width="15.7109375" style="92" bestFit="1" customWidth="1"/>
    <col min="14090" max="14090" width="13.140625" style="92" bestFit="1" customWidth="1"/>
    <col min="14091" max="14092" width="10.5703125" style="92" bestFit="1" customWidth="1"/>
    <col min="14093" max="14319" width="9.140625" style="92"/>
    <col min="14320" max="14320" width="6.28515625" style="92" customWidth="1"/>
    <col min="14321" max="14321" width="69" style="92" customWidth="1"/>
    <col min="14322" max="14339" width="0" style="92" hidden="1" customWidth="1"/>
    <col min="14340" max="14341" width="15.28515625" style="92" bestFit="1" customWidth="1"/>
    <col min="14342" max="14343" width="11.85546875" style="92" bestFit="1" customWidth="1"/>
    <col min="14344" max="14344" width="15.5703125" style="92" bestFit="1" customWidth="1"/>
    <col min="14345" max="14345" width="15.7109375" style="92" bestFit="1" customWidth="1"/>
    <col min="14346" max="14346" width="13.140625" style="92" bestFit="1" customWidth="1"/>
    <col min="14347" max="14348" width="10.5703125" style="92" bestFit="1" customWidth="1"/>
    <col min="14349" max="14575" width="9.140625" style="92"/>
    <col min="14576" max="14576" width="6.28515625" style="92" customWidth="1"/>
    <col min="14577" max="14577" width="69" style="92" customWidth="1"/>
    <col min="14578" max="14595" width="0" style="92" hidden="1" customWidth="1"/>
    <col min="14596" max="14597" width="15.28515625" style="92" bestFit="1" customWidth="1"/>
    <col min="14598" max="14599" width="11.85546875" style="92" bestFit="1" customWidth="1"/>
    <col min="14600" max="14600" width="15.5703125" style="92" bestFit="1" customWidth="1"/>
    <col min="14601" max="14601" width="15.7109375" style="92" bestFit="1" customWidth="1"/>
    <col min="14602" max="14602" width="13.140625" style="92" bestFit="1" customWidth="1"/>
    <col min="14603" max="14604" width="10.5703125" style="92" bestFit="1" customWidth="1"/>
    <col min="14605" max="14831" width="9.140625" style="92"/>
    <col min="14832" max="14832" width="6.28515625" style="92" customWidth="1"/>
    <col min="14833" max="14833" width="69" style="92" customWidth="1"/>
    <col min="14834" max="14851" width="0" style="92" hidden="1" customWidth="1"/>
    <col min="14852" max="14853" width="15.28515625" style="92" bestFit="1" customWidth="1"/>
    <col min="14854" max="14855" width="11.85546875" style="92" bestFit="1" customWidth="1"/>
    <col min="14856" max="14856" width="15.5703125" style="92" bestFit="1" customWidth="1"/>
    <col min="14857" max="14857" width="15.7109375" style="92" bestFit="1" customWidth="1"/>
    <col min="14858" max="14858" width="13.140625" style="92" bestFit="1" customWidth="1"/>
    <col min="14859" max="14860" width="10.5703125" style="92" bestFit="1" customWidth="1"/>
    <col min="14861" max="15087" width="9.140625" style="92"/>
    <col min="15088" max="15088" width="6.28515625" style="92" customWidth="1"/>
    <col min="15089" max="15089" width="69" style="92" customWidth="1"/>
    <col min="15090" max="15107" width="0" style="92" hidden="1" customWidth="1"/>
    <col min="15108" max="15109" width="15.28515625" style="92" bestFit="1" customWidth="1"/>
    <col min="15110" max="15111" width="11.85546875" style="92" bestFit="1" customWidth="1"/>
    <col min="15112" max="15112" width="15.5703125" style="92" bestFit="1" customWidth="1"/>
    <col min="15113" max="15113" width="15.7109375" style="92" bestFit="1" customWidth="1"/>
    <col min="15114" max="15114" width="13.140625" style="92" bestFit="1" customWidth="1"/>
    <col min="15115" max="15116" width="10.5703125" style="92" bestFit="1" customWidth="1"/>
    <col min="15117" max="15343" width="9.140625" style="92"/>
    <col min="15344" max="15344" width="6.28515625" style="92" customWidth="1"/>
    <col min="15345" max="15345" width="69" style="92" customWidth="1"/>
    <col min="15346" max="15363" width="0" style="92" hidden="1" customWidth="1"/>
    <col min="15364" max="15365" width="15.28515625" style="92" bestFit="1" customWidth="1"/>
    <col min="15366" max="15367" width="11.85546875" style="92" bestFit="1" customWidth="1"/>
    <col min="15368" max="15368" width="15.5703125" style="92" bestFit="1" customWidth="1"/>
    <col min="15369" max="15369" width="15.7109375" style="92" bestFit="1" customWidth="1"/>
    <col min="15370" max="15370" width="13.140625" style="92" bestFit="1" customWidth="1"/>
    <col min="15371" max="15372" width="10.5703125" style="92" bestFit="1" customWidth="1"/>
    <col min="15373" max="15599" width="9.140625" style="92"/>
    <col min="15600" max="15600" width="6.28515625" style="92" customWidth="1"/>
    <col min="15601" max="15601" width="69" style="92" customWidth="1"/>
    <col min="15602" max="15619" width="0" style="92" hidden="1" customWidth="1"/>
    <col min="15620" max="15621" width="15.28515625" style="92" bestFit="1" customWidth="1"/>
    <col min="15622" max="15623" width="11.85546875" style="92" bestFit="1" customWidth="1"/>
    <col min="15624" max="15624" width="15.5703125" style="92" bestFit="1" customWidth="1"/>
    <col min="15625" max="15625" width="15.7109375" style="92" bestFit="1" customWidth="1"/>
    <col min="15626" max="15626" width="13.140625" style="92" bestFit="1" customWidth="1"/>
    <col min="15627" max="15628" width="10.5703125" style="92" bestFit="1" customWidth="1"/>
    <col min="15629" max="15855" width="9.140625" style="92"/>
    <col min="15856" max="15856" width="6.28515625" style="92" customWidth="1"/>
    <col min="15857" max="15857" width="69" style="92" customWidth="1"/>
    <col min="15858" max="15875" width="0" style="92" hidden="1" customWidth="1"/>
    <col min="15876" max="15877" width="15.28515625" style="92" bestFit="1" customWidth="1"/>
    <col min="15878" max="15879" width="11.85546875" style="92" bestFit="1" customWidth="1"/>
    <col min="15880" max="15880" width="15.5703125" style="92" bestFit="1" customWidth="1"/>
    <col min="15881" max="15881" width="15.7109375" style="92" bestFit="1" customWidth="1"/>
    <col min="15882" max="15882" width="13.140625" style="92" bestFit="1" customWidth="1"/>
    <col min="15883" max="15884" width="10.5703125" style="92" bestFit="1" customWidth="1"/>
    <col min="15885" max="16111" width="9.140625" style="92"/>
    <col min="16112" max="16112" width="6.28515625" style="92" customWidth="1"/>
    <col min="16113" max="16113" width="69" style="92" customWidth="1"/>
    <col min="16114" max="16131" width="0" style="92" hidden="1" customWidth="1"/>
    <col min="16132" max="16133" width="15.28515625" style="92" bestFit="1" customWidth="1"/>
    <col min="16134" max="16135" width="11.85546875" style="92" bestFit="1" customWidth="1"/>
    <col min="16136" max="16136" width="15.5703125" style="92" bestFit="1" customWidth="1"/>
    <col min="16137" max="16137" width="15.7109375" style="92" bestFit="1" customWidth="1"/>
    <col min="16138" max="16138" width="13.140625" style="92" bestFit="1" customWidth="1"/>
    <col min="16139" max="16140" width="10.5703125" style="92" bestFit="1" customWidth="1"/>
    <col min="16141" max="16384" width="9.140625" style="92"/>
  </cols>
  <sheetData>
    <row r="1" spans="1:14">
      <c r="A1" s="1598" t="s">
        <v>126</v>
      </c>
      <c r="B1" s="1598"/>
      <c r="C1" s="1598"/>
      <c r="D1" s="1598"/>
      <c r="E1" s="1598"/>
      <c r="F1" s="1598"/>
      <c r="G1" s="1598"/>
      <c r="H1" s="1598"/>
      <c r="I1" s="1598"/>
    </row>
    <row r="2" spans="1:14">
      <c r="A2" s="1597" t="s">
        <v>135</v>
      </c>
      <c r="B2" s="1597"/>
      <c r="C2" s="1597"/>
      <c r="D2" s="1597"/>
      <c r="E2" s="1597"/>
      <c r="F2" s="1597"/>
      <c r="G2" s="1597"/>
      <c r="H2" s="1597"/>
      <c r="I2" s="1597"/>
    </row>
    <row r="3" spans="1:14">
      <c r="A3" s="1597" t="s">
        <v>172</v>
      </c>
      <c r="B3" s="1597"/>
      <c r="C3" s="1597"/>
      <c r="D3" s="1597"/>
      <c r="E3" s="1597"/>
      <c r="F3" s="1597"/>
      <c r="G3" s="1597"/>
      <c r="H3" s="1597"/>
      <c r="I3" s="1597"/>
    </row>
    <row r="4" spans="1:14" ht="16.5" thickBot="1">
      <c r="A4" s="93"/>
      <c r="B4" s="93"/>
      <c r="C4" s="94"/>
      <c r="D4" s="94"/>
      <c r="E4" s="94"/>
    </row>
    <row r="5" spans="1:14" ht="16.5" thickTop="1">
      <c r="A5" s="96"/>
      <c r="B5" s="1602" t="s">
        <v>128</v>
      </c>
      <c r="C5" s="1600" t="s">
        <v>5</v>
      </c>
      <c r="D5" s="1600"/>
      <c r="E5" s="1600"/>
      <c r="F5" s="1600"/>
      <c r="G5" s="1600"/>
      <c r="H5" s="1600" t="s">
        <v>173</v>
      </c>
      <c r="I5" s="1601"/>
    </row>
    <row r="6" spans="1:14">
      <c r="A6" s="97"/>
      <c r="B6" s="1603"/>
      <c r="C6" s="98" t="s">
        <v>132</v>
      </c>
      <c r="D6" s="98" t="s">
        <v>127</v>
      </c>
      <c r="E6" s="98" t="s">
        <v>129</v>
      </c>
      <c r="F6" s="98" t="s">
        <v>4</v>
      </c>
      <c r="G6" s="98" t="s">
        <v>40</v>
      </c>
      <c r="H6" s="98" t="s">
        <v>40</v>
      </c>
      <c r="I6" s="99" t="s">
        <v>123</v>
      </c>
    </row>
    <row r="7" spans="1:14">
      <c r="A7" s="100" t="s">
        <v>136</v>
      </c>
      <c r="B7" s="101" t="s">
        <v>137</v>
      </c>
      <c r="C7" s="102"/>
      <c r="D7" s="103"/>
      <c r="E7" s="103"/>
      <c r="F7" s="103"/>
      <c r="G7" s="103"/>
      <c r="H7" s="125"/>
      <c r="I7" s="126"/>
    </row>
    <row r="8" spans="1:14" ht="24.95" customHeight="1">
      <c r="A8" s="104"/>
      <c r="B8" s="105" t="s">
        <v>138</v>
      </c>
      <c r="C8" s="106">
        <v>5.7161161799810856</v>
      </c>
      <c r="D8" s="106">
        <v>2.9726936457495299</v>
      </c>
      <c r="E8" s="106">
        <v>0.20429964861905603</v>
      </c>
      <c r="F8" s="106">
        <v>7.3911394654756322</v>
      </c>
      <c r="G8" s="106">
        <v>5.8943616672497257</v>
      </c>
      <c r="H8" s="129" t="s">
        <v>162</v>
      </c>
      <c r="I8" s="128" t="s">
        <v>162</v>
      </c>
    </row>
    <row r="9" spans="1:14" ht="24.95" customHeight="1">
      <c r="A9" s="104"/>
      <c r="B9" s="105" t="s">
        <v>139</v>
      </c>
      <c r="C9" s="106">
        <v>5.9889492410728309</v>
      </c>
      <c r="D9" s="106">
        <v>3.3229054377301992</v>
      </c>
      <c r="E9" s="106">
        <v>0.5886785035338562</v>
      </c>
      <c r="F9" s="106">
        <v>7.9057416081334395</v>
      </c>
      <c r="G9" s="106">
        <v>6.2897621742407921</v>
      </c>
      <c r="H9" s="129" t="s">
        <v>162</v>
      </c>
      <c r="I9" s="128" t="s">
        <v>162</v>
      </c>
    </row>
    <row r="10" spans="1:14" ht="24.95" customHeight="1">
      <c r="A10" s="104"/>
      <c r="B10" s="105" t="s">
        <v>140</v>
      </c>
      <c r="C10" s="106">
        <v>15.901280637491126</v>
      </c>
      <c r="D10" s="106">
        <v>8.4299649450040022</v>
      </c>
      <c r="E10" s="106">
        <v>5.7748774286396269</v>
      </c>
      <c r="F10" s="106">
        <v>17.283801919529012</v>
      </c>
      <c r="G10" s="106">
        <v>13.798967278787615</v>
      </c>
      <c r="H10" s="129" t="s">
        <v>162</v>
      </c>
      <c r="I10" s="128" t="s">
        <v>162</v>
      </c>
    </row>
    <row r="11" spans="1:14" ht="24.95" customHeight="1">
      <c r="A11" s="104"/>
      <c r="B11" s="107" t="s">
        <v>141</v>
      </c>
      <c r="C11" s="106">
        <v>16.931270715426038</v>
      </c>
      <c r="D11" s="106">
        <v>8.3663709743248234</v>
      </c>
      <c r="E11" s="106">
        <v>5.6725087240301093</v>
      </c>
      <c r="F11" s="106">
        <v>16.895266031704324</v>
      </c>
      <c r="G11" s="106">
        <v>13.384242794360702</v>
      </c>
      <c r="H11" s="129" t="s">
        <v>162</v>
      </c>
      <c r="I11" s="128" t="s">
        <v>162</v>
      </c>
    </row>
    <row r="12" spans="1:14" ht="24.95" customHeight="1">
      <c r="A12" s="104"/>
      <c r="B12" s="107" t="s">
        <v>142</v>
      </c>
      <c r="C12" s="106">
        <v>19.176844946938104</v>
      </c>
      <c r="D12" s="106">
        <v>9.3410599692595753</v>
      </c>
      <c r="E12" s="106">
        <v>6.6451797939419208</v>
      </c>
      <c r="F12" s="106">
        <v>15.007644846561789</v>
      </c>
      <c r="G12" s="106">
        <v>9.9812235541785128</v>
      </c>
      <c r="H12" s="129" t="s">
        <v>162</v>
      </c>
      <c r="I12" s="128" t="s">
        <v>162</v>
      </c>
    </row>
    <row r="13" spans="1:14" ht="24.95" customHeight="1">
      <c r="A13" s="104"/>
      <c r="B13" s="107" t="s">
        <v>143</v>
      </c>
      <c r="C13" s="106">
        <v>41.167806663871936</v>
      </c>
      <c r="D13" s="106">
        <v>39.057470902522553</v>
      </c>
      <c r="E13" s="106">
        <v>33.881986463978507</v>
      </c>
      <c r="F13" s="106">
        <v>45.738047826399551</v>
      </c>
      <c r="G13" s="106">
        <v>51.755996897658221</v>
      </c>
      <c r="H13" s="129" t="s">
        <v>162</v>
      </c>
      <c r="I13" s="128" t="s">
        <v>162</v>
      </c>
    </row>
    <row r="14" spans="1:14" ht="24.95" customHeight="1">
      <c r="A14" s="104"/>
      <c r="B14" s="107" t="s">
        <v>144</v>
      </c>
      <c r="C14" s="106">
        <v>23.517641359373631</v>
      </c>
      <c r="D14" s="106">
        <v>27.970926309411748</v>
      </c>
      <c r="E14" s="106">
        <v>28.728229239986874</v>
      </c>
      <c r="F14" s="106">
        <v>31.81314667412385</v>
      </c>
      <c r="G14" s="106">
        <v>34.105873454993784</v>
      </c>
      <c r="H14" s="129" t="s">
        <v>162</v>
      </c>
      <c r="I14" s="128" t="s">
        <v>162</v>
      </c>
      <c r="J14" s="108"/>
      <c r="K14" s="108"/>
      <c r="L14" s="108"/>
      <c r="M14" s="94"/>
      <c r="N14" s="94"/>
    </row>
    <row r="15" spans="1:14" ht="24.95" customHeight="1">
      <c r="A15" s="104"/>
      <c r="B15" s="107" t="s">
        <v>145</v>
      </c>
      <c r="C15" s="106">
        <v>11.92276081143244</v>
      </c>
      <c r="D15" s="106">
        <v>9.2060835796490448</v>
      </c>
      <c r="E15" s="106">
        <v>4.0673409327718213</v>
      </c>
      <c r="F15" s="106">
        <v>11.948276032438237</v>
      </c>
      <c r="G15" s="106">
        <v>15.008475286995907</v>
      </c>
      <c r="H15" s="129" t="s">
        <v>162</v>
      </c>
      <c r="I15" s="128" t="s">
        <v>162</v>
      </c>
      <c r="J15" s="108"/>
      <c r="K15" s="108"/>
      <c r="L15" s="108"/>
      <c r="M15" s="94"/>
      <c r="N15" s="94"/>
    </row>
    <row r="16" spans="1:14" ht="24.95" customHeight="1">
      <c r="A16" s="109"/>
      <c r="B16" s="110" t="s">
        <v>146</v>
      </c>
      <c r="C16" s="111">
        <v>45.734856422674397</v>
      </c>
      <c r="D16" s="111">
        <v>44.142550434194909</v>
      </c>
      <c r="E16" s="111">
        <v>40.114048036456943</v>
      </c>
      <c r="F16" s="111">
        <v>45.354689510236128</v>
      </c>
      <c r="G16" s="111">
        <v>43.939351683426914</v>
      </c>
      <c r="H16" s="129" t="s">
        <v>162</v>
      </c>
      <c r="I16" s="128" t="s">
        <v>162</v>
      </c>
      <c r="J16" s="94"/>
      <c r="K16" s="94"/>
      <c r="L16" s="108"/>
      <c r="M16" s="94"/>
      <c r="N16" s="94"/>
    </row>
    <row r="17" spans="1:14" ht="18" customHeight="1">
      <c r="A17" s="100" t="s">
        <v>133</v>
      </c>
      <c r="B17" s="101" t="s">
        <v>147</v>
      </c>
      <c r="C17" s="102"/>
      <c r="D17" s="102"/>
      <c r="E17" s="102"/>
      <c r="F17" s="102"/>
      <c r="G17" s="102"/>
      <c r="H17" s="103"/>
      <c r="I17" s="112"/>
      <c r="J17" s="94"/>
      <c r="K17" s="94"/>
      <c r="L17" s="94"/>
      <c r="M17" s="94"/>
      <c r="N17" s="94"/>
    </row>
    <row r="18" spans="1:14" ht="24.95" customHeight="1">
      <c r="A18" s="104"/>
      <c r="B18" s="107" t="s">
        <v>307</v>
      </c>
      <c r="C18" s="106">
        <v>8.4</v>
      </c>
      <c r="D18" s="106">
        <v>7.5</v>
      </c>
      <c r="E18" s="106">
        <v>8.1999999999999993</v>
      </c>
      <c r="F18" s="106">
        <v>6.7</v>
      </c>
      <c r="G18" s="106">
        <v>3.1</v>
      </c>
      <c r="H18" s="127">
        <v>3.9</v>
      </c>
      <c r="I18" s="128">
        <v>4.2</v>
      </c>
      <c r="J18" s="94"/>
      <c r="K18" s="94"/>
      <c r="L18" s="94"/>
      <c r="M18" s="94"/>
      <c r="N18" s="94"/>
    </row>
    <row r="19" spans="1:14" ht="24.95" customHeight="1">
      <c r="A19" s="104"/>
      <c r="B19" s="107" t="s">
        <v>308</v>
      </c>
      <c r="C19" s="106">
        <v>10.4</v>
      </c>
      <c r="D19" s="106">
        <v>8.8000000000000007</v>
      </c>
      <c r="E19" s="106">
        <v>9.8000000000000007</v>
      </c>
      <c r="F19" s="106">
        <v>1.9</v>
      </c>
      <c r="G19" s="106">
        <v>2.7</v>
      </c>
      <c r="H19" s="127">
        <v>2.2999999999999998</v>
      </c>
      <c r="I19" s="128">
        <v>1.3</v>
      </c>
      <c r="J19" s="94"/>
      <c r="K19" s="94"/>
      <c r="L19" s="94"/>
      <c r="M19" s="94"/>
      <c r="N19" s="94"/>
    </row>
    <row r="20" spans="1:14" ht="24.95" customHeight="1">
      <c r="A20" s="104"/>
      <c r="B20" s="107" t="s">
        <v>309</v>
      </c>
      <c r="C20" s="106">
        <v>6.3</v>
      </c>
      <c r="D20" s="106">
        <v>4.9000000000000004</v>
      </c>
      <c r="E20" s="106">
        <v>8.4</v>
      </c>
      <c r="F20" s="106">
        <v>6.5</v>
      </c>
      <c r="G20" s="106">
        <v>5.3</v>
      </c>
      <c r="H20" s="127">
        <v>5.0999999999999996</v>
      </c>
      <c r="I20" s="128">
        <v>6.4</v>
      </c>
      <c r="J20" s="94"/>
      <c r="K20" s="94"/>
      <c r="L20" s="94"/>
      <c r="M20" s="94"/>
      <c r="N20" s="94"/>
    </row>
    <row r="21" spans="1:14" ht="24.95" customHeight="1">
      <c r="A21" s="104"/>
      <c r="B21" s="107" t="s">
        <v>148</v>
      </c>
      <c r="C21" s="106">
        <v>9.1228070175438631</v>
      </c>
      <c r="D21" s="106">
        <v>7.1811361200428792</v>
      </c>
      <c r="E21" s="106">
        <v>9.9000000000000057</v>
      </c>
      <c r="F21" s="113">
        <v>4.5</v>
      </c>
      <c r="G21" s="113">
        <v>4.2</v>
      </c>
      <c r="H21" s="106" t="s">
        <v>298</v>
      </c>
      <c r="I21" s="128" t="s">
        <v>298</v>
      </c>
      <c r="J21" s="114"/>
      <c r="K21" s="94"/>
      <c r="L21" s="94"/>
      <c r="M21" s="94"/>
      <c r="N21" s="94"/>
    </row>
    <row r="22" spans="1:14" ht="24.95" customHeight="1">
      <c r="A22" s="104"/>
      <c r="B22" s="107" t="s">
        <v>310</v>
      </c>
      <c r="C22" s="106">
        <v>7.8</v>
      </c>
      <c r="D22" s="106">
        <v>5.4</v>
      </c>
      <c r="E22" s="106">
        <v>6.2</v>
      </c>
      <c r="F22" s="106">
        <v>0.9</v>
      </c>
      <c r="G22" s="106">
        <v>2.1</v>
      </c>
      <c r="H22" s="127">
        <v>0.8</v>
      </c>
      <c r="I22" s="130">
        <v>8.6</v>
      </c>
      <c r="J22" s="108"/>
      <c r="K22" s="108"/>
      <c r="L22" s="108"/>
      <c r="M22" s="108"/>
      <c r="N22" s="94"/>
    </row>
    <row r="23" spans="1:14" ht="24.95" customHeight="1">
      <c r="A23" s="104"/>
      <c r="B23" s="107" t="s">
        <v>149</v>
      </c>
      <c r="C23" s="106">
        <v>8.3000000000000007</v>
      </c>
      <c r="D23" s="106">
        <v>6.1</v>
      </c>
      <c r="E23" s="106">
        <v>6.3</v>
      </c>
      <c r="F23" s="106">
        <v>2.7</v>
      </c>
      <c r="G23" s="106">
        <v>1.7</v>
      </c>
      <c r="H23" s="127" t="s">
        <v>298</v>
      </c>
      <c r="I23" s="130" t="s">
        <v>298</v>
      </c>
      <c r="J23" s="108"/>
      <c r="K23" s="108"/>
      <c r="L23" s="108"/>
      <c r="M23" s="108"/>
      <c r="N23" s="94"/>
    </row>
    <row r="24" spans="1:14" ht="24.95" customHeight="1">
      <c r="A24" s="109"/>
      <c r="B24" s="110" t="s">
        <v>311</v>
      </c>
      <c r="C24" s="111">
        <v>12.9</v>
      </c>
      <c r="D24" s="111">
        <v>7.9</v>
      </c>
      <c r="E24" s="111">
        <v>5.9</v>
      </c>
      <c r="F24" s="115">
        <v>13.4</v>
      </c>
      <c r="G24" s="115">
        <v>6.8</v>
      </c>
      <c r="H24" s="131">
        <v>6.1</v>
      </c>
      <c r="I24" s="132">
        <v>8.9</v>
      </c>
      <c r="J24" s="94"/>
      <c r="K24" s="94"/>
      <c r="L24" s="94"/>
      <c r="M24" s="94"/>
      <c r="N24" s="94"/>
    </row>
    <row r="25" spans="1:14" ht="18" customHeight="1">
      <c r="A25" s="100" t="s">
        <v>134</v>
      </c>
      <c r="B25" s="101" t="s">
        <v>150</v>
      </c>
      <c r="C25" s="102"/>
      <c r="D25" s="102"/>
      <c r="E25" s="102"/>
      <c r="F25" s="102"/>
      <c r="G25" s="116" t="s">
        <v>78</v>
      </c>
      <c r="H25" s="103"/>
      <c r="I25" s="112"/>
      <c r="J25" s="94"/>
      <c r="K25" s="94"/>
      <c r="L25" s="94"/>
      <c r="M25" s="94"/>
      <c r="N25" s="94"/>
    </row>
    <row r="26" spans="1:14" ht="24.95" customHeight="1">
      <c r="A26" s="104"/>
      <c r="B26" s="107" t="s">
        <v>151</v>
      </c>
      <c r="C26" s="106">
        <v>19.598138252921984</v>
      </c>
      <c r="D26" s="106">
        <v>-7.2530771931693465</v>
      </c>
      <c r="E26" s="106">
        <v>-17.817815705979086</v>
      </c>
      <c r="F26" s="113">
        <v>4.181528083734193</v>
      </c>
      <c r="G26" s="113">
        <v>11.1</v>
      </c>
      <c r="H26" s="106">
        <v>7.6</v>
      </c>
      <c r="I26" s="130">
        <v>11</v>
      </c>
      <c r="J26" s="94"/>
      <c r="K26" s="94"/>
      <c r="L26" s="94"/>
      <c r="M26" s="94"/>
      <c r="N26" s="94"/>
    </row>
    <row r="27" spans="1:14" ht="24.95" customHeight="1">
      <c r="A27" s="104"/>
      <c r="B27" s="107" t="s">
        <v>152</v>
      </c>
      <c r="C27" s="106">
        <v>28.312231034828983</v>
      </c>
      <c r="D27" s="106">
        <v>8.4436141198788874</v>
      </c>
      <c r="E27" s="106">
        <v>-0.14006997948325761</v>
      </c>
      <c r="F27" s="113">
        <v>27.987895013321491</v>
      </c>
      <c r="G27" s="113">
        <v>25.5</v>
      </c>
      <c r="H27" s="106">
        <v>18.100000000000001</v>
      </c>
      <c r="I27" s="130">
        <v>35.799999999999997</v>
      </c>
      <c r="J27" s="94"/>
      <c r="K27" s="94"/>
      <c r="L27" s="94"/>
      <c r="M27" s="94"/>
      <c r="N27" s="94"/>
    </row>
    <row r="28" spans="1:14" ht="24.95" customHeight="1">
      <c r="A28" s="104"/>
      <c r="B28" s="107" t="s">
        <v>153</v>
      </c>
      <c r="C28" s="106">
        <v>127.1</v>
      </c>
      <c r="D28" s="106">
        <v>145.04</v>
      </c>
      <c r="E28" s="106">
        <v>188.95</v>
      </c>
      <c r="F28" s="113">
        <v>82.154719999999898</v>
      </c>
      <c r="G28" s="113">
        <v>0.96</v>
      </c>
      <c r="H28" s="106">
        <v>2.399</v>
      </c>
      <c r="I28" s="130">
        <v>-57.33</v>
      </c>
      <c r="J28" s="94"/>
      <c r="K28" s="94"/>
      <c r="L28" s="94"/>
      <c r="M28" s="94"/>
      <c r="N28" s="94"/>
    </row>
    <row r="29" spans="1:14" ht="24.95" customHeight="1">
      <c r="A29" s="104"/>
      <c r="B29" s="107" t="s">
        <v>154</v>
      </c>
      <c r="C29" s="106">
        <v>89.721000000000004</v>
      </c>
      <c r="D29" s="106">
        <v>108.32</v>
      </c>
      <c r="E29" s="106">
        <v>140.41849999999999</v>
      </c>
      <c r="F29" s="113">
        <v>-10.1354090317445</v>
      </c>
      <c r="G29" s="113">
        <v>-245.2</v>
      </c>
      <c r="H29" s="106">
        <v>-48.981000000000002</v>
      </c>
      <c r="I29" s="130">
        <v>-88.64</v>
      </c>
      <c r="J29" s="94"/>
      <c r="K29" s="94"/>
      <c r="L29" s="94"/>
      <c r="M29" s="94"/>
      <c r="N29" s="94"/>
    </row>
    <row r="30" spans="1:14" ht="24.95" customHeight="1">
      <c r="A30" s="104"/>
      <c r="B30" s="107" t="s">
        <v>155</v>
      </c>
      <c r="C30" s="106">
        <v>543.29999999999995</v>
      </c>
      <c r="D30" s="106">
        <v>617.28</v>
      </c>
      <c r="E30" s="106">
        <v>665.06410000000005</v>
      </c>
      <c r="F30" s="113">
        <v>695.45239585422598</v>
      </c>
      <c r="G30" s="113">
        <v>755.1</v>
      </c>
      <c r="H30" s="106">
        <v>228.95</v>
      </c>
      <c r="I30" s="130">
        <v>312.26</v>
      </c>
      <c r="J30" s="94"/>
      <c r="K30" s="94"/>
      <c r="L30" s="94"/>
      <c r="M30" s="94"/>
      <c r="N30" s="94"/>
    </row>
    <row r="31" spans="1:14" ht="24.95" customHeight="1">
      <c r="A31" s="104"/>
      <c r="B31" s="107" t="s">
        <v>156</v>
      </c>
      <c r="C31" s="106">
        <v>-622.37</v>
      </c>
      <c r="D31" s="106">
        <v>-689.36500000000001</v>
      </c>
      <c r="E31" s="106">
        <v>-703.48199999999997</v>
      </c>
      <c r="F31" s="113">
        <v>-917.06413770400002</v>
      </c>
      <c r="G31" s="113">
        <v>-1161.5999999999999</v>
      </c>
      <c r="H31" s="106">
        <v>-329.8</v>
      </c>
      <c r="I31" s="130">
        <v>-454.48</v>
      </c>
      <c r="J31" s="94"/>
      <c r="K31" s="94"/>
      <c r="L31" s="94"/>
      <c r="M31" s="94"/>
      <c r="N31" s="94"/>
    </row>
    <row r="32" spans="1:14" ht="24.95" customHeight="1">
      <c r="A32" s="109"/>
      <c r="B32" s="110" t="s">
        <v>157</v>
      </c>
      <c r="C32" s="111">
        <v>-418.33</v>
      </c>
      <c r="D32" s="111">
        <v>-435.791</v>
      </c>
      <c r="E32" s="111">
        <v>-437.71890000000002</v>
      </c>
      <c r="F32" s="115">
        <v>-592.22039300799997</v>
      </c>
      <c r="G32" s="115">
        <v>-763.2</v>
      </c>
      <c r="H32" s="111">
        <v>-215.06</v>
      </c>
      <c r="I32" s="135">
        <v>-289.16000000000003</v>
      </c>
      <c r="J32" s="94"/>
      <c r="K32" s="94"/>
      <c r="L32" s="94"/>
      <c r="M32" s="94"/>
      <c r="N32" s="94"/>
    </row>
    <row r="33" spans="1:14" ht="18" customHeight="1">
      <c r="A33" s="100" t="s">
        <v>158</v>
      </c>
      <c r="B33" s="101" t="s">
        <v>159</v>
      </c>
      <c r="C33" s="102"/>
      <c r="D33" s="102"/>
      <c r="E33" s="102"/>
      <c r="F33" s="102"/>
      <c r="G33" s="102"/>
      <c r="H33" s="117"/>
      <c r="I33" s="112"/>
      <c r="J33" s="94"/>
      <c r="K33" s="94"/>
      <c r="L33" s="94"/>
      <c r="M33" s="94"/>
      <c r="N33" s="94"/>
    </row>
    <row r="34" spans="1:14" ht="24.95" customHeight="1">
      <c r="A34" s="104"/>
      <c r="B34" s="107" t="s">
        <v>163</v>
      </c>
      <c r="C34" s="106">
        <v>19.050890608261668</v>
      </c>
      <c r="D34" s="106">
        <v>19.913207632956812</v>
      </c>
      <c r="E34" s="118">
        <v>19.532260059317792</v>
      </c>
      <c r="F34" s="118">
        <v>15.464970861942859</v>
      </c>
      <c r="G34" s="118">
        <v>19.39901347166834</v>
      </c>
      <c r="H34" s="106">
        <v>13.9</v>
      </c>
      <c r="I34" s="130">
        <v>18.600000000000001</v>
      </c>
      <c r="J34" s="94"/>
      <c r="K34" s="94"/>
      <c r="L34" s="94"/>
      <c r="M34" s="94"/>
      <c r="N34" s="94"/>
    </row>
    <row r="35" spans="1:14" ht="24.95" customHeight="1">
      <c r="A35" s="104"/>
      <c r="B35" s="107" t="s">
        <v>164</v>
      </c>
      <c r="C35" s="106">
        <v>17.653027187222932</v>
      </c>
      <c r="D35" s="118">
        <v>19.703689090550398</v>
      </c>
      <c r="E35" s="118">
        <v>18.491704153546706</v>
      </c>
      <c r="F35" s="118">
        <v>13.136690755071939</v>
      </c>
      <c r="G35" s="118">
        <v>17.560962307349371</v>
      </c>
      <c r="H35" s="106">
        <v>5.8</v>
      </c>
      <c r="I35" s="130">
        <v>12.5</v>
      </c>
      <c r="J35" s="94"/>
      <c r="K35" s="94"/>
      <c r="L35" s="94"/>
      <c r="M35" s="94"/>
      <c r="N35" s="94"/>
    </row>
    <row r="36" spans="1:14" ht="24.95" customHeight="1">
      <c r="A36" s="104"/>
      <c r="B36" s="107" t="s">
        <v>165</v>
      </c>
      <c r="C36" s="106">
        <v>12.732051694092192</v>
      </c>
      <c r="D36" s="118">
        <v>16.20937425284346</v>
      </c>
      <c r="E36" s="118">
        <v>18.224374415349189</v>
      </c>
      <c r="F36" s="118">
        <v>20.606872992468695</v>
      </c>
      <c r="G36" s="118">
        <v>24.9</v>
      </c>
      <c r="H36" s="106">
        <v>18.600000000000001</v>
      </c>
      <c r="I36" s="130">
        <v>28.7</v>
      </c>
      <c r="J36" s="94"/>
      <c r="K36" s="94"/>
      <c r="L36" s="94"/>
      <c r="M36" s="94"/>
      <c r="N36" s="94"/>
    </row>
    <row r="37" spans="1:14" ht="24.95" customHeight="1">
      <c r="A37" s="104"/>
      <c r="B37" s="107" t="s">
        <v>1341</v>
      </c>
      <c r="C37" s="106">
        <v>18.272736980025513</v>
      </c>
      <c r="D37" s="118">
        <v>19.387860700319408</v>
      </c>
      <c r="E37" s="118">
        <v>23.168324202448801</v>
      </c>
      <c r="F37" s="118">
        <v>18.016986120062541</v>
      </c>
      <c r="G37" s="118">
        <v>22.312883988330356</v>
      </c>
      <c r="H37" s="106">
        <v>17.5</v>
      </c>
      <c r="I37" s="130">
        <v>24.3</v>
      </c>
      <c r="J37" s="94"/>
      <c r="K37" s="94"/>
      <c r="L37" s="94"/>
      <c r="M37" s="94"/>
      <c r="N37" s="94"/>
    </row>
    <row r="38" spans="1:14" ht="24.95" customHeight="1">
      <c r="A38" s="104"/>
      <c r="B38" s="107" t="s">
        <v>166</v>
      </c>
      <c r="C38" s="106">
        <v>23.255026110876784</v>
      </c>
      <c r="D38" s="118">
        <v>19.767611091276549</v>
      </c>
      <c r="E38" s="118">
        <v>4.6193573329651798</v>
      </c>
      <c r="F38" s="118">
        <v>20.081514957387938</v>
      </c>
      <c r="G38" s="118">
        <v>8.064273558578293</v>
      </c>
      <c r="H38" s="106">
        <v>1.9</v>
      </c>
      <c r="I38" s="130">
        <v>7.2</v>
      </c>
      <c r="J38" s="94"/>
      <c r="K38" s="94"/>
      <c r="L38" s="94"/>
      <c r="M38" s="94"/>
      <c r="N38" s="94"/>
    </row>
    <row r="39" spans="1:14" ht="24.95" customHeight="1">
      <c r="A39" s="104"/>
      <c r="B39" s="107" t="s">
        <v>1183</v>
      </c>
      <c r="C39" s="129">
        <v>0.13</v>
      </c>
      <c r="D39" s="1592">
        <v>0.43</v>
      </c>
      <c r="E39" s="1592">
        <v>0.7860129132792667</v>
      </c>
      <c r="F39" s="1592">
        <v>1.45</v>
      </c>
      <c r="G39" s="1592">
        <v>4.5</v>
      </c>
      <c r="H39" s="106" t="s">
        <v>1325</v>
      </c>
      <c r="I39" s="130" t="s">
        <v>1326</v>
      </c>
      <c r="J39" s="94"/>
      <c r="K39" s="94"/>
      <c r="L39" s="94"/>
      <c r="M39" s="94"/>
      <c r="N39" s="94"/>
    </row>
    <row r="40" spans="1:14" ht="24.95" customHeight="1">
      <c r="A40" s="104"/>
      <c r="B40" s="107" t="s">
        <v>1184</v>
      </c>
      <c r="C40" s="129">
        <v>0.76</v>
      </c>
      <c r="D40" s="1592">
        <v>0.78</v>
      </c>
      <c r="E40" s="1592">
        <v>1.03</v>
      </c>
      <c r="F40" s="1592">
        <v>2.54</v>
      </c>
      <c r="G40" s="1592">
        <v>4.2</v>
      </c>
      <c r="H40" s="106" t="s">
        <v>1327</v>
      </c>
      <c r="I40" s="130" t="s">
        <v>1328</v>
      </c>
      <c r="J40" s="94"/>
      <c r="K40" s="94"/>
      <c r="L40" s="94"/>
      <c r="M40" s="94"/>
      <c r="N40" s="94"/>
    </row>
    <row r="41" spans="1:14" ht="24.95" customHeight="1">
      <c r="A41" s="104"/>
      <c r="B41" s="107" t="s">
        <v>1185</v>
      </c>
      <c r="C41" s="129">
        <v>0.22</v>
      </c>
      <c r="D41" s="1592">
        <v>1.06</v>
      </c>
      <c r="E41" s="1592">
        <v>1.1499999999999999</v>
      </c>
      <c r="F41" s="1592">
        <v>2.6</v>
      </c>
      <c r="G41" s="1592">
        <v>3.54</v>
      </c>
      <c r="H41" s="106" t="s">
        <v>1329</v>
      </c>
      <c r="I41" s="130" t="s">
        <v>1330</v>
      </c>
      <c r="J41" s="94"/>
      <c r="K41" s="94"/>
      <c r="L41" s="94"/>
      <c r="M41" s="94"/>
      <c r="N41" s="94"/>
    </row>
    <row r="42" spans="1:14" ht="24.95" customHeight="1">
      <c r="A42" s="104"/>
      <c r="B42" s="107" t="s">
        <v>1186</v>
      </c>
      <c r="C42" s="106" t="s">
        <v>1331</v>
      </c>
      <c r="D42" s="118" t="s">
        <v>1333</v>
      </c>
      <c r="E42" s="118" t="s">
        <v>1335</v>
      </c>
      <c r="F42" s="118" t="s">
        <v>1337</v>
      </c>
      <c r="G42" s="118" t="s">
        <v>1339</v>
      </c>
      <c r="H42" s="1594" t="s">
        <v>1353</v>
      </c>
      <c r="I42" s="1593" t="s">
        <v>1354</v>
      </c>
      <c r="J42" s="94"/>
      <c r="K42" s="94"/>
      <c r="L42" s="94"/>
      <c r="M42" s="94"/>
      <c r="N42" s="94"/>
    </row>
    <row r="43" spans="1:14" ht="24.95" customHeight="1">
      <c r="A43" s="104"/>
      <c r="B43" s="107" t="s">
        <v>1187</v>
      </c>
      <c r="C43" s="106" t="s">
        <v>1332</v>
      </c>
      <c r="D43" s="118" t="s">
        <v>1334</v>
      </c>
      <c r="E43" s="118" t="s">
        <v>1336</v>
      </c>
      <c r="F43" s="118" t="s">
        <v>1338</v>
      </c>
      <c r="G43" s="118" t="s">
        <v>1340</v>
      </c>
      <c r="H43" s="129" t="s">
        <v>1352</v>
      </c>
      <c r="I43" s="1593" t="s">
        <v>1351</v>
      </c>
      <c r="J43" s="94"/>
      <c r="K43" s="94"/>
      <c r="L43" s="94"/>
      <c r="M43" s="94"/>
      <c r="N43" s="94"/>
    </row>
    <row r="44" spans="1:14" ht="24.95" customHeight="1">
      <c r="A44" s="104"/>
      <c r="B44" s="107" t="s">
        <v>160</v>
      </c>
      <c r="C44" s="129" t="s">
        <v>1344</v>
      </c>
      <c r="D44" s="1592" t="s">
        <v>1345</v>
      </c>
      <c r="E44" s="1592" t="s">
        <v>1346</v>
      </c>
      <c r="F44" s="1592" t="s">
        <v>1347</v>
      </c>
      <c r="G44" s="1592" t="s">
        <v>1348</v>
      </c>
      <c r="H44" s="129" t="s">
        <v>1349</v>
      </c>
      <c r="I44" s="1593" t="s">
        <v>1350</v>
      </c>
      <c r="J44" s="94"/>
      <c r="K44" s="94"/>
      <c r="L44" s="94"/>
      <c r="M44" s="94"/>
      <c r="N44" s="94"/>
    </row>
    <row r="45" spans="1:14" ht="24.95" customHeight="1">
      <c r="A45" s="104"/>
      <c r="B45" s="107" t="s">
        <v>1342</v>
      </c>
      <c r="C45" s="106">
        <v>1406.8</v>
      </c>
      <c r="D45" s="118">
        <v>1688.82986487635</v>
      </c>
      <c r="E45" s="118">
        <v>2016.81616154121</v>
      </c>
      <c r="F45" s="118">
        <v>2299.80759813133</v>
      </c>
      <c r="G45" s="118">
        <v>2742.1</v>
      </c>
      <c r="H45" s="106">
        <v>2409.3000000000002</v>
      </c>
      <c r="I45" s="130">
        <v>2841.4</v>
      </c>
      <c r="J45" s="94"/>
      <c r="K45" s="94"/>
      <c r="L45" s="94"/>
      <c r="M45" s="94"/>
      <c r="N45" s="94"/>
    </row>
    <row r="46" spans="1:14" ht="24.95" customHeight="1">
      <c r="A46" s="104"/>
      <c r="B46" s="107" t="s">
        <v>1343</v>
      </c>
      <c r="C46" s="106">
        <v>1117.3</v>
      </c>
      <c r="D46" s="118">
        <v>1338.9</v>
      </c>
      <c r="E46" s="118">
        <v>1656.9</v>
      </c>
      <c r="F46" s="118">
        <v>1959</v>
      </c>
      <c r="G46" s="118">
        <v>2399.8000000000002</v>
      </c>
      <c r="H46" s="106">
        <v>2091.1</v>
      </c>
      <c r="I46" s="130">
        <v>2603.6999999999998</v>
      </c>
      <c r="J46" s="94"/>
      <c r="K46" s="94"/>
      <c r="L46" s="94"/>
      <c r="M46" s="94"/>
      <c r="N46" s="94"/>
    </row>
    <row r="47" spans="1:14">
      <c r="A47" s="100" t="s">
        <v>161</v>
      </c>
      <c r="B47" s="119" t="s">
        <v>1173</v>
      </c>
      <c r="C47" s="102"/>
      <c r="D47" s="103"/>
      <c r="E47" s="103"/>
      <c r="F47" s="103"/>
      <c r="G47" s="103"/>
      <c r="H47" s="103"/>
      <c r="I47" s="112"/>
      <c r="J47" s="94"/>
      <c r="K47" s="94"/>
      <c r="L47" s="94"/>
      <c r="M47" s="94"/>
      <c r="N47" s="94"/>
    </row>
    <row r="48" spans="1:14" ht="24.95" customHeight="1">
      <c r="A48" s="104"/>
      <c r="B48" s="107" t="s">
        <v>1174</v>
      </c>
      <c r="C48" s="106">
        <v>16.3</v>
      </c>
      <c r="D48" s="106">
        <v>13.803784200307547</v>
      </c>
      <c r="E48" s="106">
        <v>18.758699962005338</v>
      </c>
      <c r="F48" s="106">
        <v>26.391601995995899</v>
      </c>
      <c r="G48" s="106">
        <v>19.189372466163121</v>
      </c>
      <c r="H48" s="127">
        <v>16.3</v>
      </c>
      <c r="I48" s="128">
        <v>30.5</v>
      </c>
      <c r="J48" s="94"/>
      <c r="K48" s="94"/>
      <c r="L48" s="94"/>
      <c r="M48" s="94"/>
      <c r="N48" s="94"/>
    </row>
    <row r="49" spans="1:14" ht="24.95" customHeight="1">
      <c r="A49" s="104"/>
      <c r="B49" s="107" t="s">
        <v>1175</v>
      </c>
      <c r="C49" s="106">
        <v>20.5</v>
      </c>
      <c r="D49" s="106">
        <v>21.964071856287422</v>
      </c>
      <c r="E49" s="106">
        <v>14.238020424194827</v>
      </c>
      <c r="F49" s="106">
        <v>40.226921093347087</v>
      </c>
      <c r="G49" s="106">
        <v>26.149319602795138</v>
      </c>
      <c r="H49" s="127">
        <v>25.6</v>
      </c>
      <c r="I49" s="128">
        <v>17.5</v>
      </c>
      <c r="J49" s="94"/>
      <c r="K49" s="94"/>
      <c r="L49" s="94"/>
      <c r="M49" s="94"/>
      <c r="N49" s="94"/>
    </row>
    <row r="50" spans="1:14" ht="24.95" customHeight="1">
      <c r="A50" s="104"/>
      <c r="B50" s="107" t="s">
        <v>1177</v>
      </c>
      <c r="C50" s="106">
        <v>201.8175</v>
      </c>
      <c r="D50" s="106">
        <v>196.78579999999999</v>
      </c>
      <c r="E50" s="106">
        <v>234.15790000000001</v>
      </c>
      <c r="F50" s="106">
        <v>283.71069999999997</v>
      </c>
      <c r="G50" s="106">
        <v>390.89870000000002</v>
      </c>
      <c r="H50" s="106">
        <v>381.04700000000003</v>
      </c>
      <c r="I50" s="130">
        <v>390.89800000000002</v>
      </c>
      <c r="J50" s="94"/>
      <c r="K50" s="94"/>
      <c r="L50" s="94"/>
      <c r="M50" s="94"/>
      <c r="N50" s="94"/>
    </row>
    <row r="51" spans="1:14" ht="24.95" customHeight="1">
      <c r="A51" s="104"/>
      <c r="B51" s="107" t="s">
        <v>1176</v>
      </c>
      <c r="C51" s="106">
        <v>346.81900000000002</v>
      </c>
      <c r="D51" s="106">
        <v>343.3</v>
      </c>
      <c r="E51" s="106">
        <v>388.8</v>
      </c>
      <c r="F51" s="106">
        <v>413.97800000000001</v>
      </c>
      <c r="G51" s="106">
        <v>519.51199999999994</v>
      </c>
      <c r="H51" s="127" t="s">
        <v>298</v>
      </c>
      <c r="I51" s="128" t="s">
        <v>298</v>
      </c>
      <c r="J51" s="94"/>
      <c r="K51" s="94"/>
      <c r="L51" s="94"/>
      <c r="M51" s="94"/>
      <c r="N51" s="94"/>
    </row>
    <row r="52" spans="1:14" ht="24.95" customHeight="1">
      <c r="A52" s="104"/>
      <c r="B52" s="107" t="s">
        <v>1182</v>
      </c>
      <c r="C52" s="106">
        <v>18.502729662874792</v>
      </c>
      <c r="D52" s="106">
        <v>19.151131071242361</v>
      </c>
      <c r="E52" s="106">
        <v>21.535903224825617</v>
      </c>
      <c r="F52" s="106">
        <v>23.181661176542807</v>
      </c>
      <c r="G52" s="106">
        <v>24.219832619124169</v>
      </c>
      <c r="H52" s="127" t="s">
        <v>298</v>
      </c>
      <c r="I52" s="128" t="s">
        <v>298</v>
      </c>
      <c r="J52" s="94"/>
      <c r="K52" s="94"/>
      <c r="L52" s="94"/>
      <c r="M52" s="94"/>
      <c r="N52" s="94"/>
    </row>
    <row r="53" spans="1:14" ht="24.95" customHeight="1">
      <c r="A53" s="104"/>
      <c r="B53" s="107" t="s">
        <v>1178</v>
      </c>
      <c r="C53" s="106">
        <v>15.450528388303098</v>
      </c>
      <c r="D53" s="106">
        <v>15.92742730759956</v>
      </c>
      <c r="E53" s="106">
        <v>16.465155442184514</v>
      </c>
      <c r="F53" s="106">
        <v>19.625187800978498</v>
      </c>
      <c r="G53" s="106">
        <v>23.263352905378444</v>
      </c>
      <c r="H53" s="127" t="s">
        <v>298</v>
      </c>
      <c r="I53" s="128" t="s">
        <v>298</v>
      </c>
      <c r="J53" s="94"/>
      <c r="K53" s="94"/>
      <c r="L53" s="94"/>
      <c r="M53" s="94"/>
      <c r="N53" s="94"/>
    </row>
    <row r="54" spans="1:14" ht="24.95" customHeight="1">
      <c r="A54" s="104"/>
      <c r="B54" s="107" t="s">
        <v>1179</v>
      </c>
      <c r="C54" s="106">
        <v>3.3949291625613167</v>
      </c>
      <c r="D54" s="106">
        <v>4.1665951099462601</v>
      </c>
      <c r="E54" s="106">
        <v>5.4301630418035742</v>
      </c>
      <c r="F54" s="106">
        <v>7.8994084396469209</v>
      </c>
      <c r="G54" s="106">
        <v>7.9362440866045993</v>
      </c>
      <c r="H54" s="127" t="s">
        <v>298</v>
      </c>
      <c r="I54" s="128" t="s">
        <v>298</v>
      </c>
      <c r="J54" s="94"/>
      <c r="K54" s="94"/>
      <c r="L54" s="94"/>
      <c r="M54" s="94"/>
      <c r="N54" s="94"/>
    </row>
    <row r="55" spans="1:14" ht="24.95" customHeight="1">
      <c r="A55" s="104"/>
      <c r="B55" s="107" t="s">
        <v>1180</v>
      </c>
      <c r="C55" s="106">
        <f>C50/C59*100</f>
        <v>10.273017779429827</v>
      </c>
      <c r="D55" s="106">
        <f t="shared" ref="D55:G55" si="0">D50/D59*100</f>
        <v>9.2381212271788744</v>
      </c>
      <c r="E55" s="106">
        <f t="shared" si="0"/>
        <v>10.392407893673422</v>
      </c>
      <c r="F55" s="106">
        <f t="shared" si="0"/>
        <v>10.736062944363605</v>
      </c>
      <c r="G55" s="106">
        <f t="shared" si="0"/>
        <v>12.998559875105698</v>
      </c>
      <c r="H55" s="127" t="s">
        <v>298</v>
      </c>
      <c r="I55" s="128" t="s">
        <v>298</v>
      </c>
      <c r="J55" s="94"/>
      <c r="K55" s="94"/>
      <c r="L55" s="94"/>
      <c r="M55" s="94"/>
      <c r="N55" s="94"/>
    </row>
    <row r="56" spans="1:14" ht="16.5" thickBot="1">
      <c r="A56" s="120"/>
      <c r="B56" s="121" t="s">
        <v>1181</v>
      </c>
      <c r="C56" s="122">
        <f>C51/C59*100</f>
        <v>17.653958419086916</v>
      </c>
      <c r="D56" s="122">
        <f t="shared" ref="D56:G56" si="1">D51/D59*100</f>
        <v>16.116239166090786</v>
      </c>
      <c r="E56" s="122">
        <f t="shared" si="1"/>
        <v>17.255741484956204</v>
      </c>
      <c r="F56" s="122">
        <f t="shared" si="1"/>
        <v>15.665584222173351</v>
      </c>
      <c r="G56" s="122">
        <f t="shared" si="1"/>
        <v>17.275339718029016</v>
      </c>
      <c r="H56" s="133" t="s">
        <v>298</v>
      </c>
      <c r="I56" s="134" t="s">
        <v>298</v>
      </c>
      <c r="J56" s="94"/>
      <c r="K56" s="94"/>
      <c r="L56" s="94"/>
      <c r="M56" s="94"/>
      <c r="N56" s="94"/>
    </row>
    <row r="57" spans="1:14" ht="16.5" thickTop="1">
      <c r="A57" s="94"/>
      <c r="B57" s="94" t="s">
        <v>1188</v>
      </c>
      <c r="C57" s="124"/>
      <c r="D57" s="124"/>
      <c r="E57" s="94"/>
      <c r="F57" s="94"/>
      <c r="G57" s="94"/>
      <c r="H57" s="123"/>
      <c r="I57" s="123"/>
      <c r="J57" s="94"/>
      <c r="K57" s="94"/>
      <c r="L57" s="94"/>
      <c r="M57" s="94"/>
      <c r="N57" s="94"/>
    </row>
    <row r="58" spans="1:14">
      <c r="A58" s="94"/>
      <c r="B58" s="94" t="s">
        <v>1189</v>
      </c>
      <c r="C58" s="124"/>
      <c r="D58" s="124"/>
      <c r="E58" s="94"/>
      <c r="F58" s="94"/>
      <c r="G58" s="94"/>
      <c r="H58" s="123"/>
      <c r="I58" s="123"/>
      <c r="J58" s="94"/>
      <c r="K58" s="94"/>
      <c r="L58" s="94"/>
      <c r="M58" s="94"/>
      <c r="N58" s="94"/>
    </row>
    <row r="59" spans="1:14" hidden="1">
      <c r="B59" s="1590" t="s">
        <v>1324</v>
      </c>
      <c r="C59" s="1591">
        <v>1964.5395767162906</v>
      </c>
      <c r="D59" s="1591">
        <v>2130.149574364204</v>
      </c>
      <c r="E59" s="1591">
        <v>2253.1631013304254</v>
      </c>
      <c r="F59" s="1591">
        <v>2642.5953486882927</v>
      </c>
      <c r="G59" s="1591">
        <v>3007.246216164554</v>
      </c>
      <c r="H59" s="1591">
        <v>3007.2460000000001</v>
      </c>
      <c r="I59" s="123"/>
      <c r="J59" s="94"/>
      <c r="K59" s="94"/>
      <c r="L59" s="94"/>
      <c r="M59" s="94"/>
      <c r="N59" s="94"/>
    </row>
    <row r="60" spans="1:14" ht="18" customHeight="1">
      <c r="A60" s="1599"/>
      <c r="B60" s="1599"/>
      <c r="H60" s="123"/>
      <c r="I60" s="123"/>
      <c r="J60" s="94"/>
      <c r="K60" s="94"/>
      <c r="L60" s="94"/>
      <c r="M60" s="94"/>
      <c r="N60" s="94"/>
    </row>
    <row r="61" spans="1:14">
      <c r="A61" s="1599"/>
      <c r="B61" s="1599"/>
      <c r="H61" s="123"/>
      <c r="I61" s="123"/>
      <c r="J61" s="94"/>
      <c r="K61" s="94"/>
      <c r="L61" s="94"/>
      <c r="M61" s="94"/>
      <c r="N61" s="94"/>
    </row>
    <row r="62" spans="1:14">
      <c r="H62" s="123"/>
      <c r="I62" s="123"/>
      <c r="J62" s="94"/>
      <c r="K62" s="94"/>
      <c r="L62" s="94"/>
      <c r="M62" s="94"/>
      <c r="N62" s="94"/>
    </row>
    <row r="66" spans="3:7">
      <c r="C66" s="1146"/>
      <c r="D66" s="1146"/>
      <c r="E66" s="1146"/>
      <c r="F66" s="1146"/>
      <c r="G66" s="1146"/>
    </row>
  </sheetData>
  <mergeCells count="8">
    <mergeCell ref="A2:I2"/>
    <mergeCell ref="A1:I1"/>
    <mergeCell ref="A3:I3"/>
    <mergeCell ref="A60:B60"/>
    <mergeCell ref="A61:B61"/>
    <mergeCell ref="H5:I5"/>
    <mergeCell ref="C5:G5"/>
    <mergeCell ref="B5:B6"/>
  </mergeCells>
  <printOptions horizontalCentered="1"/>
  <pageMargins left="0.39370078740157483" right="0.39370078740157483" top="0.39370078740157483" bottom="0.39370078740157483" header="0.15748031496062992" footer="0.27559055118110237"/>
  <pageSetup scale="57" orientation="portrait" r:id="rId1"/>
  <headerFooter alignWithMargins="0"/>
</worksheet>
</file>

<file path=xl/worksheets/sheet20.xml><?xml version="1.0" encoding="utf-8"?>
<worksheet xmlns="http://schemas.openxmlformats.org/spreadsheetml/2006/main" xmlns:r="http://schemas.openxmlformats.org/officeDocument/2006/relationships">
  <sheetPr>
    <pageSetUpPr fitToPage="1"/>
  </sheetPr>
  <dimension ref="B1:N53"/>
  <sheetViews>
    <sheetView showGridLines="0" zoomScaleSheetLayoutView="70" workbookViewId="0">
      <selection activeCell="L35" sqref="L35"/>
    </sheetView>
  </sheetViews>
  <sheetFormatPr defaultRowHeight="15.75"/>
  <cols>
    <col min="1" max="1" width="9.140625" style="490"/>
    <col min="2" max="2" width="6.85546875" style="490" customWidth="1"/>
    <col min="3" max="3" width="31.28515625" style="490" customWidth="1"/>
    <col min="4" max="4" width="14.85546875" style="490" customWidth="1"/>
    <col min="5" max="5" width="15.85546875" style="490" customWidth="1"/>
    <col min="6" max="7" width="12.85546875" style="490" customWidth="1"/>
    <col min="8" max="8" width="12.42578125" style="490" customWidth="1"/>
    <col min="9" max="9" width="11.85546875" style="490" customWidth="1"/>
    <col min="10" max="257" width="9.140625" style="490"/>
    <col min="258" max="258" width="6.85546875" style="490" customWidth="1"/>
    <col min="259" max="259" width="31.28515625" style="490" customWidth="1"/>
    <col min="260" max="260" width="14.85546875" style="490" customWidth="1"/>
    <col min="261" max="261" width="15.85546875" style="490" customWidth="1"/>
    <col min="262" max="263" width="12.85546875" style="490" customWidth="1"/>
    <col min="264" max="264" width="12.42578125" style="490" customWidth="1"/>
    <col min="265" max="265" width="11.85546875" style="490" customWidth="1"/>
    <col min="266" max="513" width="9.140625" style="490"/>
    <col min="514" max="514" width="6.85546875" style="490" customWidth="1"/>
    <col min="515" max="515" width="31.28515625" style="490" customWidth="1"/>
    <col min="516" max="516" width="14.85546875" style="490" customWidth="1"/>
    <col min="517" max="517" width="15.85546875" style="490" customWidth="1"/>
    <col min="518" max="519" width="12.85546875" style="490" customWidth="1"/>
    <col min="520" max="520" width="12.42578125" style="490" customWidth="1"/>
    <col min="521" max="521" width="11.85546875" style="490" customWidth="1"/>
    <col min="522" max="769" width="9.140625" style="490"/>
    <col min="770" max="770" width="6.85546875" style="490" customWidth="1"/>
    <col min="771" max="771" width="31.28515625" style="490" customWidth="1"/>
    <col min="772" max="772" width="14.85546875" style="490" customWidth="1"/>
    <col min="773" max="773" width="15.85546875" style="490" customWidth="1"/>
    <col min="774" max="775" width="12.85546875" style="490" customWidth="1"/>
    <col min="776" max="776" width="12.42578125" style="490" customWidth="1"/>
    <col min="777" max="777" width="11.85546875" style="490" customWidth="1"/>
    <col min="778" max="1025" width="9.140625" style="490"/>
    <col min="1026" max="1026" width="6.85546875" style="490" customWidth="1"/>
    <col min="1027" max="1027" width="31.28515625" style="490" customWidth="1"/>
    <col min="1028" max="1028" width="14.85546875" style="490" customWidth="1"/>
    <col min="1029" max="1029" width="15.85546875" style="490" customWidth="1"/>
    <col min="1030" max="1031" width="12.85546875" style="490" customWidth="1"/>
    <col min="1032" max="1032" width="12.42578125" style="490" customWidth="1"/>
    <col min="1033" max="1033" width="11.85546875" style="490" customWidth="1"/>
    <col min="1034" max="1281" width="9.140625" style="490"/>
    <col min="1282" max="1282" width="6.85546875" style="490" customWidth="1"/>
    <col min="1283" max="1283" width="31.28515625" style="490" customWidth="1"/>
    <col min="1284" max="1284" width="14.85546875" style="490" customWidth="1"/>
    <col min="1285" max="1285" width="15.85546875" style="490" customWidth="1"/>
    <col min="1286" max="1287" width="12.85546875" style="490" customWidth="1"/>
    <col min="1288" max="1288" width="12.42578125" style="490" customWidth="1"/>
    <col min="1289" max="1289" width="11.85546875" style="490" customWidth="1"/>
    <col min="1290" max="1537" width="9.140625" style="490"/>
    <col min="1538" max="1538" width="6.85546875" style="490" customWidth="1"/>
    <col min="1539" max="1539" width="31.28515625" style="490" customWidth="1"/>
    <col min="1540" max="1540" width="14.85546875" style="490" customWidth="1"/>
    <col min="1541" max="1541" width="15.85546875" style="490" customWidth="1"/>
    <col min="1542" max="1543" width="12.85546875" style="490" customWidth="1"/>
    <col min="1544" max="1544" width="12.42578125" style="490" customWidth="1"/>
    <col min="1545" max="1545" width="11.85546875" style="490" customWidth="1"/>
    <col min="1546" max="1793" width="9.140625" style="490"/>
    <col min="1794" max="1794" width="6.85546875" style="490" customWidth="1"/>
    <col min="1795" max="1795" width="31.28515625" style="490" customWidth="1"/>
    <col min="1796" max="1796" width="14.85546875" style="490" customWidth="1"/>
    <col min="1797" max="1797" width="15.85546875" style="490" customWidth="1"/>
    <col min="1798" max="1799" width="12.85546875" style="490" customWidth="1"/>
    <col min="1800" max="1800" width="12.42578125" style="490" customWidth="1"/>
    <col min="1801" max="1801" width="11.85546875" style="490" customWidth="1"/>
    <col min="1802" max="2049" width="9.140625" style="490"/>
    <col min="2050" max="2050" width="6.85546875" style="490" customWidth="1"/>
    <col min="2051" max="2051" width="31.28515625" style="490" customWidth="1"/>
    <col min="2052" max="2052" width="14.85546875" style="490" customWidth="1"/>
    <col min="2053" max="2053" width="15.85546875" style="490" customWidth="1"/>
    <col min="2054" max="2055" width="12.85546875" style="490" customWidth="1"/>
    <col min="2056" max="2056" width="12.42578125" style="490" customWidth="1"/>
    <col min="2057" max="2057" width="11.85546875" style="490" customWidth="1"/>
    <col min="2058" max="2305" width="9.140625" style="490"/>
    <col min="2306" max="2306" width="6.85546875" style="490" customWidth="1"/>
    <col min="2307" max="2307" width="31.28515625" style="490" customWidth="1"/>
    <col min="2308" max="2308" width="14.85546875" style="490" customWidth="1"/>
    <col min="2309" max="2309" width="15.85546875" style="490" customWidth="1"/>
    <col min="2310" max="2311" width="12.85546875" style="490" customWidth="1"/>
    <col min="2312" max="2312" width="12.42578125" style="490" customWidth="1"/>
    <col min="2313" max="2313" width="11.85546875" style="490" customWidth="1"/>
    <col min="2314" max="2561" width="9.140625" style="490"/>
    <col min="2562" max="2562" width="6.85546875" style="490" customWidth="1"/>
    <col min="2563" max="2563" width="31.28515625" style="490" customWidth="1"/>
    <col min="2564" max="2564" width="14.85546875" style="490" customWidth="1"/>
    <col min="2565" max="2565" width="15.85546875" style="490" customWidth="1"/>
    <col min="2566" max="2567" width="12.85546875" style="490" customWidth="1"/>
    <col min="2568" max="2568" width="12.42578125" style="490" customWidth="1"/>
    <col min="2569" max="2569" width="11.85546875" style="490" customWidth="1"/>
    <col min="2570" max="2817" width="9.140625" style="490"/>
    <col min="2818" max="2818" width="6.85546875" style="490" customWidth="1"/>
    <col min="2819" max="2819" width="31.28515625" style="490" customWidth="1"/>
    <col min="2820" max="2820" width="14.85546875" style="490" customWidth="1"/>
    <col min="2821" max="2821" width="15.85546875" style="490" customWidth="1"/>
    <col min="2822" max="2823" width="12.85546875" style="490" customWidth="1"/>
    <col min="2824" max="2824" width="12.42578125" style="490" customWidth="1"/>
    <col min="2825" max="2825" width="11.85546875" style="490" customWidth="1"/>
    <col min="2826" max="3073" width="9.140625" style="490"/>
    <col min="3074" max="3074" width="6.85546875" style="490" customWidth="1"/>
    <col min="3075" max="3075" width="31.28515625" style="490" customWidth="1"/>
    <col min="3076" max="3076" width="14.85546875" style="490" customWidth="1"/>
    <col min="3077" max="3077" width="15.85546875" style="490" customWidth="1"/>
    <col min="3078" max="3079" width="12.85546875" style="490" customWidth="1"/>
    <col min="3080" max="3080" width="12.42578125" style="490" customWidth="1"/>
    <col min="3081" max="3081" width="11.85546875" style="490" customWidth="1"/>
    <col min="3082" max="3329" width="9.140625" style="490"/>
    <col min="3330" max="3330" width="6.85546875" style="490" customWidth="1"/>
    <col min="3331" max="3331" width="31.28515625" style="490" customWidth="1"/>
    <col min="3332" max="3332" width="14.85546875" style="490" customWidth="1"/>
    <col min="3333" max="3333" width="15.85546875" style="490" customWidth="1"/>
    <col min="3334" max="3335" width="12.85546875" style="490" customWidth="1"/>
    <col min="3336" max="3336" width="12.42578125" style="490" customWidth="1"/>
    <col min="3337" max="3337" width="11.85546875" style="490" customWidth="1"/>
    <col min="3338" max="3585" width="9.140625" style="490"/>
    <col min="3586" max="3586" width="6.85546875" style="490" customWidth="1"/>
    <col min="3587" max="3587" width="31.28515625" style="490" customWidth="1"/>
    <col min="3588" max="3588" width="14.85546875" style="490" customWidth="1"/>
    <col min="3589" max="3589" width="15.85546875" style="490" customWidth="1"/>
    <col min="3590" max="3591" width="12.85546875" style="490" customWidth="1"/>
    <col min="3592" max="3592" width="12.42578125" style="490" customWidth="1"/>
    <col min="3593" max="3593" width="11.85546875" style="490" customWidth="1"/>
    <col min="3594" max="3841" width="9.140625" style="490"/>
    <col min="3842" max="3842" width="6.85546875" style="490" customWidth="1"/>
    <col min="3843" max="3843" width="31.28515625" style="490" customWidth="1"/>
    <col min="3844" max="3844" width="14.85546875" style="490" customWidth="1"/>
    <col min="3845" max="3845" width="15.85546875" style="490" customWidth="1"/>
    <col min="3846" max="3847" width="12.85546875" style="490" customWidth="1"/>
    <col min="3848" max="3848" width="12.42578125" style="490" customWidth="1"/>
    <col min="3849" max="3849" width="11.85546875" style="490" customWidth="1"/>
    <col min="3850" max="4097" width="9.140625" style="490"/>
    <col min="4098" max="4098" width="6.85546875" style="490" customWidth="1"/>
    <col min="4099" max="4099" width="31.28515625" style="490" customWidth="1"/>
    <col min="4100" max="4100" width="14.85546875" style="490" customWidth="1"/>
    <col min="4101" max="4101" width="15.85546875" style="490" customWidth="1"/>
    <col min="4102" max="4103" width="12.85546875" style="490" customWidth="1"/>
    <col min="4104" max="4104" width="12.42578125" style="490" customWidth="1"/>
    <col min="4105" max="4105" width="11.85546875" style="490" customWidth="1"/>
    <col min="4106" max="4353" width="9.140625" style="490"/>
    <col min="4354" max="4354" width="6.85546875" style="490" customWidth="1"/>
    <col min="4355" max="4355" width="31.28515625" style="490" customWidth="1"/>
    <col min="4356" max="4356" width="14.85546875" style="490" customWidth="1"/>
    <col min="4357" max="4357" width="15.85546875" style="490" customWidth="1"/>
    <col min="4358" max="4359" width="12.85546875" style="490" customWidth="1"/>
    <col min="4360" max="4360" width="12.42578125" style="490" customWidth="1"/>
    <col min="4361" max="4361" width="11.85546875" style="490" customWidth="1"/>
    <col min="4362" max="4609" width="9.140625" style="490"/>
    <col min="4610" max="4610" width="6.85546875" style="490" customWidth="1"/>
    <col min="4611" max="4611" width="31.28515625" style="490" customWidth="1"/>
    <col min="4612" max="4612" width="14.85546875" style="490" customWidth="1"/>
    <col min="4613" max="4613" width="15.85546875" style="490" customWidth="1"/>
    <col min="4614" max="4615" width="12.85546875" style="490" customWidth="1"/>
    <col min="4616" max="4616" width="12.42578125" style="490" customWidth="1"/>
    <col min="4617" max="4617" width="11.85546875" style="490" customWidth="1"/>
    <col min="4618" max="4865" width="9.140625" style="490"/>
    <col min="4866" max="4866" width="6.85546875" style="490" customWidth="1"/>
    <col min="4867" max="4867" width="31.28515625" style="490" customWidth="1"/>
    <col min="4868" max="4868" width="14.85546875" style="490" customWidth="1"/>
    <col min="4869" max="4869" width="15.85546875" style="490" customWidth="1"/>
    <col min="4870" max="4871" width="12.85546875" style="490" customWidth="1"/>
    <col min="4872" max="4872" width="12.42578125" style="490" customWidth="1"/>
    <col min="4873" max="4873" width="11.85546875" style="490" customWidth="1"/>
    <col min="4874" max="5121" width="9.140625" style="490"/>
    <col min="5122" max="5122" width="6.85546875" style="490" customWidth="1"/>
    <col min="5123" max="5123" width="31.28515625" style="490" customWidth="1"/>
    <col min="5124" max="5124" width="14.85546875" style="490" customWidth="1"/>
    <col min="5125" max="5125" width="15.85546875" style="490" customWidth="1"/>
    <col min="5126" max="5127" width="12.85546875" style="490" customWidth="1"/>
    <col min="5128" max="5128" width="12.42578125" style="490" customWidth="1"/>
    <col min="5129" max="5129" width="11.85546875" style="490" customWidth="1"/>
    <col min="5130" max="5377" width="9.140625" style="490"/>
    <col min="5378" max="5378" width="6.85546875" style="490" customWidth="1"/>
    <col min="5379" max="5379" width="31.28515625" style="490" customWidth="1"/>
    <col min="5380" max="5380" width="14.85546875" style="490" customWidth="1"/>
    <col min="5381" max="5381" width="15.85546875" style="490" customWidth="1"/>
    <col min="5382" max="5383" width="12.85546875" style="490" customWidth="1"/>
    <col min="5384" max="5384" width="12.42578125" style="490" customWidth="1"/>
    <col min="5385" max="5385" width="11.85546875" style="490" customWidth="1"/>
    <col min="5386" max="5633" width="9.140625" style="490"/>
    <col min="5634" max="5634" width="6.85546875" style="490" customWidth="1"/>
    <col min="5635" max="5635" width="31.28515625" style="490" customWidth="1"/>
    <col min="5636" max="5636" width="14.85546875" style="490" customWidth="1"/>
    <col min="5637" max="5637" width="15.85546875" style="490" customWidth="1"/>
    <col min="5638" max="5639" width="12.85546875" style="490" customWidth="1"/>
    <col min="5640" max="5640" width="12.42578125" style="490" customWidth="1"/>
    <col min="5641" max="5641" width="11.85546875" style="490" customWidth="1"/>
    <col min="5642" max="5889" width="9.140625" style="490"/>
    <col min="5890" max="5890" width="6.85546875" style="490" customWidth="1"/>
    <col min="5891" max="5891" width="31.28515625" style="490" customWidth="1"/>
    <col min="5892" max="5892" width="14.85546875" style="490" customWidth="1"/>
    <col min="5893" max="5893" width="15.85546875" style="490" customWidth="1"/>
    <col min="5894" max="5895" width="12.85546875" style="490" customWidth="1"/>
    <col min="5896" max="5896" width="12.42578125" style="490" customWidth="1"/>
    <col min="5897" max="5897" width="11.85546875" style="490" customWidth="1"/>
    <col min="5898" max="6145" width="9.140625" style="490"/>
    <col min="6146" max="6146" width="6.85546875" style="490" customWidth="1"/>
    <col min="6147" max="6147" width="31.28515625" style="490" customWidth="1"/>
    <col min="6148" max="6148" width="14.85546875" style="490" customWidth="1"/>
    <col min="6149" max="6149" width="15.85546875" style="490" customWidth="1"/>
    <col min="6150" max="6151" width="12.85546875" style="490" customWidth="1"/>
    <col min="6152" max="6152" width="12.42578125" style="490" customWidth="1"/>
    <col min="6153" max="6153" width="11.85546875" style="490" customWidth="1"/>
    <col min="6154" max="6401" width="9.140625" style="490"/>
    <col min="6402" max="6402" width="6.85546875" style="490" customWidth="1"/>
    <col min="6403" max="6403" width="31.28515625" style="490" customWidth="1"/>
    <col min="6404" max="6404" width="14.85546875" style="490" customWidth="1"/>
    <col min="6405" max="6405" width="15.85546875" style="490" customWidth="1"/>
    <col min="6406" max="6407" width="12.85546875" style="490" customWidth="1"/>
    <col min="6408" max="6408" width="12.42578125" style="490" customWidth="1"/>
    <col min="6409" max="6409" width="11.85546875" style="490" customWidth="1"/>
    <col min="6410" max="6657" width="9.140625" style="490"/>
    <col min="6658" max="6658" width="6.85546875" style="490" customWidth="1"/>
    <col min="6659" max="6659" width="31.28515625" style="490" customWidth="1"/>
    <col min="6660" max="6660" width="14.85546875" style="490" customWidth="1"/>
    <col min="6661" max="6661" width="15.85546875" style="490" customWidth="1"/>
    <col min="6662" max="6663" width="12.85546875" style="490" customWidth="1"/>
    <col min="6664" max="6664" width="12.42578125" style="490" customWidth="1"/>
    <col min="6665" max="6665" width="11.85546875" style="490" customWidth="1"/>
    <col min="6666" max="6913" width="9.140625" style="490"/>
    <col min="6914" max="6914" width="6.85546875" style="490" customWidth="1"/>
    <col min="6915" max="6915" width="31.28515625" style="490" customWidth="1"/>
    <col min="6916" max="6916" width="14.85546875" style="490" customWidth="1"/>
    <col min="6917" max="6917" width="15.85546875" style="490" customWidth="1"/>
    <col min="6918" max="6919" width="12.85546875" style="490" customWidth="1"/>
    <col min="6920" max="6920" width="12.42578125" style="490" customWidth="1"/>
    <col min="6921" max="6921" width="11.85546875" style="490" customWidth="1"/>
    <col min="6922" max="7169" width="9.140625" style="490"/>
    <col min="7170" max="7170" width="6.85546875" style="490" customWidth="1"/>
    <col min="7171" max="7171" width="31.28515625" style="490" customWidth="1"/>
    <col min="7172" max="7172" width="14.85546875" style="490" customWidth="1"/>
    <col min="7173" max="7173" width="15.85546875" style="490" customWidth="1"/>
    <col min="7174" max="7175" width="12.85546875" style="490" customWidth="1"/>
    <col min="7176" max="7176" width="12.42578125" style="490" customWidth="1"/>
    <col min="7177" max="7177" width="11.85546875" style="490" customWidth="1"/>
    <col min="7178" max="7425" width="9.140625" style="490"/>
    <col min="7426" max="7426" width="6.85546875" style="490" customWidth="1"/>
    <col min="7427" max="7427" width="31.28515625" style="490" customWidth="1"/>
    <col min="7428" max="7428" width="14.85546875" style="490" customWidth="1"/>
    <col min="7429" max="7429" width="15.85546875" style="490" customWidth="1"/>
    <col min="7430" max="7431" width="12.85546875" style="490" customWidth="1"/>
    <col min="7432" max="7432" width="12.42578125" style="490" customWidth="1"/>
    <col min="7433" max="7433" width="11.85546875" style="490" customWidth="1"/>
    <col min="7434" max="7681" width="9.140625" style="490"/>
    <col min="7682" max="7682" width="6.85546875" style="490" customWidth="1"/>
    <col min="7683" max="7683" width="31.28515625" style="490" customWidth="1"/>
    <col min="7684" max="7684" width="14.85546875" style="490" customWidth="1"/>
    <col min="7685" max="7685" width="15.85546875" style="490" customWidth="1"/>
    <col min="7686" max="7687" width="12.85546875" style="490" customWidth="1"/>
    <col min="7688" max="7688" width="12.42578125" style="490" customWidth="1"/>
    <col min="7689" max="7689" width="11.85546875" style="490" customWidth="1"/>
    <col min="7690" max="7937" width="9.140625" style="490"/>
    <col min="7938" max="7938" width="6.85546875" style="490" customWidth="1"/>
    <col min="7939" max="7939" width="31.28515625" style="490" customWidth="1"/>
    <col min="7940" max="7940" width="14.85546875" style="490" customWidth="1"/>
    <col min="7941" max="7941" width="15.85546875" style="490" customWidth="1"/>
    <col min="7942" max="7943" width="12.85546875" style="490" customWidth="1"/>
    <col min="7944" max="7944" width="12.42578125" style="490" customWidth="1"/>
    <col min="7945" max="7945" width="11.85546875" style="490" customWidth="1"/>
    <col min="7946" max="8193" width="9.140625" style="490"/>
    <col min="8194" max="8194" width="6.85546875" style="490" customWidth="1"/>
    <col min="8195" max="8195" width="31.28515625" style="490" customWidth="1"/>
    <col min="8196" max="8196" width="14.85546875" style="490" customWidth="1"/>
    <col min="8197" max="8197" width="15.85546875" style="490" customWidth="1"/>
    <col min="8198" max="8199" width="12.85546875" style="490" customWidth="1"/>
    <col min="8200" max="8200" width="12.42578125" style="490" customWidth="1"/>
    <col min="8201" max="8201" width="11.85546875" style="490" customWidth="1"/>
    <col min="8202" max="8449" width="9.140625" style="490"/>
    <col min="8450" max="8450" width="6.85546875" style="490" customWidth="1"/>
    <col min="8451" max="8451" width="31.28515625" style="490" customWidth="1"/>
    <col min="8452" max="8452" width="14.85546875" style="490" customWidth="1"/>
    <col min="8453" max="8453" width="15.85546875" style="490" customWidth="1"/>
    <col min="8454" max="8455" width="12.85546875" style="490" customWidth="1"/>
    <col min="8456" max="8456" width="12.42578125" style="490" customWidth="1"/>
    <col min="8457" max="8457" width="11.85546875" style="490" customWidth="1"/>
    <col min="8458" max="8705" width="9.140625" style="490"/>
    <col min="8706" max="8706" width="6.85546875" style="490" customWidth="1"/>
    <col min="8707" max="8707" width="31.28515625" style="490" customWidth="1"/>
    <col min="8708" max="8708" width="14.85546875" style="490" customWidth="1"/>
    <col min="8709" max="8709" width="15.85546875" style="490" customWidth="1"/>
    <col min="8710" max="8711" width="12.85546875" style="490" customWidth="1"/>
    <col min="8712" max="8712" width="12.42578125" style="490" customWidth="1"/>
    <col min="8713" max="8713" width="11.85546875" style="490" customWidth="1"/>
    <col min="8714" max="8961" width="9.140625" style="490"/>
    <col min="8962" max="8962" width="6.85546875" style="490" customWidth="1"/>
    <col min="8963" max="8963" width="31.28515625" style="490" customWidth="1"/>
    <col min="8964" max="8964" width="14.85546875" style="490" customWidth="1"/>
    <col min="8965" max="8965" width="15.85546875" style="490" customWidth="1"/>
    <col min="8966" max="8967" width="12.85546875" style="490" customWidth="1"/>
    <col min="8968" max="8968" width="12.42578125" style="490" customWidth="1"/>
    <col min="8969" max="8969" width="11.85546875" style="490" customWidth="1"/>
    <col min="8970" max="9217" width="9.140625" style="490"/>
    <col min="9218" max="9218" width="6.85546875" style="490" customWidth="1"/>
    <col min="9219" max="9219" width="31.28515625" style="490" customWidth="1"/>
    <col min="9220" max="9220" width="14.85546875" style="490" customWidth="1"/>
    <col min="9221" max="9221" width="15.85546875" style="490" customWidth="1"/>
    <col min="9222" max="9223" width="12.85546875" style="490" customWidth="1"/>
    <col min="9224" max="9224" width="12.42578125" style="490" customWidth="1"/>
    <col min="9225" max="9225" width="11.85546875" style="490" customWidth="1"/>
    <col min="9226" max="9473" width="9.140625" style="490"/>
    <col min="9474" max="9474" width="6.85546875" style="490" customWidth="1"/>
    <col min="9475" max="9475" width="31.28515625" style="490" customWidth="1"/>
    <col min="9476" max="9476" width="14.85546875" style="490" customWidth="1"/>
    <col min="9477" max="9477" width="15.85546875" style="490" customWidth="1"/>
    <col min="9478" max="9479" width="12.85546875" style="490" customWidth="1"/>
    <col min="9480" max="9480" width="12.42578125" style="490" customWidth="1"/>
    <col min="9481" max="9481" width="11.85546875" style="490" customWidth="1"/>
    <col min="9482" max="9729" width="9.140625" style="490"/>
    <col min="9730" max="9730" width="6.85546875" style="490" customWidth="1"/>
    <col min="9731" max="9731" width="31.28515625" style="490" customWidth="1"/>
    <col min="9732" max="9732" width="14.85546875" style="490" customWidth="1"/>
    <col min="9733" max="9733" width="15.85546875" style="490" customWidth="1"/>
    <col min="9734" max="9735" width="12.85546875" style="490" customWidth="1"/>
    <col min="9736" max="9736" width="12.42578125" style="490" customWidth="1"/>
    <col min="9737" max="9737" width="11.85546875" style="490" customWidth="1"/>
    <col min="9738" max="9985" width="9.140625" style="490"/>
    <col min="9986" max="9986" width="6.85546875" style="490" customWidth="1"/>
    <col min="9987" max="9987" width="31.28515625" style="490" customWidth="1"/>
    <col min="9988" max="9988" width="14.85546875" style="490" customWidth="1"/>
    <col min="9989" max="9989" width="15.85546875" style="490" customWidth="1"/>
    <col min="9990" max="9991" width="12.85546875" style="490" customWidth="1"/>
    <col min="9992" max="9992" width="12.42578125" style="490" customWidth="1"/>
    <col min="9993" max="9993" width="11.85546875" style="490" customWidth="1"/>
    <col min="9994" max="10241" width="9.140625" style="490"/>
    <col min="10242" max="10242" width="6.85546875" style="490" customWidth="1"/>
    <col min="10243" max="10243" width="31.28515625" style="490" customWidth="1"/>
    <col min="10244" max="10244" width="14.85546875" style="490" customWidth="1"/>
    <col min="10245" max="10245" width="15.85546875" style="490" customWidth="1"/>
    <col min="10246" max="10247" width="12.85546875" style="490" customWidth="1"/>
    <col min="10248" max="10248" width="12.42578125" style="490" customWidth="1"/>
    <col min="10249" max="10249" width="11.85546875" style="490" customWidth="1"/>
    <col min="10250" max="10497" width="9.140625" style="490"/>
    <col min="10498" max="10498" width="6.85546875" style="490" customWidth="1"/>
    <col min="10499" max="10499" width="31.28515625" style="490" customWidth="1"/>
    <col min="10500" max="10500" width="14.85546875" style="490" customWidth="1"/>
    <col min="10501" max="10501" width="15.85546875" style="490" customWidth="1"/>
    <col min="10502" max="10503" width="12.85546875" style="490" customWidth="1"/>
    <col min="10504" max="10504" width="12.42578125" style="490" customWidth="1"/>
    <col min="10505" max="10505" width="11.85546875" style="490" customWidth="1"/>
    <col min="10506" max="10753" width="9.140625" style="490"/>
    <col min="10754" max="10754" width="6.85546875" style="490" customWidth="1"/>
    <col min="10755" max="10755" width="31.28515625" style="490" customWidth="1"/>
    <col min="10756" max="10756" width="14.85546875" style="490" customWidth="1"/>
    <col min="10757" max="10757" width="15.85546875" style="490" customWidth="1"/>
    <col min="10758" max="10759" width="12.85546875" style="490" customWidth="1"/>
    <col min="10760" max="10760" width="12.42578125" style="490" customWidth="1"/>
    <col min="10761" max="10761" width="11.85546875" style="490" customWidth="1"/>
    <col min="10762" max="11009" width="9.140625" style="490"/>
    <col min="11010" max="11010" width="6.85546875" style="490" customWidth="1"/>
    <col min="11011" max="11011" width="31.28515625" style="490" customWidth="1"/>
    <col min="11012" max="11012" width="14.85546875" style="490" customWidth="1"/>
    <col min="11013" max="11013" width="15.85546875" style="490" customWidth="1"/>
    <col min="11014" max="11015" width="12.85546875" style="490" customWidth="1"/>
    <col min="11016" max="11016" width="12.42578125" style="490" customWidth="1"/>
    <col min="11017" max="11017" width="11.85546875" style="490" customWidth="1"/>
    <col min="11018" max="11265" width="9.140625" style="490"/>
    <col min="11266" max="11266" width="6.85546875" style="490" customWidth="1"/>
    <col min="11267" max="11267" width="31.28515625" style="490" customWidth="1"/>
    <col min="11268" max="11268" width="14.85546875" style="490" customWidth="1"/>
    <col min="11269" max="11269" width="15.85546875" style="490" customWidth="1"/>
    <col min="11270" max="11271" width="12.85546875" style="490" customWidth="1"/>
    <col min="11272" max="11272" width="12.42578125" style="490" customWidth="1"/>
    <col min="11273" max="11273" width="11.85546875" style="490" customWidth="1"/>
    <col min="11274" max="11521" width="9.140625" style="490"/>
    <col min="11522" max="11522" width="6.85546875" style="490" customWidth="1"/>
    <col min="11523" max="11523" width="31.28515625" style="490" customWidth="1"/>
    <col min="11524" max="11524" width="14.85546875" style="490" customWidth="1"/>
    <col min="11525" max="11525" width="15.85546875" style="490" customWidth="1"/>
    <col min="11526" max="11527" width="12.85546875" style="490" customWidth="1"/>
    <col min="11528" max="11528" width="12.42578125" style="490" customWidth="1"/>
    <col min="11529" max="11529" width="11.85546875" style="490" customWidth="1"/>
    <col min="11530" max="11777" width="9.140625" style="490"/>
    <col min="11778" max="11778" width="6.85546875" style="490" customWidth="1"/>
    <col min="11779" max="11779" width="31.28515625" style="490" customWidth="1"/>
    <col min="11780" max="11780" width="14.85546875" style="490" customWidth="1"/>
    <col min="11781" max="11781" width="15.85546875" style="490" customWidth="1"/>
    <col min="11782" max="11783" width="12.85546875" style="490" customWidth="1"/>
    <col min="11784" max="11784" width="12.42578125" style="490" customWidth="1"/>
    <col min="11785" max="11785" width="11.85546875" style="490" customWidth="1"/>
    <col min="11786" max="12033" width="9.140625" style="490"/>
    <col min="12034" max="12034" width="6.85546875" style="490" customWidth="1"/>
    <col min="12035" max="12035" width="31.28515625" style="490" customWidth="1"/>
    <col min="12036" max="12036" width="14.85546875" style="490" customWidth="1"/>
    <col min="12037" max="12037" width="15.85546875" style="490" customWidth="1"/>
    <col min="12038" max="12039" width="12.85546875" style="490" customWidth="1"/>
    <col min="12040" max="12040" width="12.42578125" style="490" customWidth="1"/>
    <col min="12041" max="12041" width="11.85546875" style="490" customWidth="1"/>
    <col min="12042" max="12289" width="9.140625" style="490"/>
    <col min="12290" max="12290" width="6.85546875" style="490" customWidth="1"/>
    <col min="12291" max="12291" width="31.28515625" style="490" customWidth="1"/>
    <col min="12292" max="12292" width="14.85546875" style="490" customWidth="1"/>
    <col min="12293" max="12293" width="15.85546875" style="490" customWidth="1"/>
    <col min="12294" max="12295" width="12.85546875" style="490" customWidth="1"/>
    <col min="12296" max="12296" width="12.42578125" style="490" customWidth="1"/>
    <col min="12297" max="12297" width="11.85546875" style="490" customWidth="1"/>
    <col min="12298" max="12545" width="9.140625" style="490"/>
    <col min="12546" max="12546" width="6.85546875" style="490" customWidth="1"/>
    <col min="12547" max="12547" width="31.28515625" style="490" customWidth="1"/>
    <col min="12548" max="12548" width="14.85546875" style="490" customWidth="1"/>
    <col min="12549" max="12549" width="15.85546875" style="490" customWidth="1"/>
    <col min="12550" max="12551" width="12.85546875" style="490" customWidth="1"/>
    <col min="12552" max="12552" width="12.42578125" style="490" customWidth="1"/>
    <col min="12553" max="12553" width="11.85546875" style="490" customWidth="1"/>
    <col min="12554" max="12801" width="9.140625" style="490"/>
    <col min="12802" max="12802" width="6.85546875" style="490" customWidth="1"/>
    <col min="12803" max="12803" width="31.28515625" style="490" customWidth="1"/>
    <col min="12804" max="12804" width="14.85546875" style="490" customWidth="1"/>
    <col min="12805" max="12805" width="15.85546875" style="490" customWidth="1"/>
    <col min="12806" max="12807" width="12.85546875" style="490" customWidth="1"/>
    <col min="12808" max="12808" width="12.42578125" style="490" customWidth="1"/>
    <col min="12809" max="12809" width="11.85546875" style="490" customWidth="1"/>
    <col min="12810" max="13057" width="9.140625" style="490"/>
    <col min="13058" max="13058" width="6.85546875" style="490" customWidth="1"/>
    <col min="13059" max="13059" width="31.28515625" style="490" customWidth="1"/>
    <col min="13060" max="13060" width="14.85546875" style="490" customWidth="1"/>
    <col min="13061" max="13061" width="15.85546875" style="490" customWidth="1"/>
    <col min="13062" max="13063" width="12.85546875" style="490" customWidth="1"/>
    <col min="13064" max="13064" width="12.42578125" style="490" customWidth="1"/>
    <col min="13065" max="13065" width="11.85546875" style="490" customWidth="1"/>
    <col min="13066" max="13313" width="9.140625" style="490"/>
    <col min="13314" max="13314" width="6.85546875" style="490" customWidth="1"/>
    <col min="13315" max="13315" width="31.28515625" style="490" customWidth="1"/>
    <col min="13316" max="13316" width="14.85546875" style="490" customWidth="1"/>
    <col min="13317" max="13317" width="15.85546875" style="490" customWidth="1"/>
    <col min="13318" max="13319" width="12.85546875" style="490" customWidth="1"/>
    <col min="13320" max="13320" width="12.42578125" style="490" customWidth="1"/>
    <col min="13321" max="13321" width="11.85546875" style="490" customWidth="1"/>
    <col min="13322" max="13569" width="9.140625" style="490"/>
    <col min="13570" max="13570" width="6.85546875" style="490" customWidth="1"/>
    <col min="13571" max="13571" width="31.28515625" style="490" customWidth="1"/>
    <col min="13572" max="13572" width="14.85546875" style="490" customWidth="1"/>
    <col min="13573" max="13573" width="15.85546875" style="490" customWidth="1"/>
    <col min="13574" max="13575" width="12.85546875" style="490" customWidth="1"/>
    <col min="13576" max="13576" width="12.42578125" style="490" customWidth="1"/>
    <col min="13577" max="13577" width="11.85546875" style="490" customWidth="1"/>
    <col min="13578" max="13825" width="9.140625" style="490"/>
    <col min="13826" max="13826" width="6.85546875" style="490" customWidth="1"/>
    <col min="13827" max="13827" width="31.28515625" style="490" customWidth="1"/>
    <col min="13828" max="13828" width="14.85546875" style="490" customWidth="1"/>
    <col min="13829" max="13829" width="15.85546875" style="490" customWidth="1"/>
    <col min="13830" max="13831" width="12.85546875" style="490" customWidth="1"/>
    <col min="13832" max="13832" width="12.42578125" style="490" customWidth="1"/>
    <col min="13833" max="13833" width="11.85546875" style="490" customWidth="1"/>
    <col min="13834" max="14081" width="9.140625" style="490"/>
    <col min="14082" max="14082" width="6.85546875" style="490" customWidth="1"/>
    <col min="14083" max="14083" width="31.28515625" style="490" customWidth="1"/>
    <col min="14084" max="14084" width="14.85546875" style="490" customWidth="1"/>
    <col min="14085" max="14085" width="15.85546875" style="490" customWidth="1"/>
    <col min="14086" max="14087" width="12.85546875" style="490" customWidth="1"/>
    <col min="14088" max="14088" width="12.42578125" style="490" customWidth="1"/>
    <col min="14089" max="14089" width="11.85546875" style="490" customWidth="1"/>
    <col min="14090" max="14337" width="9.140625" style="490"/>
    <col min="14338" max="14338" width="6.85546875" style="490" customWidth="1"/>
    <col min="14339" max="14339" width="31.28515625" style="490" customWidth="1"/>
    <col min="14340" max="14340" width="14.85546875" style="490" customWidth="1"/>
    <col min="14341" max="14341" width="15.85546875" style="490" customWidth="1"/>
    <col min="14342" max="14343" width="12.85546875" style="490" customWidth="1"/>
    <col min="14344" max="14344" width="12.42578125" style="490" customWidth="1"/>
    <col min="14345" max="14345" width="11.85546875" style="490" customWidth="1"/>
    <col min="14346" max="14593" width="9.140625" style="490"/>
    <col min="14594" max="14594" width="6.85546875" style="490" customWidth="1"/>
    <col min="14595" max="14595" width="31.28515625" style="490" customWidth="1"/>
    <col min="14596" max="14596" width="14.85546875" style="490" customWidth="1"/>
    <col min="14597" max="14597" width="15.85546875" style="490" customWidth="1"/>
    <col min="14598" max="14599" width="12.85546875" style="490" customWidth="1"/>
    <col min="14600" max="14600" width="12.42578125" style="490" customWidth="1"/>
    <col min="14601" max="14601" width="11.85546875" style="490" customWidth="1"/>
    <col min="14602" max="14849" width="9.140625" style="490"/>
    <col min="14850" max="14850" width="6.85546875" style="490" customWidth="1"/>
    <col min="14851" max="14851" width="31.28515625" style="490" customWidth="1"/>
    <col min="14852" max="14852" width="14.85546875" style="490" customWidth="1"/>
    <col min="14853" max="14853" width="15.85546875" style="490" customWidth="1"/>
    <col min="14854" max="14855" width="12.85546875" style="490" customWidth="1"/>
    <col min="14856" max="14856" width="12.42578125" style="490" customWidth="1"/>
    <col min="14857" max="14857" width="11.85546875" style="490" customWidth="1"/>
    <col min="14858" max="15105" width="9.140625" style="490"/>
    <col min="15106" max="15106" width="6.85546875" style="490" customWidth="1"/>
    <col min="15107" max="15107" width="31.28515625" style="490" customWidth="1"/>
    <col min="15108" max="15108" width="14.85546875" style="490" customWidth="1"/>
    <col min="15109" max="15109" width="15.85546875" style="490" customWidth="1"/>
    <col min="15110" max="15111" width="12.85546875" style="490" customWidth="1"/>
    <col min="15112" max="15112" width="12.42578125" style="490" customWidth="1"/>
    <col min="15113" max="15113" width="11.85546875" style="490" customWidth="1"/>
    <col min="15114" max="15361" width="9.140625" style="490"/>
    <col min="15362" max="15362" width="6.85546875" style="490" customWidth="1"/>
    <col min="15363" max="15363" width="31.28515625" style="490" customWidth="1"/>
    <col min="15364" max="15364" width="14.85546875" style="490" customWidth="1"/>
    <col min="15365" max="15365" width="15.85546875" style="490" customWidth="1"/>
    <col min="15366" max="15367" width="12.85546875" style="490" customWidth="1"/>
    <col min="15368" max="15368" width="12.42578125" style="490" customWidth="1"/>
    <col min="15369" max="15369" width="11.85546875" style="490" customWidth="1"/>
    <col min="15370" max="15617" width="9.140625" style="490"/>
    <col min="15618" max="15618" width="6.85546875" style="490" customWidth="1"/>
    <col min="15619" max="15619" width="31.28515625" style="490" customWidth="1"/>
    <col min="15620" max="15620" width="14.85546875" style="490" customWidth="1"/>
    <col min="15621" max="15621" width="15.85546875" style="490" customWidth="1"/>
    <col min="15622" max="15623" width="12.85546875" style="490" customWidth="1"/>
    <col min="15624" max="15624" width="12.42578125" style="490" customWidth="1"/>
    <col min="15625" max="15625" width="11.85546875" style="490" customWidth="1"/>
    <col min="15626" max="15873" width="9.140625" style="490"/>
    <col min="15874" max="15874" width="6.85546875" style="490" customWidth="1"/>
    <col min="15875" max="15875" width="31.28515625" style="490" customWidth="1"/>
    <col min="15876" max="15876" width="14.85546875" style="490" customWidth="1"/>
    <col min="15877" max="15877" width="15.85546875" style="490" customWidth="1"/>
    <col min="15878" max="15879" width="12.85546875" style="490" customWidth="1"/>
    <col min="15880" max="15880" width="12.42578125" style="490" customWidth="1"/>
    <col min="15881" max="15881" width="11.85546875" style="490" customWidth="1"/>
    <col min="15882" max="16129" width="9.140625" style="490"/>
    <col min="16130" max="16130" width="6.85546875" style="490" customWidth="1"/>
    <col min="16131" max="16131" width="31.28515625" style="490" customWidth="1"/>
    <col min="16132" max="16132" width="14.85546875" style="490" customWidth="1"/>
    <col min="16133" max="16133" width="15.85546875" style="490" customWidth="1"/>
    <col min="16134" max="16135" width="12.85546875" style="490" customWidth="1"/>
    <col min="16136" max="16136" width="12.42578125" style="490" customWidth="1"/>
    <col min="16137" max="16137" width="11.85546875" style="490" customWidth="1"/>
    <col min="16138" max="16384" width="9.140625" style="490"/>
  </cols>
  <sheetData>
    <row r="1" spans="2:14" ht="15" customHeight="1">
      <c r="B1" s="1810" t="s">
        <v>1129</v>
      </c>
      <c r="C1" s="1810"/>
      <c r="D1" s="1810"/>
      <c r="E1" s="1810"/>
      <c r="F1" s="1810"/>
      <c r="G1" s="1810"/>
      <c r="H1" s="1810"/>
      <c r="I1" s="1810"/>
      <c r="J1" s="1364"/>
    </row>
    <row r="2" spans="2:14" ht="15" customHeight="1">
      <c r="B2" s="1811" t="s">
        <v>95</v>
      </c>
      <c r="C2" s="1811"/>
      <c r="D2" s="1811"/>
      <c r="E2" s="1811"/>
      <c r="F2" s="1811"/>
      <c r="G2" s="1811"/>
      <c r="H2" s="1811"/>
      <c r="I2" s="1811"/>
    </row>
    <row r="3" spans="2:14" ht="15" customHeight="1">
      <c r="B3" s="1812" t="s">
        <v>1102</v>
      </c>
      <c r="C3" s="1812"/>
      <c r="D3" s="1812"/>
      <c r="E3" s="1812"/>
      <c r="F3" s="1812"/>
      <c r="G3" s="1812"/>
      <c r="H3" s="1812"/>
      <c r="I3" s="1812"/>
    </row>
    <row r="4" spans="2:14" ht="12" customHeight="1" thickBot="1">
      <c r="B4" s="1365"/>
      <c r="C4" s="1365"/>
      <c r="D4" s="1365"/>
      <c r="E4" s="1365"/>
      <c r="F4" s="1365"/>
      <c r="G4" s="1365"/>
      <c r="H4" s="1365"/>
      <c r="I4" s="1365"/>
    </row>
    <row r="5" spans="2:14" ht="15" customHeight="1" thickTop="1">
      <c r="B5" s="1813"/>
      <c r="C5" s="1814"/>
      <c r="D5" s="1366"/>
      <c r="E5" s="1367"/>
      <c r="F5" s="1366"/>
      <c r="G5" s="1366"/>
      <c r="H5" s="1819" t="s">
        <v>124</v>
      </c>
      <c r="I5" s="1820"/>
    </row>
    <row r="6" spans="2:14" ht="15" customHeight="1">
      <c r="B6" s="1815"/>
      <c r="C6" s="1816"/>
      <c r="D6" s="1368" t="s">
        <v>1103</v>
      </c>
      <c r="E6" s="1369" t="s">
        <v>167</v>
      </c>
      <c r="F6" s="1368" t="s">
        <v>1103</v>
      </c>
      <c r="G6" s="1369" t="str">
        <f>E6</f>
        <v>Mid-Nov</v>
      </c>
      <c r="H6" s="1370" t="s">
        <v>1169</v>
      </c>
      <c r="I6" s="1371" t="str">
        <f>E6</f>
        <v>Mid-Nov</v>
      </c>
    </row>
    <row r="7" spans="2:14" ht="15" customHeight="1">
      <c r="B7" s="1817"/>
      <c r="C7" s="1818"/>
      <c r="D7" s="1372">
        <v>2017</v>
      </c>
      <c r="E7" s="1373">
        <v>2017</v>
      </c>
      <c r="F7" s="1372">
        <v>2018</v>
      </c>
      <c r="G7" s="1372">
        <v>2018</v>
      </c>
      <c r="H7" s="1374">
        <v>2017</v>
      </c>
      <c r="I7" s="1375">
        <v>2018</v>
      </c>
    </row>
    <row r="8" spans="2:14" ht="15" customHeight="1">
      <c r="B8" s="1376"/>
      <c r="C8" s="1377"/>
      <c r="D8" s="1378"/>
      <c r="E8" s="1378"/>
      <c r="F8" s="1377"/>
      <c r="G8" s="1378"/>
      <c r="H8" s="1379"/>
      <c r="I8" s="1380"/>
    </row>
    <row r="9" spans="2:14" ht="15" customHeight="1">
      <c r="B9" s="1808" t="s">
        <v>1105</v>
      </c>
      <c r="C9" s="1809"/>
      <c r="D9" s="1381">
        <v>955657.73971067986</v>
      </c>
      <c r="E9" s="1381">
        <v>978120.06237424992</v>
      </c>
      <c r="F9" s="1381">
        <v>1020106.31942692</v>
      </c>
      <c r="G9" s="1381">
        <v>975819.40743867005</v>
      </c>
      <c r="H9" s="1382">
        <v>2.3504568351395676</v>
      </c>
      <c r="I9" s="1383">
        <v>-4.3414015916625033</v>
      </c>
      <c r="K9" s="1384"/>
      <c r="L9" s="1384"/>
      <c r="M9" s="1384"/>
      <c r="N9" s="1384"/>
    </row>
    <row r="10" spans="2:14" ht="15" customHeight="1">
      <c r="B10" s="1385" t="s">
        <v>1106</v>
      </c>
      <c r="C10" s="1386"/>
      <c r="D10" s="1387">
        <v>28391.375846990002</v>
      </c>
      <c r="E10" s="1387">
        <v>29940.859850450001</v>
      </c>
      <c r="F10" s="1387">
        <v>30710.003094740001</v>
      </c>
      <c r="G10" s="1387">
        <v>31280.612467020001</v>
      </c>
      <c r="H10" s="1388">
        <v>5.4575868806452092</v>
      </c>
      <c r="I10" s="1389">
        <v>1.8580570328165606</v>
      </c>
      <c r="K10" s="1384"/>
      <c r="L10" s="1384"/>
      <c r="M10" s="1384"/>
      <c r="N10" s="1384"/>
    </row>
    <row r="11" spans="2:14" ht="15" customHeight="1">
      <c r="B11" s="1385" t="s">
        <v>1107</v>
      </c>
      <c r="C11" s="1386"/>
      <c r="D11" s="1381">
        <v>927266.36386368982</v>
      </c>
      <c r="E11" s="1381">
        <v>948179.20252379996</v>
      </c>
      <c r="F11" s="1381">
        <v>989396.31633218005</v>
      </c>
      <c r="G11" s="1381">
        <v>944538.79497165</v>
      </c>
      <c r="H11" s="1382">
        <v>2.2553216071562758</v>
      </c>
      <c r="I11" s="1383">
        <v>-4.5338274076886336</v>
      </c>
      <c r="K11" s="1384"/>
      <c r="L11" s="1384"/>
      <c r="M11" s="1384"/>
      <c r="N11" s="1384"/>
    </row>
    <row r="12" spans="2:14" ht="15" customHeight="1">
      <c r="B12" s="1390"/>
      <c r="C12" s="1391" t="s">
        <v>1108</v>
      </c>
      <c r="D12" s="1387">
        <v>683870.35827257985</v>
      </c>
      <c r="E12" s="1387">
        <v>700628.06729718996</v>
      </c>
      <c r="F12" s="1387">
        <v>737632.07076531998</v>
      </c>
      <c r="G12" s="1387">
        <v>701217.18020755996</v>
      </c>
      <c r="H12" s="1388">
        <v>2.4504218996915199</v>
      </c>
      <c r="I12" s="1389">
        <v>-4.9367282146474736</v>
      </c>
      <c r="K12" s="1384"/>
      <c r="L12" s="1384"/>
      <c r="M12" s="1384"/>
      <c r="N12" s="1384"/>
    </row>
    <row r="13" spans="2:14" ht="15" customHeight="1">
      <c r="B13" s="1390"/>
      <c r="C13" s="1392" t="s">
        <v>1109</v>
      </c>
      <c r="D13" s="1387">
        <v>243396.00559111001</v>
      </c>
      <c r="E13" s="1387">
        <v>247551.13522661</v>
      </c>
      <c r="F13" s="1387">
        <v>251764.24556686002</v>
      </c>
      <c r="G13" s="1387">
        <v>243321.61476409002</v>
      </c>
      <c r="H13" s="1388">
        <v>1.707147833181935</v>
      </c>
      <c r="I13" s="1389">
        <v>-3.3533875248095626</v>
      </c>
      <c r="K13" s="1384"/>
      <c r="L13" s="1384"/>
      <c r="M13" s="1384"/>
      <c r="N13" s="1384"/>
    </row>
    <row r="14" spans="2:14" ht="15" customHeight="1">
      <c r="B14" s="1390"/>
      <c r="C14" s="1392"/>
      <c r="D14" s="1393"/>
      <c r="E14" s="1393"/>
      <c r="F14" s="1393"/>
      <c r="G14" s="1393"/>
      <c r="H14" s="1388"/>
      <c r="I14" s="1389"/>
      <c r="K14" s="1384"/>
      <c r="L14" s="1384"/>
      <c r="M14" s="1384"/>
      <c r="N14" s="1384"/>
    </row>
    <row r="15" spans="2:14" ht="15" customHeight="1">
      <c r="B15" s="1394"/>
      <c r="C15" s="1377"/>
      <c r="D15" s="1395"/>
      <c r="E15" s="1395"/>
      <c r="F15" s="1395"/>
      <c r="G15" s="1395"/>
      <c r="H15" s="1396"/>
      <c r="I15" s="1380"/>
      <c r="K15" s="1384"/>
      <c r="L15" s="1384"/>
      <c r="M15" s="1384"/>
      <c r="N15" s="1384"/>
    </row>
    <row r="16" spans="2:14" ht="15" customHeight="1">
      <c r="B16" s="1808" t="s">
        <v>1110</v>
      </c>
      <c r="C16" s="1809"/>
      <c r="D16" s="1381">
        <v>152165.7633257861</v>
      </c>
      <c r="E16" s="1381">
        <v>157253.13533127113</v>
      </c>
      <c r="F16" s="1381">
        <v>113188.89634090001</v>
      </c>
      <c r="G16" s="1381">
        <v>138373.39216408489</v>
      </c>
      <c r="H16" s="1382">
        <v>3.3433092269204963</v>
      </c>
      <c r="I16" s="1383">
        <v>22.249970303919838</v>
      </c>
      <c r="K16" s="1384"/>
      <c r="L16" s="1384"/>
      <c r="M16" s="1384"/>
      <c r="N16" s="1384"/>
    </row>
    <row r="17" spans="2:14" ht="15" customHeight="1">
      <c r="B17" s="1390"/>
      <c r="C17" s="1397" t="s">
        <v>1108</v>
      </c>
      <c r="D17" s="1387">
        <v>141502.96432003897</v>
      </c>
      <c r="E17" s="1387">
        <v>147778.5726622864</v>
      </c>
      <c r="F17" s="1387">
        <v>102007.38248562046</v>
      </c>
      <c r="G17" s="1387">
        <v>121580.01223800765</v>
      </c>
      <c r="H17" s="1388">
        <v>4.4349659898670524</v>
      </c>
      <c r="I17" s="1389">
        <v>19.187463961391487</v>
      </c>
      <c r="K17" s="1384"/>
      <c r="L17" s="1384"/>
      <c r="M17" s="1384"/>
      <c r="N17" s="1384"/>
    </row>
    <row r="18" spans="2:14" ht="15" customHeight="1">
      <c r="B18" s="1390"/>
      <c r="C18" s="1397" t="s">
        <v>1109</v>
      </c>
      <c r="D18" s="1387">
        <v>10662.799005747132</v>
      </c>
      <c r="E18" s="1387">
        <v>9474.5626689847304</v>
      </c>
      <c r="F18" s="1387">
        <v>11181.513855279552</v>
      </c>
      <c r="G18" s="1387">
        <v>16793.379926077239</v>
      </c>
      <c r="H18" s="1388">
        <v>-11.143756307531973</v>
      </c>
      <c r="I18" s="1389">
        <v>50.188786093109769</v>
      </c>
      <c r="K18" s="1384"/>
      <c r="L18" s="1384"/>
      <c r="M18" s="1384"/>
      <c r="N18" s="1384"/>
    </row>
    <row r="19" spans="2:14" ht="15" customHeight="1">
      <c r="B19" s="1398"/>
      <c r="C19" s="1399"/>
      <c r="D19" s="1399"/>
      <c r="E19" s="1399"/>
      <c r="F19" s="1399"/>
      <c r="G19" s="1399"/>
      <c r="H19" s="1400"/>
      <c r="I19" s="1401"/>
      <c r="K19" s="1384"/>
      <c r="L19" s="1384"/>
      <c r="M19" s="1384"/>
      <c r="N19" s="1384"/>
    </row>
    <row r="20" spans="2:14" ht="15" customHeight="1">
      <c r="B20" s="1402"/>
      <c r="C20" s="1397"/>
      <c r="D20" s="1403"/>
      <c r="E20" s="1403"/>
      <c r="F20" s="1403"/>
      <c r="G20" s="1403"/>
      <c r="H20" s="1404"/>
      <c r="I20" s="1405"/>
      <c r="K20" s="1384"/>
      <c r="L20" s="1384"/>
      <c r="M20" s="1384"/>
      <c r="N20" s="1384"/>
    </row>
    <row r="21" spans="2:14" ht="15" customHeight="1">
      <c r="B21" s="1808" t="s">
        <v>1111</v>
      </c>
      <c r="C21" s="1821"/>
      <c r="D21" s="1381">
        <v>1079432.127189476</v>
      </c>
      <c r="E21" s="1381">
        <v>1105432.3378550711</v>
      </c>
      <c r="F21" s="1381">
        <v>1102585.2126730799</v>
      </c>
      <c r="G21" s="1381">
        <v>1082912.1871357348</v>
      </c>
      <c r="H21" s="1382">
        <v>2.408693424133304</v>
      </c>
      <c r="I21" s="1383">
        <v>-1.7842635028317062</v>
      </c>
      <c r="K21" s="1384"/>
      <c r="L21" s="1384"/>
      <c r="M21" s="1384"/>
      <c r="N21" s="1384"/>
    </row>
    <row r="22" spans="2:14" ht="15" customHeight="1">
      <c r="B22" s="1390"/>
      <c r="C22" s="1397" t="s">
        <v>1108</v>
      </c>
      <c r="D22" s="1387">
        <v>825373.32259261888</v>
      </c>
      <c r="E22" s="1387">
        <v>848406.63995947642</v>
      </c>
      <c r="F22" s="1387">
        <v>839639.45325094042</v>
      </c>
      <c r="G22" s="1387">
        <v>822797.19244556758</v>
      </c>
      <c r="H22" s="1388">
        <v>2.790654451310175</v>
      </c>
      <c r="I22" s="1389">
        <v>-2.005892021886595</v>
      </c>
      <c r="K22" s="1384"/>
      <c r="L22" s="1384"/>
      <c r="M22" s="1384"/>
      <c r="N22" s="1384"/>
    </row>
    <row r="23" spans="2:14" ht="15" customHeight="1">
      <c r="B23" s="1390"/>
      <c r="C23" s="1397" t="s">
        <v>1112</v>
      </c>
      <c r="D23" s="1387">
        <v>76.463661012355487</v>
      </c>
      <c r="E23" s="1387">
        <v>76.748852996799855</v>
      </c>
      <c r="F23" s="1387">
        <v>76.151887727148065</v>
      </c>
      <c r="G23" s="1387">
        <v>75.980047340850206</v>
      </c>
      <c r="H23" s="1388" t="s">
        <v>298</v>
      </c>
      <c r="I23" s="1389"/>
      <c r="K23" s="1384"/>
      <c r="L23" s="1384"/>
      <c r="M23" s="1384"/>
      <c r="N23" s="1384"/>
    </row>
    <row r="24" spans="2:14" ht="15" customHeight="1">
      <c r="B24" s="1390"/>
      <c r="C24" s="1397" t="s">
        <v>1109</v>
      </c>
      <c r="D24" s="1387">
        <v>254058.80459685714</v>
      </c>
      <c r="E24" s="1387">
        <v>257025.69789559473</v>
      </c>
      <c r="F24" s="1387">
        <v>262945.75942213956</v>
      </c>
      <c r="G24" s="1387">
        <v>260114.99469016725</v>
      </c>
      <c r="H24" s="1388">
        <v>1.1677978661064401</v>
      </c>
      <c r="I24" s="1389">
        <v>-1.0765584271803021</v>
      </c>
      <c r="K24" s="1384"/>
      <c r="L24" s="1384"/>
      <c r="M24" s="1384"/>
      <c r="N24" s="1384"/>
    </row>
    <row r="25" spans="2:14" ht="15" customHeight="1">
      <c r="B25" s="1390"/>
      <c r="C25" s="1397" t="s">
        <v>1112</v>
      </c>
      <c r="D25" s="1387">
        <v>23.536338987644513</v>
      </c>
      <c r="E25" s="1387">
        <v>23.251147003200153</v>
      </c>
      <c r="F25" s="1387">
        <v>23.848112272851949</v>
      </c>
      <c r="G25" s="1387">
        <v>24.019952659149805</v>
      </c>
      <c r="H25" s="1388" t="s">
        <v>298</v>
      </c>
      <c r="I25" s="1389"/>
      <c r="K25" s="1384"/>
      <c r="L25" s="1384"/>
      <c r="M25" s="1384"/>
      <c r="N25" s="1384"/>
    </row>
    <row r="26" spans="2:14" ht="15" customHeight="1">
      <c r="B26" s="1398"/>
      <c r="C26" s="1399"/>
      <c r="D26" s="1406"/>
      <c r="E26" s="1406"/>
      <c r="F26" s="1406"/>
      <c r="G26" s="1406"/>
      <c r="H26" s="1400"/>
      <c r="I26" s="1401"/>
      <c r="K26" s="1384"/>
      <c r="L26" s="1384"/>
      <c r="M26" s="1384"/>
      <c r="N26" s="1384"/>
    </row>
    <row r="27" spans="2:14" ht="15" customHeight="1">
      <c r="B27" s="1390"/>
      <c r="C27" s="1391"/>
      <c r="D27" s="1391"/>
      <c r="E27" s="1391"/>
      <c r="F27" s="1391"/>
      <c r="G27" s="1391"/>
      <c r="H27" s="1388"/>
      <c r="I27" s="1389"/>
      <c r="K27" s="1384"/>
      <c r="L27" s="1384"/>
      <c r="M27" s="1384"/>
      <c r="N27" s="1384"/>
    </row>
    <row r="28" spans="2:14" ht="15" customHeight="1">
      <c r="B28" s="1808" t="s">
        <v>1113</v>
      </c>
      <c r="C28" s="1821"/>
      <c r="D28" s="1381">
        <v>1107823.503036466</v>
      </c>
      <c r="E28" s="1381">
        <v>1135373.197705521</v>
      </c>
      <c r="F28" s="1381">
        <v>1133295.2157678201</v>
      </c>
      <c r="G28" s="1381">
        <v>1114192.7996027549</v>
      </c>
      <c r="H28" s="1382">
        <v>2.4868306723537756</v>
      </c>
      <c r="I28" s="1383">
        <v>-1.6855639995023779</v>
      </c>
      <c r="K28" s="1384"/>
      <c r="L28" s="1384"/>
      <c r="M28" s="1384"/>
      <c r="N28" s="1384"/>
    </row>
    <row r="29" spans="2:14" ht="15" customHeight="1">
      <c r="B29" s="1407"/>
      <c r="C29" s="1408"/>
      <c r="D29" s="1409"/>
      <c r="E29" s="1409"/>
      <c r="F29" s="1409"/>
      <c r="G29" s="1409"/>
      <c r="H29" s="1410"/>
      <c r="I29" s="1411"/>
      <c r="K29" s="1384"/>
      <c r="L29" s="1384"/>
      <c r="M29" s="1384"/>
      <c r="N29" s="1384"/>
    </row>
    <row r="30" spans="2:14" ht="15" customHeight="1">
      <c r="B30" s="1412" t="s">
        <v>1114</v>
      </c>
      <c r="C30" s="1413"/>
      <c r="D30" s="1391"/>
      <c r="E30" s="1391"/>
      <c r="F30" s="1391"/>
      <c r="G30" s="1391"/>
      <c r="H30" s="1396"/>
      <c r="I30" s="1380"/>
      <c r="K30" s="1384"/>
      <c r="L30" s="1384"/>
      <c r="M30" s="1384"/>
      <c r="N30" s="1384"/>
    </row>
    <row r="31" spans="2:14" ht="9.75" hidden="1" customHeight="1">
      <c r="B31" s="1414"/>
      <c r="C31" s="1415"/>
      <c r="D31" s="1381"/>
      <c r="E31" s="1381"/>
      <c r="F31" s="1381"/>
      <c r="G31" s="1381"/>
      <c r="H31" s="1382"/>
      <c r="I31" s="1383"/>
      <c r="K31" s="1384"/>
      <c r="L31" s="1384"/>
      <c r="M31" s="1384"/>
      <c r="N31" s="1384"/>
    </row>
    <row r="32" spans="2:14" ht="15" customHeight="1">
      <c r="B32" s="1822" t="s">
        <v>1115</v>
      </c>
      <c r="C32" s="1823"/>
      <c r="D32" s="1391"/>
      <c r="E32" s="1391"/>
      <c r="F32" s="1391"/>
      <c r="G32" s="1391"/>
      <c r="H32" s="1388"/>
      <c r="I32" s="1389"/>
      <c r="K32" s="1384"/>
      <c r="L32" s="1384"/>
      <c r="M32" s="1384"/>
      <c r="N32" s="1384"/>
    </row>
    <row r="33" spans="2:14" ht="15" customHeight="1">
      <c r="B33" s="1390"/>
      <c r="C33" s="1391" t="s">
        <v>1116</v>
      </c>
      <c r="D33" s="1387">
        <v>13.245300022019331</v>
      </c>
      <c r="E33" s="1387">
        <v>13.457270403363259</v>
      </c>
      <c r="F33" s="1387">
        <v>10.775553575854007</v>
      </c>
      <c r="G33" s="1387">
        <v>9.152660991802378</v>
      </c>
      <c r="H33" s="1388" t="s">
        <v>298</v>
      </c>
      <c r="I33" s="1389" t="s">
        <v>298</v>
      </c>
      <c r="K33" s="1384"/>
      <c r="L33" s="1384"/>
      <c r="M33" s="1384"/>
      <c r="N33" s="1384"/>
    </row>
    <row r="34" spans="2:14" ht="15" customHeight="1">
      <c r="B34" s="1390"/>
      <c r="C34" s="1391" t="s">
        <v>1117</v>
      </c>
      <c r="D34" s="1387">
        <v>11.4294218613691</v>
      </c>
      <c r="E34" s="1387">
        <v>11.56818202405943</v>
      </c>
      <c r="F34" s="1387">
        <v>9.4286355002656421</v>
      </c>
      <c r="G34" s="1387">
        <v>7.8994564006431318</v>
      </c>
      <c r="H34" s="1388" t="s">
        <v>298</v>
      </c>
      <c r="I34" s="1389" t="s">
        <v>298</v>
      </c>
      <c r="K34" s="1384"/>
      <c r="L34" s="1384"/>
      <c r="M34" s="1384"/>
      <c r="N34" s="1384"/>
    </row>
    <row r="35" spans="2:14" ht="15" customHeight="1">
      <c r="B35" s="1390"/>
      <c r="C35" s="1391"/>
      <c r="D35" s="1387"/>
      <c r="E35" s="1387"/>
      <c r="F35" s="1387"/>
      <c r="G35" s="1387"/>
      <c r="H35" s="1388"/>
      <c r="I35" s="1389"/>
      <c r="K35" s="1384"/>
      <c r="L35" s="1384"/>
      <c r="M35" s="1384"/>
      <c r="N35" s="1384"/>
    </row>
    <row r="36" spans="2:14" ht="15" customHeight="1">
      <c r="B36" s="1822" t="s">
        <v>1118</v>
      </c>
      <c r="C36" s="1823"/>
      <c r="D36" s="1381"/>
      <c r="E36" s="1381"/>
      <c r="F36" s="1381"/>
      <c r="G36" s="1381"/>
      <c r="H36" s="1382"/>
      <c r="I36" s="1383"/>
      <c r="K36" s="1384"/>
      <c r="L36" s="1384"/>
      <c r="M36" s="1384"/>
      <c r="N36" s="1384"/>
    </row>
    <row r="37" spans="2:14" ht="15" customHeight="1">
      <c r="B37" s="1416"/>
      <c r="C37" s="1391" t="s">
        <v>1116</v>
      </c>
      <c r="D37" s="1387">
        <v>13.593679768794539</v>
      </c>
      <c r="E37" s="1387">
        <v>13.821763311087054</v>
      </c>
      <c r="F37" s="1387">
        <v>11.075682110010334</v>
      </c>
      <c r="G37" s="1387">
        <v>9.4170414696727374</v>
      </c>
      <c r="H37" s="1388" t="s">
        <v>298</v>
      </c>
      <c r="I37" s="1389" t="s">
        <v>298</v>
      </c>
      <c r="K37" s="1384"/>
      <c r="L37" s="1384"/>
      <c r="M37" s="1384"/>
      <c r="N37" s="1384"/>
    </row>
    <row r="38" spans="2:14" ht="15" customHeight="1">
      <c r="B38" s="1416"/>
      <c r="C38" s="1417" t="s">
        <v>1117</v>
      </c>
      <c r="D38" s="1387">
        <v>11.730040124997057</v>
      </c>
      <c r="E38" s="1387">
        <v>11.881508588559001</v>
      </c>
      <c r="F38" s="1387">
        <v>9.6912486952044237</v>
      </c>
      <c r="G38" s="1387">
        <v>8.1276372608310741</v>
      </c>
      <c r="H38" s="1388" t="s">
        <v>298</v>
      </c>
      <c r="I38" s="1389" t="s">
        <v>298</v>
      </c>
      <c r="K38" s="1384"/>
      <c r="L38" s="1384"/>
      <c r="M38" s="1384"/>
      <c r="N38" s="1384"/>
    </row>
    <row r="39" spans="2:14" ht="15" customHeight="1">
      <c r="B39" s="1418"/>
      <c r="C39" s="1399"/>
      <c r="D39" s="1406"/>
      <c r="E39" s="1406"/>
      <c r="F39" s="1406"/>
      <c r="G39" s="1406"/>
      <c r="H39" s="1400"/>
      <c r="I39" s="1401"/>
      <c r="K39" s="1384"/>
      <c r="L39" s="1384"/>
      <c r="M39" s="1384"/>
      <c r="N39" s="1384"/>
    </row>
    <row r="40" spans="2:14">
      <c r="B40" s="1419"/>
      <c r="C40" s="1420"/>
      <c r="D40" s="1421"/>
      <c r="E40" s="1421"/>
      <c r="F40" s="1421"/>
      <c r="G40" s="1421"/>
      <c r="H40" s="1422"/>
      <c r="I40" s="1423"/>
      <c r="K40" s="1384"/>
      <c r="L40" s="1384"/>
      <c r="M40" s="1384"/>
      <c r="N40" s="1384"/>
    </row>
    <row r="41" spans="2:14">
      <c r="B41" s="1424" t="s">
        <v>1119</v>
      </c>
      <c r="C41" s="1391"/>
      <c r="D41" s="1393">
        <v>93188.607279228629</v>
      </c>
      <c r="E41" s="1393">
        <v>109531.08533528702</v>
      </c>
      <c r="F41" s="1393">
        <v>79003.518910631596</v>
      </c>
      <c r="G41" s="1393">
        <v>85551.944994583057</v>
      </c>
      <c r="H41" s="1388">
        <v>17.536991412576967</v>
      </c>
      <c r="I41" s="1389">
        <v>8.2887777332538946</v>
      </c>
      <c r="K41" s="1384"/>
      <c r="L41" s="1384"/>
      <c r="M41" s="1384"/>
      <c r="N41" s="1384"/>
    </row>
    <row r="42" spans="2:14">
      <c r="B42" s="1424" t="s">
        <v>1120</v>
      </c>
      <c r="C42" s="1391"/>
      <c r="D42" s="1393">
        <v>1014634.8957572373</v>
      </c>
      <c r="E42" s="1393">
        <v>1025842.112370234</v>
      </c>
      <c r="F42" s="1393">
        <v>1054291.6968571884</v>
      </c>
      <c r="G42" s="1393">
        <v>1028640.8546081719</v>
      </c>
      <c r="H42" s="1388">
        <v>1.1045565907362658</v>
      </c>
      <c r="I42" s="1389">
        <v>-2.4329929113053765</v>
      </c>
      <c r="K42" s="1384"/>
      <c r="L42" s="1384"/>
      <c r="M42" s="1384"/>
      <c r="N42" s="1384"/>
    </row>
    <row r="43" spans="2:14">
      <c r="B43" s="1424" t="s">
        <v>1121</v>
      </c>
      <c r="C43" s="1391"/>
      <c r="D43" s="1393">
        <v>-58654.01280804514</v>
      </c>
      <c r="E43" s="1393">
        <v>-11207.21661299665</v>
      </c>
      <c r="F43" s="1393">
        <v>-39656.80109995103</v>
      </c>
      <c r="G43" s="1393">
        <v>25650.84224901651</v>
      </c>
      <c r="H43" s="1425" t="s">
        <v>298</v>
      </c>
      <c r="I43" s="1389" t="s">
        <v>298</v>
      </c>
      <c r="K43" s="1384"/>
      <c r="L43" s="1384"/>
      <c r="M43" s="1384"/>
      <c r="N43" s="1384"/>
    </row>
    <row r="44" spans="2:14">
      <c r="B44" s="1424" t="s">
        <v>1122</v>
      </c>
      <c r="C44" s="1391"/>
      <c r="D44" s="1393">
        <v>-23452.11585906001</v>
      </c>
      <c r="E44" s="1393">
        <v>8807.6364266900073</v>
      </c>
      <c r="F44" s="1393">
        <v>38696.607862119992</v>
      </c>
      <c r="G44" s="1393">
        <v>31680.884273465017</v>
      </c>
      <c r="H44" s="1425" t="s">
        <v>298</v>
      </c>
      <c r="I44" s="1389" t="s">
        <v>298</v>
      </c>
      <c r="K44" s="1384"/>
      <c r="L44" s="1384"/>
      <c r="M44" s="1384"/>
      <c r="N44" s="1384"/>
    </row>
    <row r="45" spans="2:14" ht="16.5" thickBot="1">
      <c r="B45" s="1426" t="s">
        <v>1123</v>
      </c>
      <c r="C45" s="1427"/>
      <c r="D45" s="1428">
        <v>-82106.128667105149</v>
      </c>
      <c r="E45" s="1428">
        <v>-2399.5801863066426</v>
      </c>
      <c r="F45" s="1428">
        <v>-960.19323783103755</v>
      </c>
      <c r="G45" s="1428">
        <v>57331.726522481527</v>
      </c>
      <c r="H45" s="1429" t="s">
        <v>298</v>
      </c>
      <c r="I45" s="1430" t="s">
        <v>298</v>
      </c>
      <c r="K45" s="1384"/>
      <c r="L45" s="1384"/>
      <c r="M45" s="1384"/>
      <c r="N45" s="1384"/>
    </row>
    <row r="46" spans="2:14" ht="16.5" thickTop="1">
      <c r="B46" s="1431" t="s">
        <v>1124</v>
      </c>
      <c r="C46" s="1365"/>
      <c r="D46" s="1365"/>
      <c r="E46" s="1365"/>
      <c r="F46" s="1365"/>
      <c r="G46" s="1365"/>
      <c r="H46" s="1365"/>
      <c r="I46" s="1365"/>
    </row>
    <row r="47" spans="2:14">
      <c r="B47" s="1432" t="s">
        <v>1125</v>
      </c>
      <c r="C47" s="1365"/>
      <c r="D47" s="1365"/>
      <c r="E47" s="1365"/>
      <c r="F47" s="1365"/>
      <c r="G47" s="1365"/>
      <c r="H47" s="1365"/>
      <c r="I47" s="1365"/>
    </row>
    <row r="48" spans="2:14">
      <c r="B48" s="1433" t="s">
        <v>1126</v>
      </c>
      <c r="C48" s="1434"/>
      <c r="D48" s="1365"/>
      <c r="E48" s="1365"/>
      <c r="F48" s="1365"/>
      <c r="G48" s="1365"/>
      <c r="H48" s="1365"/>
      <c r="I48" s="1365"/>
    </row>
    <row r="49" spans="2:9">
      <c r="B49" s="1435" t="s">
        <v>1127</v>
      </c>
      <c r="C49" s="1434"/>
      <c r="D49" s="1365"/>
      <c r="E49" s="1365"/>
      <c r="F49" s="1365"/>
      <c r="G49" s="1365"/>
      <c r="H49" s="1365"/>
      <c r="I49" s="1365"/>
    </row>
    <row r="50" spans="2:9">
      <c r="B50" s="1434" t="s">
        <v>1128</v>
      </c>
      <c r="C50" s="1417"/>
      <c r="D50" s="1436">
        <v>102.86</v>
      </c>
      <c r="E50" s="1437">
        <v>104.04</v>
      </c>
      <c r="F50" s="1436">
        <v>109.34</v>
      </c>
      <c r="G50" s="1437">
        <v>114.88</v>
      </c>
      <c r="H50" s="1417"/>
      <c r="I50" s="1365"/>
    </row>
    <row r="52" spans="2:9">
      <c r="D52" s="1438"/>
      <c r="E52" s="1438"/>
      <c r="F52" s="1438"/>
      <c r="G52" s="1438"/>
    </row>
    <row r="53" spans="2:9">
      <c r="D53" s="1438"/>
      <c r="E53" s="1438"/>
      <c r="F53" s="1438"/>
      <c r="G53" s="1438"/>
    </row>
  </sheetData>
  <mergeCells count="11">
    <mergeCell ref="B16:C16"/>
    <mergeCell ref="B21:C21"/>
    <mergeCell ref="B28:C28"/>
    <mergeCell ref="B32:C32"/>
    <mergeCell ref="B36:C36"/>
    <mergeCell ref="B9:C9"/>
    <mergeCell ref="B1:I1"/>
    <mergeCell ref="B2:I2"/>
    <mergeCell ref="B3:I3"/>
    <mergeCell ref="B5:C7"/>
    <mergeCell ref="H5:I5"/>
  </mergeCells>
  <pageMargins left="0.39370078740157483" right="0.39370078740157483" top="0.39370078740157483" bottom="0.39370078740157483" header="0.51181102362204722" footer="0.51181102362204722"/>
  <pageSetup scale="82" orientation="portrait" r:id="rId1"/>
  <headerFooter alignWithMargins="0"/>
</worksheet>
</file>

<file path=xl/worksheets/sheet21.xml><?xml version="1.0" encoding="utf-8"?>
<worksheet xmlns="http://schemas.openxmlformats.org/spreadsheetml/2006/main" xmlns:r="http://schemas.openxmlformats.org/officeDocument/2006/relationships">
  <sheetPr>
    <pageSetUpPr fitToPage="1"/>
  </sheetPr>
  <dimension ref="B1:X50"/>
  <sheetViews>
    <sheetView showGridLines="0" zoomScaleSheetLayoutView="55" workbookViewId="0">
      <selection activeCell="K7" sqref="K7"/>
    </sheetView>
  </sheetViews>
  <sheetFormatPr defaultRowHeight="15.75"/>
  <cols>
    <col min="1" max="1" width="9.140625" style="1440"/>
    <col min="2" max="2" width="5.85546875" style="1440" customWidth="1"/>
    <col min="3" max="3" width="35.5703125" style="1440" customWidth="1"/>
    <col min="4" max="7" width="13.85546875" style="1440" customWidth="1"/>
    <col min="8" max="9" width="13.140625" style="1440" customWidth="1"/>
    <col min="10" max="10" width="9.140625" style="1440"/>
    <col min="11" max="11" width="11.5703125" style="1440" bestFit="1" customWidth="1"/>
    <col min="12" max="12" width="10.7109375" style="1440" bestFit="1" customWidth="1"/>
    <col min="13" max="14" width="9.140625" style="1440"/>
    <col min="15" max="15" width="9.28515625" style="1440" customWidth="1"/>
    <col min="16" max="257" width="9.140625" style="1440"/>
    <col min="258" max="258" width="5.85546875" style="1440" customWidth="1"/>
    <col min="259" max="259" width="25.5703125" style="1440" customWidth="1"/>
    <col min="260" max="260" width="13.28515625" style="1440" customWidth="1"/>
    <col min="261" max="261" width="12" style="1440" customWidth="1"/>
    <col min="262" max="262" width="12.28515625" style="1440" customWidth="1"/>
    <col min="263" max="263" width="11.7109375" style="1440" customWidth="1"/>
    <col min="264" max="264" width="10.42578125" style="1440" customWidth="1"/>
    <col min="265" max="265" width="10.7109375" style="1440" customWidth="1"/>
    <col min="266" max="513" width="9.140625" style="1440"/>
    <col min="514" max="514" width="5.85546875" style="1440" customWidth="1"/>
    <col min="515" max="515" width="25.5703125" style="1440" customWidth="1"/>
    <col min="516" max="516" width="13.28515625" style="1440" customWidth="1"/>
    <col min="517" max="517" width="12" style="1440" customWidth="1"/>
    <col min="518" max="518" width="12.28515625" style="1440" customWidth="1"/>
    <col min="519" max="519" width="11.7109375" style="1440" customWidth="1"/>
    <col min="520" max="520" width="10.42578125" style="1440" customWidth="1"/>
    <col min="521" max="521" width="10.7109375" style="1440" customWidth="1"/>
    <col min="522" max="769" width="9.140625" style="1440"/>
    <col min="770" max="770" width="5.85546875" style="1440" customWidth="1"/>
    <col min="771" max="771" width="25.5703125" style="1440" customWidth="1"/>
    <col min="772" max="772" width="13.28515625" style="1440" customWidth="1"/>
    <col min="773" max="773" width="12" style="1440" customWidth="1"/>
    <col min="774" max="774" width="12.28515625" style="1440" customWidth="1"/>
    <col min="775" max="775" width="11.7109375" style="1440" customWidth="1"/>
    <col min="776" max="776" width="10.42578125" style="1440" customWidth="1"/>
    <col min="777" max="777" width="10.7109375" style="1440" customWidth="1"/>
    <col min="778" max="1025" width="9.140625" style="1440"/>
    <col min="1026" max="1026" width="5.85546875" style="1440" customWidth="1"/>
    <col min="1027" max="1027" width="25.5703125" style="1440" customWidth="1"/>
    <col min="1028" max="1028" width="13.28515625" style="1440" customWidth="1"/>
    <col min="1029" max="1029" width="12" style="1440" customWidth="1"/>
    <col min="1030" max="1030" width="12.28515625" style="1440" customWidth="1"/>
    <col min="1031" max="1031" width="11.7109375" style="1440" customWidth="1"/>
    <col min="1032" max="1032" width="10.42578125" style="1440" customWidth="1"/>
    <col min="1033" max="1033" width="10.7109375" style="1440" customWidth="1"/>
    <col min="1034" max="1281" width="9.140625" style="1440"/>
    <col min="1282" max="1282" width="5.85546875" style="1440" customWidth="1"/>
    <col min="1283" max="1283" width="25.5703125" style="1440" customWidth="1"/>
    <col min="1284" max="1284" width="13.28515625" style="1440" customWidth="1"/>
    <col min="1285" max="1285" width="12" style="1440" customWidth="1"/>
    <col min="1286" max="1286" width="12.28515625" style="1440" customWidth="1"/>
    <col min="1287" max="1287" width="11.7109375" style="1440" customWidth="1"/>
    <col min="1288" max="1288" width="10.42578125" style="1440" customWidth="1"/>
    <col min="1289" max="1289" width="10.7109375" style="1440" customWidth="1"/>
    <col min="1290" max="1537" width="9.140625" style="1440"/>
    <col min="1538" max="1538" width="5.85546875" style="1440" customWidth="1"/>
    <col min="1539" max="1539" width="25.5703125" style="1440" customWidth="1"/>
    <col min="1540" max="1540" width="13.28515625" style="1440" customWidth="1"/>
    <col min="1541" max="1541" width="12" style="1440" customWidth="1"/>
    <col min="1542" max="1542" width="12.28515625" style="1440" customWidth="1"/>
    <col min="1543" max="1543" width="11.7109375" style="1440" customWidth="1"/>
    <col min="1544" max="1544" width="10.42578125" style="1440" customWidth="1"/>
    <col min="1545" max="1545" width="10.7109375" style="1440" customWidth="1"/>
    <col min="1546" max="1793" width="9.140625" style="1440"/>
    <col min="1794" max="1794" width="5.85546875" style="1440" customWidth="1"/>
    <col min="1795" max="1795" width="25.5703125" style="1440" customWidth="1"/>
    <col min="1796" max="1796" width="13.28515625" style="1440" customWidth="1"/>
    <col min="1797" max="1797" width="12" style="1440" customWidth="1"/>
    <col min="1798" max="1798" width="12.28515625" style="1440" customWidth="1"/>
    <col min="1799" max="1799" width="11.7109375" style="1440" customWidth="1"/>
    <col min="1800" max="1800" width="10.42578125" style="1440" customWidth="1"/>
    <col min="1801" max="1801" width="10.7109375" style="1440" customWidth="1"/>
    <col min="1802" max="2049" width="9.140625" style="1440"/>
    <col min="2050" max="2050" width="5.85546875" style="1440" customWidth="1"/>
    <col min="2051" max="2051" width="25.5703125" style="1440" customWidth="1"/>
    <col min="2052" max="2052" width="13.28515625" style="1440" customWidth="1"/>
    <col min="2053" max="2053" width="12" style="1440" customWidth="1"/>
    <col min="2054" max="2054" width="12.28515625" style="1440" customWidth="1"/>
    <col min="2055" max="2055" width="11.7109375" style="1440" customWidth="1"/>
    <col min="2056" max="2056" width="10.42578125" style="1440" customWidth="1"/>
    <col min="2057" max="2057" width="10.7109375" style="1440" customWidth="1"/>
    <col min="2058" max="2305" width="9.140625" style="1440"/>
    <col min="2306" max="2306" width="5.85546875" style="1440" customWidth="1"/>
    <col min="2307" max="2307" width="25.5703125" style="1440" customWidth="1"/>
    <col min="2308" max="2308" width="13.28515625" style="1440" customWidth="1"/>
    <col min="2309" max="2309" width="12" style="1440" customWidth="1"/>
    <col min="2310" max="2310" width="12.28515625" style="1440" customWidth="1"/>
    <col min="2311" max="2311" width="11.7109375" style="1440" customWidth="1"/>
    <col min="2312" max="2312" width="10.42578125" style="1440" customWidth="1"/>
    <col min="2313" max="2313" width="10.7109375" style="1440" customWidth="1"/>
    <col min="2314" max="2561" width="9.140625" style="1440"/>
    <col min="2562" max="2562" width="5.85546875" style="1440" customWidth="1"/>
    <col min="2563" max="2563" width="25.5703125" style="1440" customWidth="1"/>
    <col min="2564" max="2564" width="13.28515625" style="1440" customWidth="1"/>
    <col min="2565" max="2565" width="12" style="1440" customWidth="1"/>
    <col min="2566" max="2566" width="12.28515625" style="1440" customWidth="1"/>
    <col min="2567" max="2567" width="11.7109375" style="1440" customWidth="1"/>
    <col min="2568" max="2568" width="10.42578125" style="1440" customWidth="1"/>
    <col min="2569" max="2569" width="10.7109375" style="1440" customWidth="1"/>
    <col min="2570" max="2817" width="9.140625" style="1440"/>
    <col min="2818" max="2818" width="5.85546875" style="1440" customWidth="1"/>
    <col min="2819" max="2819" width="25.5703125" style="1440" customWidth="1"/>
    <col min="2820" max="2820" width="13.28515625" style="1440" customWidth="1"/>
    <col min="2821" max="2821" width="12" style="1440" customWidth="1"/>
    <col min="2822" max="2822" width="12.28515625" style="1440" customWidth="1"/>
    <col min="2823" max="2823" width="11.7109375" style="1440" customWidth="1"/>
    <col min="2824" max="2824" width="10.42578125" style="1440" customWidth="1"/>
    <col min="2825" max="2825" width="10.7109375" style="1440" customWidth="1"/>
    <col min="2826" max="3073" width="9.140625" style="1440"/>
    <col min="3074" max="3074" width="5.85546875" style="1440" customWidth="1"/>
    <col min="3075" max="3075" width="25.5703125" style="1440" customWidth="1"/>
    <col min="3076" max="3076" width="13.28515625" style="1440" customWidth="1"/>
    <col min="3077" max="3077" width="12" style="1440" customWidth="1"/>
    <col min="3078" max="3078" width="12.28515625" style="1440" customWidth="1"/>
    <col min="3079" max="3079" width="11.7109375" style="1440" customWidth="1"/>
    <col min="3080" max="3080" width="10.42578125" style="1440" customWidth="1"/>
    <col min="3081" max="3081" width="10.7109375" style="1440" customWidth="1"/>
    <col min="3082" max="3329" width="9.140625" style="1440"/>
    <col min="3330" max="3330" width="5.85546875" style="1440" customWidth="1"/>
    <col min="3331" max="3331" width="25.5703125" style="1440" customWidth="1"/>
    <col min="3332" max="3332" width="13.28515625" style="1440" customWidth="1"/>
    <col min="3333" max="3333" width="12" style="1440" customWidth="1"/>
    <col min="3334" max="3334" width="12.28515625" style="1440" customWidth="1"/>
    <col min="3335" max="3335" width="11.7109375" style="1440" customWidth="1"/>
    <col min="3336" max="3336" width="10.42578125" style="1440" customWidth="1"/>
    <col min="3337" max="3337" width="10.7109375" style="1440" customWidth="1"/>
    <col min="3338" max="3585" width="9.140625" style="1440"/>
    <col min="3586" max="3586" width="5.85546875" style="1440" customWidth="1"/>
    <col min="3587" max="3587" width="25.5703125" style="1440" customWidth="1"/>
    <col min="3588" max="3588" width="13.28515625" style="1440" customWidth="1"/>
    <col min="3589" max="3589" width="12" style="1440" customWidth="1"/>
    <col min="3590" max="3590" width="12.28515625" style="1440" customWidth="1"/>
    <col min="3591" max="3591" width="11.7109375" style="1440" customWidth="1"/>
    <col min="3592" max="3592" width="10.42578125" style="1440" customWidth="1"/>
    <col min="3593" max="3593" width="10.7109375" style="1440" customWidth="1"/>
    <col min="3594" max="3841" width="9.140625" style="1440"/>
    <col min="3842" max="3842" width="5.85546875" style="1440" customWidth="1"/>
    <col min="3843" max="3843" width="25.5703125" style="1440" customWidth="1"/>
    <col min="3844" max="3844" width="13.28515625" style="1440" customWidth="1"/>
    <col min="3845" max="3845" width="12" style="1440" customWidth="1"/>
    <col min="3846" max="3846" width="12.28515625" style="1440" customWidth="1"/>
    <col min="3847" max="3847" width="11.7109375" style="1440" customWidth="1"/>
    <col min="3848" max="3848" width="10.42578125" style="1440" customWidth="1"/>
    <col min="3849" max="3849" width="10.7109375" style="1440" customWidth="1"/>
    <col min="3850" max="4097" width="9.140625" style="1440"/>
    <col min="4098" max="4098" width="5.85546875" style="1440" customWidth="1"/>
    <col min="4099" max="4099" width="25.5703125" style="1440" customWidth="1"/>
    <col min="4100" max="4100" width="13.28515625" style="1440" customWidth="1"/>
    <col min="4101" max="4101" width="12" style="1440" customWidth="1"/>
    <col min="4102" max="4102" width="12.28515625" style="1440" customWidth="1"/>
    <col min="4103" max="4103" width="11.7109375" style="1440" customWidth="1"/>
    <col min="4104" max="4104" width="10.42578125" style="1440" customWidth="1"/>
    <col min="4105" max="4105" width="10.7109375" style="1440" customWidth="1"/>
    <col min="4106" max="4353" width="9.140625" style="1440"/>
    <col min="4354" max="4354" width="5.85546875" style="1440" customWidth="1"/>
    <col min="4355" max="4355" width="25.5703125" style="1440" customWidth="1"/>
    <col min="4356" max="4356" width="13.28515625" style="1440" customWidth="1"/>
    <col min="4357" max="4357" width="12" style="1440" customWidth="1"/>
    <col min="4358" max="4358" width="12.28515625" style="1440" customWidth="1"/>
    <col min="4359" max="4359" width="11.7109375" style="1440" customWidth="1"/>
    <col min="4360" max="4360" width="10.42578125" style="1440" customWidth="1"/>
    <col min="4361" max="4361" width="10.7109375" style="1440" customWidth="1"/>
    <col min="4362" max="4609" width="9.140625" style="1440"/>
    <col min="4610" max="4610" width="5.85546875" style="1440" customWidth="1"/>
    <col min="4611" max="4611" width="25.5703125" style="1440" customWidth="1"/>
    <col min="4612" max="4612" width="13.28515625" style="1440" customWidth="1"/>
    <col min="4613" max="4613" width="12" style="1440" customWidth="1"/>
    <col min="4614" max="4614" width="12.28515625" style="1440" customWidth="1"/>
    <col min="4615" max="4615" width="11.7109375" style="1440" customWidth="1"/>
    <col min="4616" max="4616" width="10.42578125" style="1440" customWidth="1"/>
    <col min="4617" max="4617" width="10.7109375" style="1440" customWidth="1"/>
    <col min="4618" max="4865" width="9.140625" style="1440"/>
    <col min="4866" max="4866" width="5.85546875" style="1440" customWidth="1"/>
    <col min="4867" max="4867" width="25.5703125" style="1440" customWidth="1"/>
    <col min="4868" max="4868" width="13.28515625" style="1440" customWidth="1"/>
    <col min="4869" max="4869" width="12" style="1440" customWidth="1"/>
    <col min="4870" max="4870" width="12.28515625" style="1440" customWidth="1"/>
    <col min="4871" max="4871" width="11.7109375" style="1440" customWidth="1"/>
    <col min="4872" max="4872" width="10.42578125" style="1440" customWidth="1"/>
    <col min="4873" max="4873" width="10.7109375" style="1440" customWidth="1"/>
    <col min="4874" max="5121" width="9.140625" style="1440"/>
    <col min="5122" max="5122" width="5.85546875" style="1440" customWidth="1"/>
    <col min="5123" max="5123" width="25.5703125" style="1440" customWidth="1"/>
    <col min="5124" max="5124" width="13.28515625" style="1440" customWidth="1"/>
    <col min="5125" max="5125" width="12" style="1440" customWidth="1"/>
    <col min="5126" max="5126" width="12.28515625" style="1440" customWidth="1"/>
    <col min="5127" max="5127" width="11.7109375" style="1440" customWidth="1"/>
    <col min="5128" max="5128" width="10.42578125" style="1440" customWidth="1"/>
    <col min="5129" max="5129" width="10.7109375" style="1440" customWidth="1"/>
    <col min="5130" max="5377" width="9.140625" style="1440"/>
    <col min="5378" max="5378" width="5.85546875" style="1440" customWidth="1"/>
    <col min="5379" max="5379" width="25.5703125" style="1440" customWidth="1"/>
    <col min="5380" max="5380" width="13.28515625" style="1440" customWidth="1"/>
    <col min="5381" max="5381" width="12" style="1440" customWidth="1"/>
    <col min="5382" max="5382" width="12.28515625" style="1440" customWidth="1"/>
    <col min="5383" max="5383" width="11.7109375" style="1440" customWidth="1"/>
    <col min="5384" max="5384" width="10.42578125" style="1440" customWidth="1"/>
    <col min="5385" max="5385" width="10.7109375" style="1440" customWidth="1"/>
    <col min="5386" max="5633" width="9.140625" style="1440"/>
    <col min="5634" max="5634" width="5.85546875" style="1440" customWidth="1"/>
    <col min="5635" max="5635" width="25.5703125" style="1440" customWidth="1"/>
    <col min="5636" max="5636" width="13.28515625" style="1440" customWidth="1"/>
    <col min="5637" max="5637" width="12" style="1440" customWidth="1"/>
    <col min="5638" max="5638" width="12.28515625" style="1440" customWidth="1"/>
    <col min="5639" max="5639" width="11.7109375" style="1440" customWidth="1"/>
    <col min="5640" max="5640" width="10.42578125" style="1440" customWidth="1"/>
    <col min="5641" max="5641" width="10.7109375" style="1440" customWidth="1"/>
    <col min="5642" max="5889" width="9.140625" style="1440"/>
    <col min="5890" max="5890" width="5.85546875" style="1440" customWidth="1"/>
    <col min="5891" max="5891" width="25.5703125" style="1440" customWidth="1"/>
    <col min="5892" max="5892" width="13.28515625" style="1440" customWidth="1"/>
    <col min="5893" max="5893" width="12" style="1440" customWidth="1"/>
    <col min="5894" max="5894" width="12.28515625" style="1440" customWidth="1"/>
    <col min="5895" max="5895" width="11.7109375" style="1440" customWidth="1"/>
    <col min="5896" max="5896" width="10.42578125" style="1440" customWidth="1"/>
    <col min="5897" max="5897" width="10.7109375" style="1440" customWidth="1"/>
    <col min="5898" max="6145" width="9.140625" style="1440"/>
    <col min="6146" max="6146" width="5.85546875" style="1440" customWidth="1"/>
    <col min="6147" max="6147" width="25.5703125" style="1440" customWidth="1"/>
    <col min="6148" max="6148" width="13.28515625" style="1440" customWidth="1"/>
    <col min="6149" max="6149" width="12" style="1440" customWidth="1"/>
    <col min="6150" max="6150" width="12.28515625" style="1440" customWidth="1"/>
    <col min="6151" max="6151" width="11.7109375" style="1440" customWidth="1"/>
    <col min="6152" max="6152" width="10.42578125" style="1440" customWidth="1"/>
    <col min="6153" max="6153" width="10.7109375" style="1440" customWidth="1"/>
    <col min="6154" max="6401" width="9.140625" style="1440"/>
    <col min="6402" max="6402" width="5.85546875" style="1440" customWidth="1"/>
    <col min="6403" max="6403" width="25.5703125" style="1440" customWidth="1"/>
    <col min="6404" max="6404" width="13.28515625" style="1440" customWidth="1"/>
    <col min="6405" max="6405" width="12" style="1440" customWidth="1"/>
    <col min="6406" max="6406" width="12.28515625" style="1440" customWidth="1"/>
    <col min="6407" max="6407" width="11.7109375" style="1440" customWidth="1"/>
    <col min="6408" max="6408" width="10.42578125" style="1440" customWidth="1"/>
    <col min="6409" max="6409" width="10.7109375" style="1440" customWidth="1"/>
    <col min="6410" max="6657" width="9.140625" style="1440"/>
    <col min="6658" max="6658" width="5.85546875" style="1440" customWidth="1"/>
    <col min="6659" max="6659" width="25.5703125" style="1440" customWidth="1"/>
    <col min="6660" max="6660" width="13.28515625" style="1440" customWidth="1"/>
    <col min="6661" max="6661" width="12" style="1440" customWidth="1"/>
    <col min="6662" max="6662" width="12.28515625" style="1440" customWidth="1"/>
    <col min="6663" max="6663" width="11.7109375" style="1440" customWidth="1"/>
    <col min="6664" max="6664" width="10.42578125" style="1440" customWidth="1"/>
    <col min="6665" max="6665" width="10.7109375" style="1440" customWidth="1"/>
    <col min="6666" max="6913" width="9.140625" style="1440"/>
    <col min="6914" max="6914" width="5.85546875" style="1440" customWidth="1"/>
    <col min="6915" max="6915" width="25.5703125" style="1440" customWidth="1"/>
    <col min="6916" max="6916" width="13.28515625" style="1440" customWidth="1"/>
    <col min="6917" max="6917" width="12" style="1440" customWidth="1"/>
    <col min="6918" max="6918" width="12.28515625" style="1440" customWidth="1"/>
    <col min="6919" max="6919" width="11.7109375" style="1440" customWidth="1"/>
    <col min="6920" max="6920" width="10.42578125" style="1440" customWidth="1"/>
    <col min="6921" max="6921" width="10.7109375" style="1440" customWidth="1"/>
    <col min="6922" max="7169" width="9.140625" style="1440"/>
    <col min="7170" max="7170" width="5.85546875" style="1440" customWidth="1"/>
    <col min="7171" max="7171" width="25.5703125" style="1440" customWidth="1"/>
    <col min="7172" max="7172" width="13.28515625" style="1440" customWidth="1"/>
    <col min="7173" max="7173" width="12" style="1440" customWidth="1"/>
    <col min="7174" max="7174" width="12.28515625" style="1440" customWidth="1"/>
    <col min="7175" max="7175" width="11.7109375" style="1440" customWidth="1"/>
    <col min="7176" max="7176" width="10.42578125" style="1440" customWidth="1"/>
    <col min="7177" max="7177" width="10.7109375" style="1440" customWidth="1"/>
    <col min="7178" max="7425" width="9.140625" style="1440"/>
    <col min="7426" max="7426" width="5.85546875" style="1440" customWidth="1"/>
    <col min="7427" max="7427" width="25.5703125" style="1440" customWidth="1"/>
    <col min="7428" max="7428" width="13.28515625" style="1440" customWidth="1"/>
    <col min="7429" max="7429" width="12" style="1440" customWidth="1"/>
    <col min="7430" max="7430" width="12.28515625" style="1440" customWidth="1"/>
    <col min="7431" max="7431" width="11.7109375" style="1440" customWidth="1"/>
    <col min="7432" max="7432" width="10.42578125" style="1440" customWidth="1"/>
    <col min="7433" max="7433" width="10.7109375" style="1440" customWidth="1"/>
    <col min="7434" max="7681" width="9.140625" style="1440"/>
    <col min="7682" max="7682" width="5.85546875" style="1440" customWidth="1"/>
    <col min="7683" max="7683" width="25.5703125" style="1440" customWidth="1"/>
    <col min="7684" max="7684" width="13.28515625" style="1440" customWidth="1"/>
    <col min="7685" max="7685" width="12" style="1440" customWidth="1"/>
    <col min="7686" max="7686" width="12.28515625" style="1440" customWidth="1"/>
    <col min="7687" max="7687" width="11.7109375" style="1440" customWidth="1"/>
    <col min="7688" max="7688" width="10.42578125" style="1440" customWidth="1"/>
    <col min="7689" max="7689" width="10.7109375" style="1440" customWidth="1"/>
    <col min="7690" max="7937" width="9.140625" style="1440"/>
    <col min="7938" max="7938" width="5.85546875" style="1440" customWidth="1"/>
    <col min="7939" max="7939" width="25.5703125" style="1440" customWidth="1"/>
    <col min="7940" max="7940" width="13.28515625" style="1440" customWidth="1"/>
    <col min="7941" max="7941" width="12" style="1440" customWidth="1"/>
    <col min="7942" max="7942" width="12.28515625" style="1440" customWidth="1"/>
    <col min="7943" max="7943" width="11.7109375" style="1440" customWidth="1"/>
    <col min="7944" max="7944" width="10.42578125" style="1440" customWidth="1"/>
    <col min="7945" max="7945" width="10.7109375" style="1440" customWidth="1"/>
    <col min="7946" max="8193" width="9.140625" style="1440"/>
    <col min="8194" max="8194" width="5.85546875" style="1440" customWidth="1"/>
    <col min="8195" max="8195" width="25.5703125" style="1440" customWidth="1"/>
    <col min="8196" max="8196" width="13.28515625" style="1440" customWidth="1"/>
    <col min="8197" max="8197" width="12" style="1440" customWidth="1"/>
    <col min="8198" max="8198" width="12.28515625" style="1440" customWidth="1"/>
    <col min="8199" max="8199" width="11.7109375" style="1440" customWidth="1"/>
    <col min="8200" max="8200" width="10.42578125" style="1440" customWidth="1"/>
    <col min="8201" max="8201" width="10.7109375" style="1440" customWidth="1"/>
    <col min="8202" max="8449" width="9.140625" style="1440"/>
    <col min="8450" max="8450" width="5.85546875" style="1440" customWidth="1"/>
    <col min="8451" max="8451" width="25.5703125" style="1440" customWidth="1"/>
    <col min="8452" max="8452" width="13.28515625" style="1440" customWidth="1"/>
    <col min="8453" max="8453" width="12" style="1440" customWidth="1"/>
    <col min="8454" max="8454" width="12.28515625" style="1440" customWidth="1"/>
    <col min="8455" max="8455" width="11.7109375" style="1440" customWidth="1"/>
    <col min="8456" max="8456" width="10.42578125" style="1440" customWidth="1"/>
    <col min="8457" max="8457" width="10.7109375" style="1440" customWidth="1"/>
    <col min="8458" max="8705" width="9.140625" style="1440"/>
    <col min="8706" max="8706" width="5.85546875" style="1440" customWidth="1"/>
    <col min="8707" max="8707" width="25.5703125" style="1440" customWidth="1"/>
    <col min="8708" max="8708" width="13.28515625" style="1440" customWidth="1"/>
    <col min="8709" max="8709" width="12" style="1440" customWidth="1"/>
    <col min="8710" max="8710" width="12.28515625" style="1440" customWidth="1"/>
    <col min="8711" max="8711" width="11.7109375" style="1440" customWidth="1"/>
    <col min="8712" max="8712" width="10.42578125" style="1440" customWidth="1"/>
    <col min="8713" max="8713" width="10.7109375" style="1440" customWidth="1"/>
    <col min="8714" max="8961" width="9.140625" style="1440"/>
    <col min="8962" max="8962" width="5.85546875" style="1440" customWidth="1"/>
    <col min="8963" max="8963" width="25.5703125" style="1440" customWidth="1"/>
    <col min="8964" max="8964" width="13.28515625" style="1440" customWidth="1"/>
    <col min="8965" max="8965" width="12" style="1440" customWidth="1"/>
    <col min="8966" max="8966" width="12.28515625" style="1440" customWidth="1"/>
    <col min="8967" max="8967" width="11.7109375" style="1440" customWidth="1"/>
    <col min="8968" max="8968" width="10.42578125" style="1440" customWidth="1"/>
    <col min="8969" max="8969" width="10.7109375" style="1440" customWidth="1"/>
    <col min="8970" max="9217" width="9.140625" style="1440"/>
    <col min="9218" max="9218" width="5.85546875" style="1440" customWidth="1"/>
    <col min="9219" max="9219" width="25.5703125" style="1440" customWidth="1"/>
    <col min="9220" max="9220" width="13.28515625" style="1440" customWidth="1"/>
    <col min="9221" max="9221" width="12" style="1440" customWidth="1"/>
    <col min="9222" max="9222" width="12.28515625" style="1440" customWidth="1"/>
    <col min="9223" max="9223" width="11.7109375" style="1440" customWidth="1"/>
    <col min="9224" max="9224" width="10.42578125" style="1440" customWidth="1"/>
    <col min="9225" max="9225" width="10.7109375" style="1440" customWidth="1"/>
    <col min="9226" max="9473" width="9.140625" style="1440"/>
    <col min="9474" max="9474" width="5.85546875" style="1440" customWidth="1"/>
    <col min="9475" max="9475" width="25.5703125" style="1440" customWidth="1"/>
    <col min="9476" max="9476" width="13.28515625" style="1440" customWidth="1"/>
    <col min="9477" max="9477" width="12" style="1440" customWidth="1"/>
    <col min="9478" max="9478" width="12.28515625" style="1440" customWidth="1"/>
    <col min="9479" max="9479" width="11.7109375" style="1440" customWidth="1"/>
    <col min="9480" max="9480" width="10.42578125" style="1440" customWidth="1"/>
    <col min="9481" max="9481" width="10.7109375" style="1440" customWidth="1"/>
    <col min="9482" max="9729" width="9.140625" style="1440"/>
    <col min="9730" max="9730" width="5.85546875" style="1440" customWidth="1"/>
    <col min="9731" max="9731" width="25.5703125" style="1440" customWidth="1"/>
    <col min="9732" max="9732" width="13.28515625" style="1440" customWidth="1"/>
    <col min="9733" max="9733" width="12" style="1440" customWidth="1"/>
    <col min="9734" max="9734" width="12.28515625" style="1440" customWidth="1"/>
    <col min="9735" max="9735" width="11.7109375" style="1440" customWidth="1"/>
    <col min="9736" max="9736" width="10.42578125" style="1440" customWidth="1"/>
    <col min="9737" max="9737" width="10.7109375" style="1440" customWidth="1"/>
    <col min="9738" max="9985" width="9.140625" style="1440"/>
    <col min="9986" max="9986" width="5.85546875" style="1440" customWidth="1"/>
    <col min="9987" max="9987" width="25.5703125" style="1440" customWidth="1"/>
    <col min="9988" max="9988" width="13.28515625" style="1440" customWidth="1"/>
    <col min="9989" max="9989" width="12" style="1440" customWidth="1"/>
    <col min="9990" max="9990" width="12.28515625" style="1440" customWidth="1"/>
    <col min="9991" max="9991" width="11.7109375" style="1440" customWidth="1"/>
    <col min="9992" max="9992" width="10.42578125" style="1440" customWidth="1"/>
    <col min="9993" max="9993" width="10.7109375" style="1440" customWidth="1"/>
    <col min="9994" max="10241" width="9.140625" style="1440"/>
    <col min="10242" max="10242" width="5.85546875" style="1440" customWidth="1"/>
    <col min="10243" max="10243" width="25.5703125" style="1440" customWidth="1"/>
    <col min="10244" max="10244" width="13.28515625" style="1440" customWidth="1"/>
    <col min="10245" max="10245" width="12" style="1440" customWidth="1"/>
    <col min="10246" max="10246" width="12.28515625" style="1440" customWidth="1"/>
    <col min="10247" max="10247" width="11.7109375" style="1440" customWidth="1"/>
    <col min="10248" max="10248" width="10.42578125" style="1440" customWidth="1"/>
    <col min="10249" max="10249" width="10.7109375" style="1440" customWidth="1"/>
    <col min="10250" max="10497" width="9.140625" style="1440"/>
    <col min="10498" max="10498" width="5.85546875" style="1440" customWidth="1"/>
    <col min="10499" max="10499" width="25.5703125" style="1440" customWidth="1"/>
    <col min="10500" max="10500" width="13.28515625" style="1440" customWidth="1"/>
    <col min="10501" max="10501" width="12" style="1440" customWidth="1"/>
    <col min="10502" max="10502" width="12.28515625" style="1440" customWidth="1"/>
    <col min="10503" max="10503" width="11.7109375" style="1440" customWidth="1"/>
    <col min="10504" max="10504" width="10.42578125" style="1440" customWidth="1"/>
    <col min="10505" max="10505" width="10.7109375" style="1440" customWidth="1"/>
    <col min="10506" max="10753" width="9.140625" style="1440"/>
    <col min="10754" max="10754" width="5.85546875" style="1440" customWidth="1"/>
    <col min="10755" max="10755" width="25.5703125" style="1440" customWidth="1"/>
    <col min="10756" max="10756" width="13.28515625" style="1440" customWidth="1"/>
    <col min="10757" max="10757" width="12" style="1440" customWidth="1"/>
    <col min="10758" max="10758" width="12.28515625" style="1440" customWidth="1"/>
    <col min="10759" max="10759" width="11.7109375" style="1440" customWidth="1"/>
    <col min="10760" max="10760" width="10.42578125" style="1440" customWidth="1"/>
    <col min="10761" max="10761" width="10.7109375" style="1440" customWidth="1"/>
    <col min="10762" max="11009" width="9.140625" style="1440"/>
    <col min="11010" max="11010" width="5.85546875" style="1440" customWidth="1"/>
    <col min="11011" max="11011" width="25.5703125" style="1440" customWidth="1"/>
    <col min="11012" max="11012" width="13.28515625" style="1440" customWidth="1"/>
    <col min="11013" max="11013" width="12" style="1440" customWidth="1"/>
    <col min="11014" max="11014" width="12.28515625" style="1440" customWidth="1"/>
    <col min="11015" max="11015" width="11.7109375" style="1440" customWidth="1"/>
    <col min="11016" max="11016" width="10.42578125" style="1440" customWidth="1"/>
    <col min="11017" max="11017" width="10.7109375" style="1440" customWidth="1"/>
    <col min="11018" max="11265" width="9.140625" style="1440"/>
    <col min="11266" max="11266" width="5.85546875" style="1440" customWidth="1"/>
    <col min="11267" max="11267" width="25.5703125" style="1440" customWidth="1"/>
    <col min="11268" max="11268" width="13.28515625" style="1440" customWidth="1"/>
    <col min="11269" max="11269" width="12" style="1440" customWidth="1"/>
    <col min="11270" max="11270" width="12.28515625" style="1440" customWidth="1"/>
    <col min="11271" max="11271" width="11.7109375" style="1440" customWidth="1"/>
    <col min="11272" max="11272" width="10.42578125" style="1440" customWidth="1"/>
    <col min="11273" max="11273" width="10.7109375" style="1440" customWidth="1"/>
    <col min="11274" max="11521" width="9.140625" style="1440"/>
    <col min="11522" max="11522" width="5.85546875" style="1440" customWidth="1"/>
    <col min="11523" max="11523" width="25.5703125" style="1440" customWidth="1"/>
    <col min="11524" max="11524" width="13.28515625" style="1440" customWidth="1"/>
    <col min="11525" max="11525" width="12" style="1440" customWidth="1"/>
    <col min="11526" max="11526" width="12.28515625" style="1440" customWidth="1"/>
    <col min="11527" max="11527" width="11.7109375" style="1440" customWidth="1"/>
    <col min="11528" max="11528" width="10.42578125" style="1440" customWidth="1"/>
    <col min="11529" max="11529" width="10.7109375" style="1440" customWidth="1"/>
    <col min="11530" max="11777" width="9.140625" style="1440"/>
    <col min="11778" max="11778" width="5.85546875" style="1440" customWidth="1"/>
    <col min="11779" max="11779" width="25.5703125" style="1440" customWidth="1"/>
    <col min="11780" max="11780" width="13.28515625" style="1440" customWidth="1"/>
    <col min="11781" max="11781" width="12" style="1440" customWidth="1"/>
    <col min="11782" max="11782" width="12.28515625" style="1440" customWidth="1"/>
    <col min="11783" max="11783" width="11.7109375" style="1440" customWidth="1"/>
    <col min="11784" max="11784" width="10.42578125" style="1440" customWidth="1"/>
    <col min="11785" max="11785" width="10.7109375" style="1440" customWidth="1"/>
    <col min="11786" max="12033" width="9.140625" style="1440"/>
    <col min="12034" max="12034" width="5.85546875" style="1440" customWidth="1"/>
    <col min="12035" max="12035" width="25.5703125" style="1440" customWidth="1"/>
    <col min="12036" max="12036" width="13.28515625" style="1440" customWidth="1"/>
    <col min="12037" max="12037" width="12" style="1440" customWidth="1"/>
    <col min="12038" max="12038" width="12.28515625" style="1440" customWidth="1"/>
    <col min="12039" max="12039" width="11.7109375" style="1440" customWidth="1"/>
    <col min="12040" max="12040" width="10.42578125" style="1440" customWidth="1"/>
    <col min="12041" max="12041" width="10.7109375" style="1440" customWidth="1"/>
    <col min="12042" max="12289" width="9.140625" style="1440"/>
    <col min="12290" max="12290" width="5.85546875" style="1440" customWidth="1"/>
    <col min="12291" max="12291" width="25.5703125" style="1440" customWidth="1"/>
    <col min="12292" max="12292" width="13.28515625" style="1440" customWidth="1"/>
    <col min="12293" max="12293" width="12" style="1440" customWidth="1"/>
    <col min="12294" max="12294" width="12.28515625" style="1440" customWidth="1"/>
    <col min="12295" max="12295" width="11.7109375" style="1440" customWidth="1"/>
    <col min="12296" max="12296" width="10.42578125" style="1440" customWidth="1"/>
    <col min="12297" max="12297" width="10.7109375" style="1440" customWidth="1"/>
    <col min="12298" max="12545" width="9.140625" style="1440"/>
    <col min="12546" max="12546" width="5.85546875" style="1440" customWidth="1"/>
    <col min="12547" max="12547" width="25.5703125" style="1440" customWidth="1"/>
    <col min="12548" max="12548" width="13.28515625" style="1440" customWidth="1"/>
    <col min="12549" max="12549" width="12" style="1440" customWidth="1"/>
    <col min="12550" max="12550" width="12.28515625" style="1440" customWidth="1"/>
    <col min="12551" max="12551" width="11.7109375" style="1440" customWidth="1"/>
    <col min="12552" max="12552" width="10.42578125" style="1440" customWidth="1"/>
    <col min="12553" max="12553" width="10.7109375" style="1440" customWidth="1"/>
    <col min="12554" max="12801" width="9.140625" style="1440"/>
    <col min="12802" max="12802" width="5.85546875" style="1440" customWidth="1"/>
    <col min="12803" max="12803" width="25.5703125" style="1440" customWidth="1"/>
    <col min="12804" max="12804" width="13.28515625" style="1440" customWidth="1"/>
    <col min="12805" max="12805" width="12" style="1440" customWidth="1"/>
    <col min="12806" max="12806" width="12.28515625" style="1440" customWidth="1"/>
    <col min="12807" max="12807" width="11.7109375" style="1440" customWidth="1"/>
    <col min="12808" max="12808" width="10.42578125" style="1440" customWidth="1"/>
    <col min="12809" max="12809" width="10.7109375" style="1440" customWidth="1"/>
    <col min="12810" max="13057" width="9.140625" style="1440"/>
    <col min="13058" max="13058" width="5.85546875" style="1440" customWidth="1"/>
    <col min="13059" max="13059" width="25.5703125" style="1440" customWidth="1"/>
    <col min="13060" max="13060" width="13.28515625" style="1440" customWidth="1"/>
    <col min="13061" max="13061" width="12" style="1440" customWidth="1"/>
    <col min="13062" max="13062" width="12.28515625" style="1440" customWidth="1"/>
    <col min="13063" max="13063" width="11.7109375" style="1440" customWidth="1"/>
    <col min="13064" max="13064" width="10.42578125" style="1440" customWidth="1"/>
    <col min="13065" max="13065" width="10.7109375" style="1440" customWidth="1"/>
    <col min="13066" max="13313" width="9.140625" style="1440"/>
    <col min="13314" max="13314" width="5.85546875" style="1440" customWidth="1"/>
    <col min="13315" max="13315" width="25.5703125" style="1440" customWidth="1"/>
    <col min="13316" max="13316" width="13.28515625" style="1440" customWidth="1"/>
    <col min="13317" max="13317" width="12" style="1440" customWidth="1"/>
    <col min="13318" max="13318" width="12.28515625" style="1440" customWidth="1"/>
    <col min="13319" max="13319" width="11.7109375" style="1440" customWidth="1"/>
    <col min="13320" max="13320" width="10.42578125" style="1440" customWidth="1"/>
    <col min="13321" max="13321" width="10.7109375" style="1440" customWidth="1"/>
    <col min="13322" max="13569" width="9.140625" style="1440"/>
    <col min="13570" max="13570" width="5.85546875" style="1440" customWidth="1"/>
    <col min="13571" max="13571" width="25.5703125" style="1440" customWidth="1"/>
    <col min="13572" max="13572" width="13.28515625" style="1440" customWidth="1"/>
    <col min="13573" max="13573" width="12" style="1440" customWidth="1"/>
    <col min="13574" max="13574" width="12.28515625" style="1440" customWidth="1"/>
    <col min="13575" max="13575" width="11.7109375" style="1440" customWidth="1"/>
    <col min="13576" max="13576" width="10.42578125" style="1440" customWidth="1"/>
    <col min="13577" max="13577" width="10.7109375" style="1440" customWidth="1"/>
    <col min="13578" max="13825" width="9.140625" style="1440"/>
    <col min="13826" max="13826" width="5.85546875" style="1440" customWidth="1"/>
    <col min="13827" max="13827" width="25.5703125" style="1440" customWidth="1"/>
    <col min="13828" max="13828" width="13.28515625" style="1440" customWidth="1"/>
    <col min="13829" max="13829" width="12" style="1440" customWidth="1"/>
    <col min="13830" max="13830" width="12.28515625" style="1440" customWidth="1"/>
    <col min="13831" max="13831" width="11.7109375" style="1440" customWidth="1"/>
    <col min="13832" max="13832" width="10.42578125" style="1440" customWidth="1"/>
    <col min="13833" max="13833" width="10.7109375" style="1440" customWidth="1"/>
    <col min="13834" max="14081" width="9.140625" style="1440"/>
    <col min="14082" max="14082" width="5.85546875" style="1440" customWidth="1"/>
    <col min="14083" max="14083" width="25.5703125" style="1440" customWidth="1"/>
    <col min="14084" max="14084" width="13.28515625" style="1440" customWidth="1"/>
    <col min="14085" max="14085" width="12" style="1440" customWidth="1"/>
    <col min="14086" max="14086" width="12.28515625" style="1440" customWidth="1"/>
    <col min="14087" max="14087" width="11.7109375" style="1440" customWidth="1"/>
    <col min="14088" max="14088" width="10.42578125" style="1440" customWidth="1"/>
    <col min="14089" max="14089" width="10.7109375" style="1440" customWidth="1"/>
    <col min="14090" max="14337" width="9.140625" style="1440"/>
    <col min="14338" max="14338" width="5.85546875" style="1440" customWidth="1"/>
    <col min="14339" max="14339" width="25.5703125" style="1440" customWidth="1"/>
    <col min="14340" max="14340" width="13.28515625" style="1440" customWidth="1"/>
    <col min="14341" max="14341" width="12" style="1440" customWidth="1"/>
    <col min="14342" max="14342" width="12.28515625" style="1440" customWidth="1"/>
    <col min="14343" max="14343" width="11.7109375" style="1440" customWidth="1"/>
    <col min="14344" max="14344" width="10.42578125" style="1440" customWidth="1"/>
    <col min="14345" max="14345" width="10.7109375" style="1440" customWidth="1"/>
    <col min="14346" max="14593" width="9.140625" style="1440"/>
    <col min="14594" max="14594" width="5.85546875" style="1440" customWidth="1"/>
    <col min="14595" max="14595" width="25.5703125" style="1440" customWidth="1"/>
    <col min="14596" max="14596" width="13.28515625" style="1440" customWidth="1"/>
    <col min="14597" max="14597" width="12" style="1440" customWidth="1"/>
    <col min="14598" max="14598" width="12.28515625" style="1440" customWidth="1"/>
    <col min="14599" max="14599" width="11.7109375" style="1440" customWidth="1"/>
    <col min="14600" max="14600" width="10.42578125" style="1440" customWidth="1"/>
    <col min="14601" max="14601" width="10.7109375" style="1440" customWidth="1"/>
    <col min="14602" max="14849" width="9.140625" style="1440"/>
    <col min="14850" max="14850" width="5.85546875" style="1440" customWidth="1"/>
    <col min="14851" max="14851" width="25.5703125" style="1440" customWidth="1"/>
    <col min="14852" max="14852" width="13.28515625" style="1440" customWidth="1"/>
    <col min="14853" max="14853" width="12" style="1440" customWidth="1"/>
    <col min="14854" max="14854" width="12.28515625" style="1440" customWidth="1"/>
    <col min="14855" max="14855" width="11.7109375" style="1440" customWidth="1"/>
    <col min="14856" max="14856" width="10.42578125" style="1440" customWidth="1"/>
    <col min="14857" max="14857" width="10.7109375" style="1440" customWidth="1"/>
    <col min="14858" max="15105" width="9.140625" style="1440"/>
    <col min="15106" max="15106" width="5.85546875" style="1440" customWidth="1"/>
    <col min="15107" max="15107" width="25.5703125" style="1440" customWidth="1"/>
    <col min="15108" max="15108" width="13.28515625" style="1440" customWidth="1"/>
    <col min="15109" max="15109" width="12" style="1440" customWidth="1"/>
    <col min="15110" max="15110" width="12.28515625" style="1440" customWidth="1"/>
    <col min="15111" max="15111" width="11.7109375" style="1440" customWidth="1"/>
    <col min="15112" max="15112" width="10.42578125" style="1440" customWidth="1"/>
    <col min="15113" max="15113" width="10.7109375" style="1440" customWidth="1"/>
    <col min="15114" max="15361" width="9.140625" style="1440"/>
    <col min="15362" max="15362" width="5.85546875" style="1440" customWidth="1"/>
    <col min="15363" max="15363" width="25.5703125" style="1440" customWidth="1"/>
    <col min="15364" max="15364" width="13.28515625" style="1440" customWidth="1"/>
    <col min="15365" max="15365" width="12" style="1440" customWidth="1"/>
    <col min="15366" max="15366" width="12.28515625" style="1440" customWidth="1"/>
    <col min="15367" max="15367" width="11.7109375" style="1440" customWidth="1"/>
    <col min="15368" max="15368" width="10.42578125" style="1440" customWidth="1"/>
    <col min="15369" max="15369" width="10.7109375" style="1440" customWidth="1"/>
    <col min="15370" max="15617" width="9.140625" style="1440"/>
    <col min="15618" max="15618" width="5.85546875" style="1440" customWidth="1"/>
    <col min="15619" max="15619" width="25.5703125" style="1440" customWidth="1"/>
    <col min="15620" max="15620" width="13.28515625" style="1440" customWidth="1"/>
    <col min="15621" max="15621" width="12" style="1440" customWidth="1"/>
    <col min="15622" max="15622" width="12.28515625" style="1440" customWidth="1"/>
    <col min="15623" max="15623" width="11.7109375" style="1440" customWidth="1"/>
    <col min="15624" max="15624" width="10.42578125" style="1440" customWidth="1"/>
    <col min="15625" max="15625" width="10.7109375" style="1440" customWidth="1"/>
    <col min="15626" max="15873" width="9.140625" style="1440"/>
    <col min="15874" max="15874" width="5.85546875" style="1440" customWidth="1"/>
    <col min="15875" max="15875" width="25.5703125" style="1440" customWidth="1"/>
    <col min="15876" max="15876" width="13.28515625" style="1440" customWidth="1"/>
    <col min="15877" max="15877" width="12" style="1440" customWidth="1"/>
    <col min="15878" max="15878" width="12.28515625" style="1440" customWidth="1"/>
    <col min="15879" max="15879" width="11.7109375" style="1440" customWidth="1"/>
    <col min="15880" max="15880" width="10.42578125" style="1440" customWidth="1"/>
    <col min="15881" max="15881" width="10.7109375" style="1440" customWidth="1"/>
    <col min="15882" max="16129" width="9.140625" style="1440"/>
    <col min="16130" max="16130" width="5.85546875" style="1440" customWidth="1"/>
    <col min="16131" max="16131" width="25.5703125" style="1440" customWidth="1"/>
    <col min="16132" max="16132" width="13.28515625" style="1440" customWidth="1"/>
    <col min="16133" max="16133" width="12" style="1440" customWidth="1"/>
    <col min="16134" max="16134" width="12.28515625" style="1440" customWidth="1"/>
    <col min="16135" max="16135" width="11.7109375" style="1440" customWidth="1"/>
    <col min="16136" max="16136" width="10.42578125" style="1440" customWidth="1"/>
    <col min="16137" max="16137" width="10.7109375" style="1440" customWidth="1"/>
    <col min="16138" max="16384" width="9.140625" style="1440"/>
  </cols>
  <sheetData>
    <row r="1" spans="2:24">
      <c r="B1" s="1825" t="s">
        <v>1132</v>
      </c>
      <c r="C1" s="1825"/>
      <c r="D1" s="1825"/>
      <c r="E1" s="1825"/>
      <c r="F1" s="1825"/>
      <c r="G1" s="1825"/>
      <c r="H1" s="1825"/>
      <c r="I1" s="1825"/>
      <c r="J1" s="1439"/>
    </row>
    <row r="2" spans="2:24">
      <c r="B2" s="1811" t="s">
        <v>95</v>
      </c>
      <c r="C2" s="1811"/>
      <c r="D2" s="1811"/>
      <c r="E2" s="1811"/>
      <c r="F2" s="1811"/>
      <c r="G2" s="1811"/>
      <c r="H2" s="1811"/>
      <c r="I2" s="1811"/>
      <c r="J2" s="1441"/>
    </row>
    <row r="3" spans="2:24" ht="18" customHeight="1" thickBot="1">
      <c r="B3" s="1826" t="s">
        <v>1130</v>
      </c>
      <c r="C3" s="1826"/>
      <c r="D3" s="1826"/>
      <c r="E3" s="1826"/>
      <c r="F3" s="1826"/>
      <c r="G3" s="1826"/>
      <c r="H3" s="1826"/>
      <c r="I3" s="1826"/>
      <c r="J3" s="1441"/>
    </row>
    <row r="4" spans="2:24" ht="30" customHeight="1" thickTop="1">
      <c r="B4" s="1813"/>
      <c r="C4" s="1814"/>
      <c r="D4" s="1366"/>
      <c r="E4" s="1367"/>
      <c r="F4" s="1366"/>
      <c r="G4" s="1366"/>
      <c r="H4" s="1819" t="s">
        <v>124</v>
      </c>
      <c r="I4" s="1820"/>
      <c r="J4" s="1441"/>
    </row>
    <row r="5" spans="2:24" ht="16.5" customHeight="1">
      <c r="B5" s="1815"/>
      <c r="C5" s="1816"/>
      <c r="D5" s="1368" t="s">
        <v>1103</v>
      </c>
      <c r="E5" s="1369" t="s">
        <v>167</v>
      </c>
      <c r="F5" s="1368" t="s">
        <v>1103</v>
      </c>
      <c r="G5" s="1369" t="str">
        <f>E5</f>
        <v>Mid-Nov</v>
      </c>
      <c r="H5" s="1370" t="s">
        <v>1104</v>
      </c>
      <c r="I5" s="1442" t="str">
        <f>G5</f>
        <v>Mid-Nov</v>
      </c>
      <c r="J5" s="1441"/>
    </row>
    <row r="6" spans="2:24" ht="22.5" customHeight="1">
      <c r="B6" s="1817"/>
      <c r="C6" s="1818"/>
      <c r="D6" s="1372">
        <v>2017</v>
      </c>
      <c r="E6" s="1373">
        <v>2017</v>
      </c>
      <c r="F6" s="1372">
        <v>2018</v>
      </c>
      <c r="G6" s="1372">
        <v>2018</v>
      </c>
      <c r="H6" s="1374">
        <v>2017</v>
      </c>
      <c r="I6" s="1375">
        <v>2018</v>
      </c>
      <c r="J6" s="1441"/>
    </row>
    <row r="7" spans="2:24" ht="21.75" customHeight="1">
      <c r="B7" s="1376"/>
      <c r="C7" s="1377"/>
      <c r="D7" s="1378"/>
      <c r="E7" s="1378"/>
      <c r="F7" s="1378"/>
      <c r="G7" s="1378"/>
      <c r="H7" s="1443"/>
      <c r="I7" s="1444"/>
      <c r="J7" s="1441"/>
    </row>
    <row r="8" spans="2:24" ht="20.25" customHeight="1">
      <c r="B8" s="1416" t="s">
        <v>1105</v>
      </c>
      <c r="C8" s="1445"/>
      <c r="D8" s="1381">
        <v>9290.858834441764</v>
      </c>
      <c r="E8" s="1381">
        <v>9401.3846825668006</v>
      </c>
      <c r="F8" s="1381">
        <v>9329.6718440362165</v>
      </c>
      <c r="G8" s="1381">
        <v>8494.249716562239</v>
      </c>
      <c r="H8" s="1382">
        <v>1.189619281646074</v>
      </c>
      <c r="I8" s="1383">
        <v>-8.9544642238194285</v>
      </c>
      <c r="J8" s="1441"/>
      <c r="K8" s="1446"/>
      <c r="L8" s="1446"/>
      <c r="M8" s="1446"/>
      <c r="N8" s="1446"/>
      <c r="O8" s="1446"/>
      <c r="Q8" s="1446"/>
      <c r="R8" s="1446"/>
      <c r="S8" s="1446"/>
      <c r="T8" s="1446"/>
      <c r="U8" s="1447"/>
      <c r="V8" s="1447"/>
      <c r="W8" s="1447"/>
      <c r="X8" s="1447"/>
    </row>
    <row r="9" spans="2:24" ht="22.5" customHeight="1">
      <c r="B9" s="1385" t="s">
        <v>1106</v>
      </c>
      <c r="C9" s="1386"/>
      <c r="D9" s="1381">
        <v>276.01959796801481</v>
      </c>
      <c r="E9" s="1381">
        <v>287.78219771674355</v>
      </c>
      <c r="F9" s="1381">
        <v>280.86704860746295</v>
      </c>
      <c r="G9" s="1381">
        <v>272.28945392600974</v>
      </c>
      <c r="H9" s="1388">
        <v>4.2615089056436517</v>
      </c>
      <c r="I9" s="1389">
        <v>-3.053969742616971</v>
      </c>
      <c r="J9" s="1441"/>
      <c r="K9" s="1446"/>
      <c r="L9" s="1446"/>
      <c r="M9" s="1446"/>
      <c r="N9" s="1446"/>
      <c r="O9" s="1446"/>
      <c r="Q9" s="1446"/>
      <c r="R9" s="1446"/>
      <c r="S9" s="1446"/>
      <c r="T9" s="1446"/>
      <c r="U9" s="1447"/>
      <c r="V9" s="1447"/>
      <c r="W9" s="1447"/>
      <c r="X9" s="1447"/>
    </row>
    <row r="10" spans="2:24" ht="18" customHeight="1">
      <c r="B10" s="1385" t="s">
        <v>1107</v>
      </c>
      <c r="C10" s="1386"/>
      <c r="D10" s="1381">
        <v>9014.8392364737483</v>
      </c>
      <c r="E10" s="1381">
        <v>9113.6024848500565</v>
      </c>
      <c r="F10" s="1381">
        <v>9048.804795428754</v>
      </c>
      <c r="G10" s="1381">
        <v>8221.9602626362303</v>
      </c>
      <c r="H10" s="1382">
        <v>1.0955630575941484</v>
      </c>
      <c r="I10" s="1383">
        <v>-9.1376104522690866</v>
      </c>
      <c r="J10" s="1441"/>
      <c r="K10" s="1446"/>
      <c r="L10" s="1446"/>
      <c r="M10" s="1446"/>
      <c r="N10" s="1446"/>
      <c r="O10" s="1446"/>
      <c r="Q10" s="1446"/>
      <c r="R10" s="1446"/>
      <c r="S10" s="1446"/>
      <c r="T10" s="1446"/>
      <c r="U10" s="1447"/>
      <c r="V10" s="1447"/>
      <c r="W10" s="1447"/>
      <c r="X10" s="1447"/>
    </row>
    <row r="11" spans="2:24" ht="18" customHeight="1">
      <c r="B11" s="1390"/>
      <c r="C11" s="1391" t="s">
        <v>1108</v>
      </c>
      <c r="D11" s="1387">
        <v>6648.5549122358534</v>
      </c>
      <c r="E11" s="1387">
        <v>6734.2182554516521</v>
      </c>
      <c r="F11" s="1387">
        <v>6746.22343849753</v>
      </c>
      <c r="G11" s="1387">
        <v>6103.9099948429666</v>
      </c>
      <c r="H11" s="1388">
        <v>1.2884505632666929</v>
      </c>
      <c r="I11" s="1389">
        <v>-9.5210816764410993</v>
      </c>
      <c r="J11" s="1441"/>
      <c r="K11" s="1446"/>
      <c r="L11" s="1446"/>
      <c r="M11" s="1446"/>
      <c r="N11" s="1446"/>
      <c r="O11" s="1446"/>
      <c r="Q11" s="1446"/>
      <c r="R11" s="1446"/>
      <c r="S11" s="1446"/>
      <c r="T11" s="1446"/>
      <c r="U11" s="1447"/>
      <c r="V11" s="1447"/>
      <c r="W11" s="1447"/>
      <c r="X11" s="1447"/>
    </row>
    <row r="12" spans="2:24" ht="18" customHeight="1">
      <c r="B12" s="1390"/>
      <c r="C12" s="1392" t="s">
        <v>1109</v>
      </c>
      <c r="D12" s="1387">
        <v>2366.2843242378963</v>
      </c>
      <c r="E12" s="1387">
        <v>2379.3842293984044</v>
      </c>
      <c r="F12" s="1387">
        <v>2302.5813569312236</v>
      </c>
      <c r="G12" s="1387">
        <v>2118.0502677932627</v>
      </c>
      <c r="H12" s="1388">
        <v>0.55360655633498368</v>
      </c>
      <c r="I12" s="1389">
        <v>-8.0140963785051866</v>
      </c>
      <c r="J12" s="1441"/>
      <c r="K12" s="1446"/>
      <c r="L12" s="1446"/>
      <c r="M12" s="1446"/>
      <c r="N12" s="1446"/>
      <c r="O12" s="1446"/>
      <c r="Q12" s="1446"/>
      <c r="R12" s="1446"/>
      <c r="S12" s="1446"/>
      <c r="T12" s="1446"/>
      <c r="U12" s="1447"/>
      <c r="V12" s="1447"/>
      <c r="W12" s="1447"/>
      <c r="X12" s="1447"/>
    </row>
    <row r="13" spans="2:24" ht="17.25" customHeight="1">
      <c r="B13" s="1398"/>
      <c r="C13" s="1448"/>
      <c r="D13" s="1393"/>
      <c r="E13" s="1393"/>
      <c r="F13" s="1393"/>
      <c r="G13" s="1393"/>
      <c r="H13" s="1388"/>
      <c r="I13" s="1389"/>
      <c r="J13" s="1441"/>
      <c r="K13" s="1446"/>
      <c r="L13" s="1446"/>
      <c r="M13" s="1446"/>
      <c r="N13" s="1446"/>
      <c r="O13" s="1446"/>
      <c r="Q13" s="1446"/>
      <c r="R13" s="1446"/>
      <c r="S13" s="1446"/>
      <c r="T13" s="1446"/>
      <c r="U13" s="1447"/>
      <c r="V13" s="1447"/>
      <c r="W13" s="1447"/>
      <c r="X13" s="1447"/>
    </row>
    <row r="14" spans="2:24" ht="18" customHeight="1">
      <c r="B14" s="1394"/>
      <c r="C14" s="1377"/>
      <c r="D14" s="1395"/>
      <c r="E14" s="1395"/>
      <c r="F14" s="1395"/>
      <c r="G14" s="1395"/>
      <c r="H14" s="1396"/>
      <c r="I14" s="1380"/>
      <c r="J14" s="1441"/>
      <c r="K14" s="1446"/>
      <c r="L14" s="1446"/>
      <c r="M14" s="1446"/>
      <c r="N14" s="1446"/>
      <c r="O14" s="1446"/>
      <c r="Q14" s="1446"/>
      <c r="R14" s="1446"/>
      <c r="S14" s="1446"/>
      <c r="T14" s="1446"/>
      <c r="U14" s="1447"/>
      <c r="V14" s="1447"/>
      <c r="W14" s="1447"/>
      <c r="X14" s="1447"/>
    </row>
    <row r="15" spans="2:24" ht="18" customHeight="1">
      <c r="B15" s="1416" t="s">
        <v>1131</v>
      </c>
      <c r="C15" s="1445"/>
      <c r="D15" s="1381">
        <v>1479.3482726597911</v>
      </c>
      <c r="E15" s="1381">
        <v>1511.4680443220984</v>
      </c>
      <c r="F15" s="1381">
        <v>1035.2011737781233</v>
      </c>
      <c r="G15" s="1381">
        <v>1204.503761873998</v>
      </c>
      <c r="H15" s="1382">
        <v>2.1712109484913782</v>
      </c>
      <c r="I15" s="1383">
        <v>16.354559131533748</v>
      </c>
      <c r="J15" s="1441"/>
      <c r="K15" s="1446"/>
      <c r="L15" s="1446"/>
      <c r="M15" s="1446"/>
      <c r="N15" s="1446"/>
      <c r="O15" s="1446"/>
      <c r="Q15" s="1446"/>
      <c r="R15" s="1446"/>
      <c r="S15" s="1446"/>
      <c r="T15" s="1446"/>
      <c r="U15" s="1447"/>
      <c r="V15" s="1447"/>
      <c r="W15" s="1447"/>
      <c r="X15" s="1447"/>
    </row>
    <row r="16" spans="2:24" ht="18" customHeight="1">
      <c r="B16" s="1390"/>
      <c r="C16" s="1397" t="s">
        <v>1108</v>
      </c>
      <c r="D16" s="1387">
        <v>1375.6850507489692</v>
      </c>
      <c r="E16" s="1387">
        <v>1420.4015057889887</v>
      </c>
      <c r="F16" s="1387">
        <v>932.93746557179861</v>
      </c>
      <c r="G16" s="1387">
        <v>1058.3218335481167</v>
      </c>
      <c r="H16" s="1388">
        <v>3.2504863679135383</v>
      </c>
      <c r="I16" s="1389">
        <v>13.439739811442749</v>
      </c>
      <c r="J16" s="1441"/>
      <c r="K16" s="1446"/>
      <c r="L16" s="1446"/>
      <c r="M16" s="1446"/>
      <c r="N16" s="1446"/>
      <c r="O16" s="1446"/>
      <c r="Q16" s="1446"/>
      <c r="R16" s="1446"/>
      <c r="S16" s="1446"/>
      <c r="T16" s="1446"/>
      <c r="U16" s="1447"/>
      <c r="V16" s="1447"/>
      <c r="W16" s="1447"/>
      <c r="X16" s="1447"/>
    </row>
    <row r="17" spans="2:24" ht="18" customHeight="1">
      <c r="B17" s="1390"/>
      <c r="C17" s="1397" t="s">
        <v>1109</v>
      </c>
      <c r="D17" s="1387">
        <v>103.66322191082182</v>
      </c>
      <c r="E17" s="1387">
        <v>91.066538533109664</v>
      </c>
      <c r="F17" s="1387">
        <v>102.26370820632478</v>
      </c>
      <c r="G17" s="1387">
        <v>146.18192832588127</v>
      </c>
      <c r="H17" s="1388">
        <v>-12.151545307504222</v>
      </c>
      <c r="I17" s="1389">
        <v>42.94604693088985</v>
      </c>
      <c r="J17" s="1441"/>
      <c r="K17" s="1446"/>
      <c r="L17" s="1446"/>
      <c r="M17" s="1446"/>
      <c r="N17" s="1446"/>
      <c r="O17" s="1446"/>
      <c r="Q17" s="1446"/>
      <c r="R17" s="1446"/>
      <c r="S17" s="1446"/>
      <c r="T17" s="1446"/>
      <c r="U17" s="1447"/>
      <c r="V17" s="1447"/>
      <c r="W17" s="1447"/>
      <c r="X17" s="1447"/>
    </row>
    <row r="18" spans="2:24" ht="18" customHeight="1">
      <c r="B18" s="1398"/>
      <c r="C18" s="1399"/>
      <c r="D18" s="1449"/>
      <c r="E18" s="1449"/>
      <c r="F18" s="1449"/>
      <c r="G18" s="1449"/>
      <c r="H18" s="1400"/>
      <c r="I18" s="1401"/>
      <c r="J18" s="1441"/>
      <c r="K18" s="1446"/>
      <c r="L18" s="1446"/>
      <c r="M18" s="1446"/>
      <c r="N18" s="1446"/>
      <c r="O18" s="1446"/>
      <c r="Q18" s="1446"/>
      <c r="R18" s="1446"/>
      <c r="S18" s="1446"/>
      <c r="T18" s="1446"/>
      <c r="U18" s="1447"/>
      <c r="V18" s="1447"/>
      <c r="W18" s="1447"/>
      <c r="X18" s="1447"/>
    </row>
    <row r="19" spans="2:24" ht="18" customHeight="1">
      <c r="B19" s="1450"/>
      <c r="C19" s="1451"/>
      <c r="D19" s="1403"/>
      <c r="E19" s="1403"/>
      <c r="F19" s="1403"/>
      <c r="G19" s="1403"/>
      <c r="H19" s="1404"/>
      <c r="I19" s="1405"/>
      <c r="J19" s="1441"/>
      <c r="K19" s="1446"/>
      <c r="L19" s="1446"/>
      <c r="M19" s="1446"/>
      <c r="N19" s="1446"/>
      <c r="O19" s="1446"/>
      <c r="Q19" s="1446"/>
      <c r="R19" s="1446"/>
      <c r="S19" s="1446"/>
      <c r="T19" s="1446"/>
      <c r="U19" s="1447"/>
      <c r="V19" s="1447"/>
      <c r="W19" s="1447"/>
      <c r="X19" s="1447"/>
    </row>
    <row r="20" spans="2:24" ht="18" customHeight="1">
      <c r="B20" s="1416" t="s">
        <v>1111</v>
      </c>
      <c r="C20" s="1445"/>
      <c r="D20" s="1381">
        <v>10494.187509133541</v>
      </c>
      <c r="E20" s="1381">
        <v>10625.070529172157</v>
      </c>
      <c r="F20" s="1381">
        <v>10084.005969206877</v>
      </c>
      <c r="G20" s="1381">
        <v>9426.4640245102273</v>
      </c>
      <c r="H20" s="1382">
        <v>1.2471953633828434</v>
      </c>
      <c r="I20" s="1383">
        <v>-6.5206421605119971</v>
      </c>
      <c r="J20" s="1441"/>
      <c r="K20" s="1446"/>
      <c r="L20" s="1446"/>
      <c r="M20" s="1446"/>
      <c r="N20" s="1446"/>
      <c r="O20" s="1446"/>
      <c r="Q20" s="1446"/>
      <c r="R20" s="1446"/>
      <c r="S20" s="1446"/>
      <c r="T20" s="1446"/>
      <c r="U20" s="1447"/>
      <c r="V20" s="1447"/>
      <c r="W20" s="1447"/>
      <c r="X20" s="1447"/>
    </row>
    <row r="21" spans="2:24" ht="18" customHeight="1">
      <c r="B21" s="1390"/>
      <c r="C21" s="1397" t="s">
        <v>1108</v>
      </c>
      <c r="D21" s="1387">
        <v>8024.2399629848233</v>
      </c>
      <c r="E21" s="1387">
        <v>8154.6197612406422</v>
      </c>
      <c r="F21" s="1387">
        <v>7679.1609040693284</v>
      </c>
      <c r="G21" s="1387">
        <v>7162.2318283910827</v>
      </c>
      <c r="H21" s="1388">
        <v>1.6248242681830476</v>
      </c>
      <c r="I21" s="1389">
        <v>-6.7315828140066145</v>
      </c>
      <c r="J21" s="1441"/>
      <c r="K21" s="1446"/>
      <c r="L21" s="1446"/>
      <c r="M21" s="1446"/>
      <c r="N21" s="1446"/>
      <c r="O21" s="1446"/>
      <c r="Q21" s="1446"/>
      <c r="R21" s="1446"/>
      <c r="S21" s="1446"/>
      <c r="T21" s="1446"/>
      <c r="U21" s="1447"/>
      <c r="V21" s="1447"/>
      <c r="W21" s="1447"/>
      <c r="X21" s="1447"/>
    </row>
    <row r="22" spans="2:24" ht="18" customHeight="1">
      <c r="B22" s="1390"/>
      <c r="C22" s="1397" t="s">
        <v>1112</v>
      </c>
      <c r="D22" s="1387">
        <v>76.463661012355487</v>
      </c>
      <c r="E22" s="1387">
        <v>76.748852996799855</v>
      </c>
      <c r="F22" s="1387">
        <v>76.151887727148065</v>
      </c>
      <c r="G22" s="1387">
        <v>75.980047340850206</v>
      </c>
      <c r="H22" s="1388" t="s">
        <v>298</v>
      </c>
      <c r="I22" s="1389"/>
      <c r="J22" s="1441"/>
      <c r="K22" s="1446"/>
      <c r="L22" s="1446"/>
      <c r="M22" s="1446"/>
      <c r="N22" s="1446"/>
      <c r="O22" s="1446"/>
      <c r="Q22" s="1446"/>
      <c r="R22" s="1446"/>
      <c r="S22" s="1446"/>
      <c r="T22" s="1446"/>
      <c r="U22" s="1447"/>
      <c r="V22" s="1447"/>
      <c r="W22" s="1447"/>
      <c r="X22" s="1447"/>
    </row>
    <row r="23" spans="2:24" ht="18" customHeight="1">
      <c r="B23" s="1390"/>
      <c r="C23" s="1397" t="s">
        <v>1109</v>
      </c>
      <c r="D23" s="1387">
        <v>2469.9475461487182</v>
      </c>
      <c r="E23" s="1387">
        <v>2470.4507679315138</v>
      </c>
      <c r="F23" s="1387">
        <v>2404.8450651375483</v>
      </c>
      <c r="G23" s="1387">
        <v>2264.2321961191442</v>
      </c>
      <c r="H23" s="1388">
        <v>2.03737841955558E-2</v>
      </c>
      <c r="I23" s="1389">
        <v>-5.8470656200199471</v>
      </c>
      <c r="J23" s="1441"/>
      <c r="K23" s="1446"/>
      <c r="L23" s="1446"/>
      <c r="M23" s="1446"/>
      <c r="N23" s="1446"/>
      <c r="O23" s="1446"/>
      <c r="Q23" s="1446"/>
      <c r="R23" s="1446"/>
      <c r="S23" s="1446"/>
      <c r="T23" s="1446"/>
      <c r="U23" s="1447"/>
      <c r="V23" s="1447"/>
      <c r="W23" s="1447"/>
      <c r="X23" s="1447"/>
    </row>
    <row r="24" spans="2:24" ht="18" customHeight="1">
      <c r="B24" s="1390"/>
      <c r="C24" s="1397" t="s">
        <v>1112</v>
      </c>
      <c r="D24" s="1387">
        <v>23.536338987644513</v>
      </c>
      <c r="E24" s="1387">
        <v>23.251147003200153</v>
      </c>
      <c r="F24" s="1387">
        <v>23.848112272851949</v>
      </c>
      <c r="G24" s="1387">
        <v>24.019952659149805</v>
      </c>
      <c r="H24" s="1388" t="s">
        <v>298</v>
      </c>
      <c r="I24" s="1389"/>
      <c r="J24" s="1441"/>
      <c r="K24" s="1446"/>
      <c r="L24" s="1446"/>
      <c r="M24" s="1446"/>
      <c r="N24" s="1446"/>
      <c r="O24" s="1446"/>
      <c r="Q24" s="1446"/>
      <c r="R24" s="1446"/>
      <c r="S24" s="1446"/>
      <c r="T24" s="1446"/>
      <c r="U24" s="1447"/>
      <c r="V24" s="1447"/>
      <c r="W24" s="1447"/>
      <c r="X24" s="1447"/>
    </row>
    <row r="25" spans="2:24" ht="18" customHeight="1">
      <c r="B25" s="1398"/>
      <c r="C25" s="1399"/>
      <c r="D25" s="1406"/>
      <c r="E25" s="1406"/>
      <c r="F25" s="1406"/>
      <c r="G25" s="1406"/>
      <c r="H25" s="1400"/>
      <c r="I25" s="1401"/>
      <c r="J25" s="1441"/>
      <c r="K25" s="1446"/>
      <c r="L25" s="1446"/>
      <c r="M25" s="1446"/>
      <c r="N25" s="1446"/>
      <c r="O25" s="1446"/>
      <c r="Q25" s="1446"/>
      <c r="R25" s="1446"/>
      <c r="S25" s="1446"/>
      <c r="T25" s="1446"/>
      <c r="U25" s="1447"/>
      <c r="V25" s="1447"/>
      <c r="W25" s="1447"/>
      <c r="X25" s="1447"/>
    </row>
    <row r="26" spans="2:24" ht="18" customHeight="1">
      <c r="B26" s="1394"/>
      <c r="C26" s="1377"/>
      <c r="D26" s="1391"/>
      <c r="E26" s="1391"/>
      <c r="F26" s="1391"/>
      <c r="G26" s="1391"/>
      <c r="H26" s="1388"/>
      <c r="I26" s="1389"/>
      <c r="J26" s="1441"/>
      <c r="K26" s="1446"/>
      <c r="L26" s="1446"/>
      <c r="M26" s="1446"/>
      <c r="N26" s="1446"/>
      <c r="O26" s="1446"/>
      <c r="Q26" s="1446"/>
      <c r="R26" s="1446"/>
      <c r="S26" s="1446"/>
      <c r="T26" s="1446"/>
      <c r="U26" s="1447"/>
      <c r="V26" s="1447"/>
      <c r="W26" s="1447"/>
      <c r="X26" s="1447"/>
    </row>
    <row r="27" spans="2:24" ht="18" customHeight="1">
      <c r="B27" s="1416" t="s">
        <v>1113</v>
      </c>
      <c r="C27" s="1445"/>
      <c r="D27" s="1381">
        <v>10770.207107101554</v>
      </c>
      <c r="E27" s="1381">
        <v>10912.852726888897</v>
      </c>
      <c r="F27" s="1381">
        <v>10364.873017814341</v>
      </c>
      <c r="G27" s="1381">
        <v>9698.7534784362379</v>
      </c>
      <c r="H27" s="1382">
        <v>1.3244463952163557</v>
      </c>
      <c r="I27" s="1383">
        <v>-6.4267023651252657</v>
      </c>
      <c r="J27" s="1441"/>
      <c r="K27" s="1446"/>
      <c r="L27" s="1446"/>
      <c r="M27" s="1446"/>
      <c r="N27" s="1446"/>
      <c r="O27" s="1446"/>
      <c r="Q27" s="1446"/>
      <c r="R27" s="1446"/>
      <c r="S27" s="1446"/>
      <c r="T27" s="1446"/>
      <c r="U27" s="1447"/>
      <c r="V27" s="1447"/>
      <c r="W27" s="1447"/>
      <c r="X27" s="1447"/>
    </row>
    <row r="28" spans="2:24" ht="18" customHeight="1">
      <c r="B28" s="1407"/>
      <c r="C28" s="1452"/>
      <c r="D28" s="1409"/>
      <c r="E28" s="1409"/>
      <c r="F28" s="1409"/>
      <c r="G28" s="1409"/>
      <c r="H28" s="1410"/>
      <c r="I28" s="1411"/>
      <c r="J28" s="1441"/>
      <c r="K28" s="1446"/>
      <c r="L28" s="1446"/>
      <c r="M28" s="1446"/>
      <c r="N28" s="1446"/>
      <c r="O28" s="1446"/>
      <c r="Q28" s="1446"/>
      <c r="R28" s="1446"/>
      <c r="S28" s="1446"/>
      <c r="T28" s="1446"/>
      <c r="U28" s="1447"/>
      <c r="V28" s="1447"/>
      <c r="W28" s="1447"/>
      <c r="X28" s="1447"/>
    </row>
    <row r="29" spans="2:24" ht="18" customHeight="1">
      <c r="B29" s="1453" t="s">
        <v>1114</v>
      </c>
      <c r="C29" s="1454"/>
      <c r="D29" s="1391"/>
      <c r="E29" s="1391"/>
      <c r="F29" s="1391"/>
      <c r="G29" s="1391"/>
      <c r="H29" s="1396"/>
      <c r="I29" s="1380"/>
      <c r="J29" s="1441"/>
      <c r="K29" s="1446"/>
      <c r="L29" s="1446"/>
      <c r="M29" s="1446"/>
      <c r="N29" s="1446"/>
      <c r="O29" s="1446"/>
      <c r="Q29" s="1446"/>
      <c r="R29" s="1446"/>
      <c r="S29" s="1446"/>
      <c r="T29" s="1446"/>
      <c r="U29" s="1447"/>
      <c r="V29" s="1447"/>
      <c r="W29" s="1447"/>
      <c r="X29" s="1447"/>
    </row>
    <row r="30" spans="2:24" ht="18" customHeight="1">
      <c r="B30" s="1455"/>
      <c r="C30" s="1456"/>
      <c r="D30" s="1381"/>
      <c r="E30" s="1381"/>
      <c r="F30" s="1381"/>
      <c r="G30" s="1381"/>
      <c r="H30" s="1382"/>
      <c r="I30" s="1383"/>
      <c r="J30" s="1441"/>
      <c r="K30" s="1446"/>
      <c r="L30" s="1446"/>
      <c r="M30" s="1446"/>
      <c r="N30" s="1446"/>
      <c r="O30" s="1446"/>
      <c r="Q30" s="1446"/>
      <c r="R30" s="1446"/>
      <c r="S30" s="1446"/>
      <c r="T30" s="1446"/>
      <c r="U30" s="1447"/>
      <c r="V30" s="1447"/>
      <c r="W30" s="1447"/>
      <c r="X30" s="1447"/>
    </row>
    <row r="31" spans="2:24" ht="18" customHeight="1">
      <c r="B31" s="1822" t="s">
        <v>1115</v>
      </c>
      <c r="C31" s="1827"/>
      <c r="D31" s="1391"/>
      <c r="E31" s="1391"/>
      <c r="F31" s="1391"/>
      <c r="G31" s="1391"/>
      <c r="H31" s="1388"/>
      <c r="I31" s="1389"/>
      <c r="J31" s="1441"/>
      <c r="K31" s="1446"/>
      <c r="L31" s="1446"/>
      <c r="M31" s="1446"/>
      <c r="N31" s="1446"/>
      <c r="O31" s="1446"/>
      <c r="Q31" s="1446"/>
      <c r="R31" s="1446"/>
      <c r="S31" s="1446"/>
      <c r="T31" s="1446"/>
      <c r="U31" s="1447"/>
      <c r="V31" s="1447"/>
      <c r="W31" s="1447"/>
      <c r="X31" s="1447"/>
    </row>
    <row r="32" spans="2:24" ht="18" customHeight="1">
      <c r="B32" s="1390"/>
      <c r="C32" s="1391" t="s">
        <v>1116</v>
      </c>
      <c r="D32" s="1387">
        <v>13.245300022019331</v>
      </c>
      <c r="E32" s="1387">
        <v>13.457270403363259</v>
      </c>
      <c r="F32" s="1387">
        <v>10.775553575854007</v>
      </c>
      <c r="G32" s="1387">
        <v>9.152660991802378</v>
      </c>
      <c r="H32" s="1388" t="s">
        <v>298</v>
      </c>
      <c r="I32" s="1389"/>
      <c r="J32" s="1441"/>
      <c r="K32" s="1446"/>
      <c r="L32" s="1446"/>
      <c r="M32" s="1446"/>
      <c r="N32" s="1446"/>
      <c r="O32" s="1446"/>
      <c r="Q32" s="1446"/>
      <c r="R32" s="1446"/>
      <c r="S32" s="1446"/>
      <c r="T32" s="1446"/>
      <c r="U32" s="1447"/>
      <c r="V32" s="1447"/>
      <c r="W32" s="1447"/>
      <c r="X32" s="1447"/>
    </row>
    <row r="33" spans="2:24" ht="18" customHeight="1">
      <c r="B33" s="1390"/>
      <c r="C33" s="1391" t="s">
        <v>1117</v>
      </c>
      <c r="D33" s="1387">
        <v>11.4294218613691</v>
      </c>
      <c r="E33" s="1387">
        <v>11.56818202405943</v>
      </c>
      <c r="F33" s="1387">
        <v>9.4286355002656421</v>
      </c>
      <c r="G33" s="1387">
        <v>7.8994564006431318</v>
      </c>
      <c r="H33" s="1388" t="s">
        <v>298</v>
      </c>
      <c r="I33" s="1389"/>
      <c r="J33" s="1441"/>
      <c r="K33" s="1446"/>
      <c r="L33" s="1446"/>
      <c r="M33" s="1446"/>
      <c r="N33" s="1446"/>
      <c r="O33" s="1446"/>
      <c r="Q33" s="1446"/>
      <c r="R33" s="1446"/>
      <c r="S33" s="1446"/>
      <c r="T33" s="1446"/>
      <c r="U33" s="1447"/>
      <c r="V33" s="1447"/>
      <c r="W33" s="1447"/>
      <c r="X33" s="1447"/>
    </row>
    <row r="34" spans="2:24" ht="18" customHeight="1">
      <c r="B34" s="1390"/>
      <c r="C34" s="1391"/>
      <c r="D34" s="1387"/>
      <c r="E34" s="1387"/>
      <c r="F34" s="1387"/>
      <c r="G34" s="1387"/>
      <c r="H34" s="1388"/>
      <c r="I34" s="1389"/>
      <c r="J34" s="1441"/>
      <c r="K34" s="1446"/>
      <c r="L34" s="1446"/>
      <c r="M34" s="1446"/>
      <c r="N34" s="1446"/>
      <c r="O34" s="1446"/>
      <c r="Q34" s="1446"/>
      <c r="R34" s="1446"/>
      <c r="S34" s="1446"/>
      <c r="T34" s="1446"/>
      <c r="U34" s="1447"/>
      <c r="V34" s="1447"/>
      <c r="W34" s="1447"/>
      <c r="X34" s="1447"/>
    </row>
    <row r="35" spans="2:24" ht="18" customHeight="1">
      <c r="B35" s="1822" t="s">
        <v>1118</v>
      </c>
      <c r="C35" s="1827"/>
      <c r="D35" s="1381"/>
      <c r="E35" s="1381"/>
      <c r="F35" s="1381"/>
      <c r="G35" s="1381"/>
      <c r="H35" s="1382"/>
      <c r="I35" s="1383"/>
      <c r="J35" s="1441"/>
      <c r="K35" s="1446"/>
      <c r="L35" s="1446"/>
      <c r="M35" s="1446"/>
      <c r="N35" s="1446"/>
      <c r="O35" s="1446"/>
      <c r="Q35" s="1446"/>
      <c r="R35" s="1446"/>
      <c r="S35" s="1446"/>
      <c r="T35" s="1446"/>
      <c r="U35" s="1447"/>
      <c r="V35" s="1447"/>
      <c r="W35" s="1447"/>
      <c r="X35" s="1447"/>
    </row>
    <row r="36" spans="2:24" ht="18" customHeight="1">
      <c r="B36" s="1416"/>
      <c r="C36" s="1417" t="s">
        <v>1116</v>
      </c>
      <c r="D36" s="1387">
        <v>13.593679768794539</v>
      </c>
      <c r="E36" s="1387">
        <v>13.821763311087054</v>
      </c>
      <c r="F36" s="1387">
        <v>11.075682110010334</v>
      </c>
      <c r="G36" s="1387">
        <v>9.4170414696727374</v>
      </c>
      <c r="H36" s="1388" t="s">
        <v>298</v>
      </c>
      <c r="I36" s="1389"/>
      <c r="J36" s="1441"/>
      <c r="K36" s="1446"/>
      <c r="L36" s="1446"/>
      <c r="M36" s="1446"/>
      <c r="N36" s="1446"/>
      <c r="O36" s="1446"/>
      <c r="Q36" s="1446"/>
      <c r="R36" s="1446"/>
      <c r="S36" s="1446"/>
      <c r="T36" s="1446"/>
      <c r="U36" s="1447"/>
      <c r="V36" s="1447"/>
      <c r="W36" s="1447"/>
      <c r="X36" s="1447"/>
    </row>
    <row r="37" spans="2:24" ht="18" customHeight="1">
      <c r="B37" s="1416"/>
      <c r="C37" s="1417" t="s">
        <v>1117</v>
      </c>
      <c r="D37" s="1387">
        <v>11.730040124997057</v>
      </c>
      <c r="E37" s="1387">
        <v>11.881508588559001</v>
      </c>
      <c r="F37" s="1387">
        <v>9.6912486952044237</v>
      </c>
      <c r="G37" s="1387">
        <v>8.1276372608310741</v>
      </c>
      <c r="H37" s="1388" t="s">
        <v>298</v>
      </c>
      <c r="I37" s="1389"/>
      <c r="J37" s="1441"/>
      <c r="K37" s="1446"/>
      <c r="L37" s="1446"/>
      <c r="M37" s="1446"/>
      <c r="N37" s="1446"/>
      <c r="O37" s="1446"/>
      <c r="Q37" s="1446"/>
      <c r="R37" s="1446"/>
      <c r="S37" s="1446"/>
      <c r="T37" s="1446"/>
      <c r="U37" s="1447"/>
      <c r="V37" s="1447"/>
      <c r="W37" s="1447"/>
      <c r="X37" s="1447"/>
    </row>
    <row r="38" spans="2:24" ht="18" customHeight="1">
      <c r="B38" s="1418"/>
      <c r="C38" s="1399"/>
      <c r="D38" s="1406"/>
      <c r="E38" s="1406"/>
      <c r="F38" s="1406"/>
      <c r="G38" s="1406"/>
      <c r="H38" s="1400"/>
      <c r="I38" s="1401"/>
      <c r="J38" s="1441"/>
      <c r="K38" s="1446"/>
      <c r="L38" s="1446"/>
      <c r="M38" s="1446"/>
      <c r="N38" s="1446"/>
      <c r="O38" s="1446"/>
      <c r="Q38" s="1446"/>
      <c r="R38" s="1446"/>
      <c r="S38" s="1446"/>
      <c r="T38" s="1446"/>
      <c r="U38" s="1447"/>
      <c r="V38" s="1447"/>
      <c r="W38" s="1447"/>
      <c r="X38" s="1447"/>
    </row>
    <row r="39" spans="2:24" ht="18" customHeight="1">
      <c r="B39" s="1419"/>
      <c r="C39" s="1420"/>
      <c r="D39" s="1421"/>
      <c r="E39" s="1421"/>
      <c r="F39" s="1421"/>
      <c r="G39" s="1421"/>
      <c r="H39" s="1422"/>
      <c r="I39" s="1423"/>
      <c r="J39" s="1441"/>
      <c r="K39" s="1446"/>
      <c r="L39" s="1446"/>
      <c r="M39" s="1446"/>
      <c r="N39" s="1446"/>
      <c r="O39" s="1446"/>
      <c r="Q39" s="1446"/>
      <c r="R39" s="1446"/>
      <c r="S39" s="1446"/>
      <c r="T39" s="1446"/>
      <c r="U39" s="1447"/>
      <c r="V39" s="1447"/>
      <c r="W39" s="1447"/>
      <c r="X39" s="1447"/>
    </row>
    <row r="40" spans="2:24" ht="18" customHeight="1">
      <c r="B40" s="1424" t="s">
        <v>1119</v>
      </c>
      <c r="C40" s="1391"/>
      <c r="D40" s="1393">
        <v>905.97518257076251</v>
      </c>
      <c r="E40" s="1393">
        <v>1052.7785979939158</v>
      </c>
      <c r="F40" s="1393">
        <v>722.54910289584404</v>
      </c>
      <c r="G40" s="1393">
        <v>744.70704208376617</v>
      </c>
      <c r="H40" s="1388">
        <v>16.203911348497343</v>
      </c>
      <c r="I40" s="1389">
        <v>3.0666343780813179</v>
      </c>
      <c r="J40" s="1441"/>
      <c r="K40" s="1446"/>
      <c r="L40" s="1446"/>
      <c r="M40" s="1446"/>
      <c r="N40" s="1446"/>
      <c r="O40" s="1446"/>
      <c r="Q40" s="1446"/>
      <c r="R40" s="1446"/>
      <c r="S40" s="1446"/>
      <c r="T40" s="1446"/>
      <c r="U40" s="1447"/>
      <c r="V40" s="1447"/>
      <c r="W40" s="1447"/>
      <c r="X40" s="1447"/>
    </row>
    <row r="41" spans="2:24" ht="18" customHeight="1">
      <c r="B41" s="1424" t="s">
        <v>1120</v>
      </c>
      <c r="C41" s="1391"/>
      <c r="D41" s="1393">
        <v>9864.2319245307935</v>
      </c>
      <c r="E41" s="1393">
        <v>9860.0741288949812</v>
      </c>
      <c r="F41" s="1393">
        <v>9642.3239149184956</v>
      </c>
      <c r="G41" s="1393">
        <v>8954.0464363524716</v>
      </c>
      <c r="H41" s="1388">
        <v>-4.2150221807673915E-2</v>
      </c>
      <c r="I41" s="1389">
        <v>-7.1380870901995905</v>
      </c>
      <c r="J41" s="1441"/>
      <c r="K41" s="1446"/>
      <c r="L41" s="1446"/>
      <c r="M41" s="1446"/>
      <c r="N41" s="1446"/>
      <c r="O41" s="1446"/>
      <c r="Q41" s="1446"/>
      <c r="R41" s="1446"/>
      <c r="S41" s="1446"/>
      <c r="T41" s="1446"/>
      <c r="U41" s="1447"/>
      <c r="V41" s="1447"/>
      <c r="W41" s="1447"/>
      <c r="X41" s="1447"/>
    </row>
    <row r="42" spans="2:24" ht="18" customHeight="1">
      <c r="B42" s="1424" t="s">
        <v>1121</v>
      </c>
      <c r="C42" s="1391"/>
      <c r="D42" s="1393">
        <v>-570.23150698080053</v>
      </c>
      <c r="E42" s="1393">
        <v>-107.72026732984092</v>
      </c>
      <c r="F42" s="1393">
        <v>-362.69252880877104</v>
      </c>
      <c r="G42" s="1393">
        <v>223.28379395035265</v>
      </c>
      <c r="H42" s="1425" t="s">
        <v>298</v>
      </c>
      <c r="I42" s="1389"/>
      <c r="J42" s="1441"/>
      <c r="K42" s="1446"/>
      <c r="L42" s="1446"/>
      <c r="M42" s="1446"/>
      <c r="N42" s="1446"/>
      <c r="O42" s="1446"/>
      <c r="Q42" s="1446"/>
      <c r="R42" s="1446"/>
      <c r="S42" s="1446"/>
      <c r="T42" s="1446"/>
      <c r="U42" s="1447"/>
      <c r="V42" s="1447"/>
      <c r="W42" s="1447"/>
      <c r="X42" s="1447"/>
    </row>
    <row r="43" spans="2:24" ht="18" customHeight="1">
      <c r="B43" s="1424" t="s">
        <v>1122</v>
      </c>
      <c r="C43" s="1391"/>
      <c r="D43" s="1393">
        <v>-228.00034862006621</v>
      </c>
      <c r="E43" s="1393">
        <v>84.656251698289182</v>
      </c>
      <c r="F43" s="1393">
        <v>353.91080905542339</v>
      </c>
      <c r="G43" s="1393">
        <v>275.77371407960499</v>
      </c>
      <c r="H43" s="1425" t="s">
        <v>298</v>
      </c>
      <c r="I43" s="1389"/>
      <c r="J43" s="1441"/>
      <c r="K43" s="1446"/>
      <c r="L43" s="1446"/>
      <c r="M43" s="1446"/>
      <c r="N43" s="1446"/>
      <c r="O43" s="1446"/>
      <c r="Q43" s="1446"/>
      <c r="R43" s="1446"/>
      <c r="S43" s="1446"/>
      <c r="T43" s="1446"/>
      <c r="U43" s="1447"/>
      <c r="V43" s="1447"/>
      <c r="W43" s="1447"/>
      <c r="X43" s="1447"/>
    </row>
    <row r="44" spans="2:24" ht="21" customHeight="1" thickBot="1">
      <c r="B44" s="1426" t="s">
        <v>1123</v>
      </c>
      <c r="C44" s="1427"/>
      <c r="D44" s="1428">
        <v>-798.23185560086677</v>
      </c>
      <c r="E44" s="1428">
        <v>-23.064015631551737</v>
      </c>
      <c r="F44" s="1428">
        <v>-8.7817197533476996</v>
      </c>
      <c r="G44" s="1428">
        <v>499.0575080299576</v>
      </c>
      <c r="H44" s="1429" t="s">
        <v>298</v>
      </c>
      <c r="I44" s="1430"/>
      <c r="J44" s="1441"/>
      <c r="K44" s="1446"/>
      <c r="L44" s="1446"/>
      <c r="M44" s="1446"/>
      <c r="N44" s="1446"/>
      <c r="O44" s="1446"/>
      <c r="Q44" s="1446"/>
      <c r="R44" s="1446"/>
      <c r="S44" s="1446"/>
      <c r="T44" s="1446"/>
      <c r="U44" s="1447"/>
      <c r="V44" s="1447"/>
      <c r="W44" s="1447"/>
      <c r="X44" s="1447"/>
    </row>
    <row r="45" spans="2:24" ht="17.25" customHeight="1" thickTop="1">
      <c r="B45" s="1828" t="s">
        <v>1124</v>
      </c>
      <c r="C45" s="1828"/>
      <c r="D45" s="1828"/>
      <c r="E45" s="1828"/>
      <c r="F45" s="1828"/>
      <c r="G45" s="1828"/>
      <c r="H45" s="1828"/>
      <c r="I45" s="1828"/>
      <c r="J45" s="1441"/>
    </row>
    <row r="46" spans="2:24" ht="17.25" customHeight="1">
      <c r="B46" s="1829" t="s">
        <v>1125</v>
      </c>
      <c r="C46" s="1829"/>
      <c r="D46" s="1829"/>
      <c r="E46" s="1829"/>
      <c r="F46" s="1829"/>
      <c r="G46" s="1829"/>
      <c r="H46" s="1829"/>
      <c r="I46" s="1829"/>
      <c r="J46" s="1441"/>
    </row>
    <row r="47" spans="2:24" ht="17.25" customHeight="1">
      <c r="B47" s="1830" t="s">
        <v>1126</v>
      </c>
      <c r="C47" s="1830"/>
      <c r="D47" s="1830"/>
      <c r="E47" s="1830"/>
      <c r="F47" s="1830"/>
      <c r="G47" s="1830"/>
      <c r="H47" s="1830"/>
      <c r="I47" s="1830"/>
      <c r="J47" s="1441"/>
    </row>
    <row r="48" spans="2:24" ht="17.25" customHeight="1">
      <c r="B48" s="1831" t="s">
        <v>1127</v>
      </c>
      <c r="C48" s="1831"/>
      <c r="D48" s="1831"/>
      <c r="E48" s="1831"/>
      <c r="F48" s="1831"/>
      <c r="G48" s="1831"/>
      <c r="H48" s="1831"/>
      <c r="I48" s="1831"/>
      <c r="J48" s="1441"/>
    </row>
    <row r="49" spans="2:10" ht="17.25" customHeight="1">
      <c r="B49" s="1824" t="s">
        <v>1128</v>
      </c>
      <c r="C49" s="1824"/>
      <c r="D49" s="1436">
        <v>102.86</v>
      </c>
      <c r="E49" s="1436">
        <v>104.04</v>
      </c>
      <c r="F49" s="1436">
        <v>109.34</v>
      </c>
      <c r="G49" s="1436">
        <v>114.88</v>
      </c>
      <c r="H49" s="1365"/>
      <c r="I49" s="1365"/>
      <c r="J49" s="1441"/>
    </row>
    <row r="50" spans="2:10">
      <c r="B50" s="1441"/>
      <c r="C50" s="1441"/>
      <c r="D50" s="1441"/>
      <c r="E50" s="1441"/>
      <c r="F50" s="1441"/>
      <c r="G50" s="1441"/>
      <c r="H50" s="1441"/>
      <c r="I50" s="1441"/>
      <c r="J50" s="1441"/>
    </row>
  </sheetData>
  <mergeCells count="12">
    <mergeCell ref="B49:C49"/>
    <mergeCell ref="B1:I1"/>
    <mergeCell ref="B2:I2"/>
    <mergeCell ref="B3:I3"/>
    <mergeCell ref="B4:C6"/>
    <mergeCell ref="H4:I4"/>
    <mergeCell ref="B31:C31"/>
    <mergeCell ref="B35:C35"/>
    <mergeCell ref="B45:I45"/>
    <mergeCell ref="B46:I46"/>
    <mergeCell ref="B47:I47"/>
    <mergeCell ref="B48:I48"/>
  </mergeCells>
  <pageMargins left="0.39370078740157483" right="0.39370078740157483" top="0.39370078740157483" bottom="0.39370078740157483" header="0.51181102362204722" footer="0.51181102362204722"/>
  <pageSetup scale="79" orientation="portrait" r:id="rId1"/>
  <headerFooter alignWithMargins="0"/>
</worksheet>
</file>

<file path=xl/worksheets/sheet22.xml><?xml version="1.0" encoding="utf-8"?>
<worksheet xmlns="http://schemas.openxmlformats.org/spreadsheetml/2006/main" xmlns:r="http://schemas.openxmlformats.org/officeDocument/2006/relationships">
  <sheetPr>
    <pageSetUpPr fitToPage="1"/>
  </sheetPr>
  <dimension ref="C1:M112"/>
  <sheetViews>
    <sheetView showGridLines="0" topLeftCell="C1" workbookViewId="0">
      <selection activeCell="C102" sqref="C102:M102"/>
    </sheetView>
  </sheetViews>
  <sheetFormatPr defaultRowHeight="28.5" customHeight="1"/>
  <cols>
    <col min="1" max="1" width="5.85546875" customWidth="1"/>
    <col min="3" max="3" width="16.85546875" customWidth="1"/>
    <col min="4" max="4" width="19" customWidth="1"/>
    <col min="5" max="6" width="10.85546875" customWidth="1"/>
    <col min="7" max="7" width="11" customWidth="1"/>
    <col min="8" max="8" width="11.7109375" customWidth="1"/>
    <col min="9" max="9" width="11.5703125" customWidth="1"/>
    <col min="10" max="10" width="11.28515625" customWidth="1"/>
    <col min="11" max="11" width="10" bestFit="1" customWidth="1"/>
    <col min="12" max="13" width="9.28515625" bestFit="1" customWidth="1"/>
    <col min="257" max="257" width="5.85546875" customWidth="1"/>
    <col min="259" max="259" width="16" customWidth="1"/>
    <col min="260" max="260" width="18.28515625" customWidth="1"/>
    <col min="261" max="262" width="9.28515625" bestFit="1" customWidth="1"/>
    <col min="263" max="263" width="9.42578125" bestFit="1" customWidth="1"/>
    <col min="264" max="264" width="11.28515625" customWidth="1"/>
    <col min="265" max="265" width="10.7109375" customWidth="1"/>
    <col min="266" max="269" width="9.28515625" bestFit="1" customWidth="1"/>
    <col min="513" max="513" width="5.85546875" customWidth="1"/>
    <col min="515" max="515" width="16" customWidth="1"/>
    <col min="516" max="516" width="18.28515625" customWidth="1"/>
    <col min="517" max="518" width="9.28515625" bestFit="1" customWidth="1"/>
    <col min="519" max="519" width="9.42578125" bestFit="1" customWidth="1"/>
    <col min="520" max="520" width="11.28515625" customWidth="1"/>
    <col min="521" max="521" width="10.7109375" customWidth="1"/>
    <col min="522" max="525" width="9.28515625" bestFit="1" customWidth="1"/>
    <col min="769" max="769" width="5.85546875" customWidth="1"/>
    <col min="771" max="771" width="16" customWidth="1"/>
    <col min="772" max="772" width="18.28515625" customWidth="1"/>
    <col min="773" max="774" width="9.28515625" bestFit="1" customWidth="1"/>
    <col min="775" max="775" width="9.42578125" bestFit="1" customWidth="1"/>
    <col min="776" max="776" width="11.28515625" customWidth="1"/>
    <col min="777" max="777" width="10.7109375" customWidth="1"/>
    <col min="778" max="781" width="9.28515625" bestFit="1" customWidth="1"/>
    <col min="1025" max="1025" width="5.85546875" customWidth="1"/>
    <col min="1027" max="1027" width="16" customWidth="1"/>
    <col min="1028" max="1028" width="18.28515625" customWidth="1"/>
    <col min="1029" max="1030" width="9.28515625" bestFit="1" customWidth="1"/>
    <col min="1031" max="1031" width="9.42578125" bestFit="1" customWidth="1"/>
    <col min="1032" max="1032" width="11.28515625" customWidth="1"/>
    <col min="1033" max="1033" width="10.7109375" customWidth="1"/>
    <col min="1034" max="1037" width="9.28515625" bestFit="1" customWidth="1"/>
    <col min="1281" max="1281" width="5.85546875" customWidth="1"/>
    <col min="1283" max="1283" width="16" customWidth="1"/>
    <col min="1284" max="1284" width="18.28515625" customWidth="1"/>
    <col min="1285" max="1286" width="9.28515625" bestFit="1" customWidth="1"/>
    <col min="1287" max="1287" width="9.42578125" bestFit="1" customWidth="1"/>
    <col min="1288" max="1288" width="11.28515625" customWidth="1"/>
    <col min="1289" max="1289" width="10.7109375" customWidth="1"/>
    <col min="1290" max="1293" width="9.28515625" bestFit="1" customWidth="1"/>
    <col min="1537" max="1537" width="5.85546875" customWidth="1"/>
    <col min="1539" max="1539" width="16" customWidth="1"/>
    <col min="1540" max="1540" width="18.28515625" customWidth="1"/>
    <col min="1541" max="1542" width="9.28515625" bestFit="1" customWidth="1"/>
    <col min="1543" max="1543" width="9.42578125" bestFit="1" customWidth="1"/>
    <col min="1544" max="1544" width="11.28515625" customWidth="1"/>
    <col min="1545" max="1545" width="10.7109375" customWidth="1"/>
    <col min="1546" max="1549" width="9.28515625" bestFit="1" customWidth="1"/>
    <col min="1793" max="1793" width="5.85546875" customWidth="1"/>
    <col min="1795" max="1795" width="16" customWidth="1"/>
    <col min="1796" max="1796" width="18.28515625" customWidth="1"/>
    <col min="1797" max="1798" width="9.28515625" bestFit="1" customWidth="1"/>
    <col min="1799" max="1799" width="9.42578125" bestFit="1" customWidth="1"/>
    <col min="1800" max="1800" width="11.28515625" customWidth="1"/>
    <col min="1801" max="1801" width="10.7109375" customWidth="1"/>
    <col min="1802" max="1805" width="9.28515625" bestFit="1" customWidth="1"/>
    <col min="2049" max="2049" width="5.85546875" customWidth="1"/>
    <col min="2051" max="2051" width="16" customWidth="1"/>
    <col min="2052" max="2052" width="18.28515625" customWidth="1"/>
    <col min="2053" max="2054" width="9.28515625" bestFit="1" customWidth="1"/>
    <col min="2055" max="2055" width="9.42578125" bestFit="1" customWidth="1"/>
    <col min="2056" max="2056" width="11.28515625" customWidth="1"/>
    <col min="2057" max="2057" width="10.7109375" customWidth="1"/>
    <col min="2058" max="2061" width="9.28515625" bestFit="1" customWidth="1"/>
    <col min="2305" max="2305" width="5.85546875" customWidth="1"/>
    <col min="2307" max="2307" width="16" customWidth="1"/>
    <col min="2308" max="2308" width="18.28515625" customWidth="1"/>
    <col min="2309" max="2310" width="9.28515625" bestFit="1" customWidth="1"/>
    <col min="2311" max="2311" width="9.42578125" bestFit="1" customWidth="1"/>
    <col min="2312" max="2312" width="11.28515625" customWidth="1"/>
    <col min="2313" max="2313" width="10.7109375" customWidth="1"/>
    <col min="2314" max="2317" width="9.28515625" bestFit="1" customWidth="1"/>
    <col min="2561" max="2561" width="5.85546875" customWidth="1"/>
    <col min="2563" max="2563" width="16" customWidth="1"/>
    <col min="2564" max="2564" width="18.28515625" customWidth="1"/>
    <col min="2565" max="2566" width="9.28515625" bestFit="1" customWidth="1"/>
    <col min="2567" max="2567" width="9.42578125" bestFit="1" customWidth="1"/>
    <col min="2568" max="2568" width="11.28515625" customWidth="1"/>
    <col min="2569" max="2569" width="10.7109375" customWidth="1"/>
    <col min="2570" max="2573" width="9.28515625" bestFit="1" customWidth="1"/>
    <col min="2817" max="2817" width="5.85546875" customWidth="1"/>
    <col min="2819" max="2819" width="16" customWidth="1"/>
    <col min="2820" max="2820" width="18.28515625" customWidth="1"/>
    <col min="2821" max="2822" width="9.28515625" bestFit="1" customWidth="1"/>
    <col min="2823" max="2823" width="9.42578125" bestFit="1" customWidth="1"/>
    <col min="2824" max="2824" width="11.28515625" customWidth="1"/>
    <col min="2825" max="2825" width="10.7109375" customWidth="1"/>
    <col min="2826" max="2829" width="9.28515625" bestFit="1" customWidth="1"/>
    <col min="3073" max="3073" width="5.85546875" customWidth="1"/>
    <col min="3075" max="3075" width="16" customWidth="1"/>
    <col min="3076" max="3076" width="18.28515625" customWidth="1"/>
    <col min="3077" max="3078" width="9.28515625" bestFit="1" customWidth="1"/>
    <col min="3079" max="3079" width="9.42578125" bestFit="1" customWidth="1"/>
    <col min="3080" max="3080" width="11.28515625" customWidth="1"/>
    <col min="3081" max="3081" width="10.7109375" customWidth="1"/>
    <col min="3082" max="3085" width="9.28515625" bestFit="1" customWidth="1"/>
    <col min="3329" max="3329" width="5.85546875" customWidth="1"/>
    <col min="3331" max="3331" width="16" customWidth="1"/>
    <col min="3332" max="3332" width="18.28515625" customWidth="1"/>
    <col min="3333" max="3334" width="9.28515625" bestFit="1" customWidth="1"/>
    <col min="3335" max="3335" width="9.42578125" bestFit="1" customWidth="1"/>
    <col min="3336" max="3336" width="11.28515625" customWidth="1"/>
    <col min="3337" max="3337" width="10.7109375" customWidth="1"/>
    <col min="3338" max="3341" width="9.28515625" bestFit="1" customWidth="1"/>
    <col min="3585" max="3585" width="5.85546875" customWidth="1"/>
    <col min="3587" max="3587" width="16" customWidth="1"/>
    <col min="3588" max="3588" width="18.28515625" customWidth="1"/>
    <col min="3589" max="3590" width="9.28515625" bestFit="1" customWidth="1"/>
    <col min="3591" max="3591" width="9.42578125" bestFit="1" customWidth="1"/>
    <col min="3592" max="3592" width="11.28515625" customWidth="1"/>
    <col min="3593" max="3593" width="10.7109375" customWidth="1"/>
    <col min="3594" max="3597" width="9.28515625" bestFit="1" customWidth="1"/>
    <col min="3841" max="3841" width="5.85546875" customWidth="1"/>
    <col min="3843" max="3843" width="16" customWidth="1"/>
    <col min="3844" max="3844" width="18.28515625" customWidth="1"/>
    <col min="3845" max="3846" width="9.28515625" bestFit="1" customWidth="1"/>
    <col min="3847" max="3847" width="9.42578125" bestFit="1" customWidth="1"/>
    <col min="3848" max="3848" width="11.28515625" customWidth="1"/>
    <col min="3849" max="3849" width="10.7109375" customWidth="1"/>
    <col min="3850" max="3853" width="9.28515625" bestFit="1" customWidth="1"/>
    <col min="4097" max="4097" width="5.85546875" customWidth="1"/>
    <col min="4099" max="4099" width="16" customWidth="1"/>
    <col min="4100" max="4100" width="18.28515625" customWidth="1"/>
    <col min="4101" max="4102" width="9.28515625" bestFit="1" customWidth="1"/>
    <col min="4103" max="4103" width="9.42578125" bestFit="1" customWidth="1"/>
    <col min="4104" max="4104" width="11.28515625" customWidth="1"/>
    <col min="4105" max="4105" width="10.7109375" customWidth="1"/>
    <col min="4106" max="4109" width="9.28515625" bestFit="1" customWidth="1"/>
    <col min="4353" max="4353" width="5.85546875" customWidth="1"/>
    <col min="4355" max="4355" width="16" customWidth="1"/>
    <col min="4356" max="4356" width="18.28515625" customWidth="1"/>
    <col min="4357" max="4358" width="9.28515625" bestFit="1" customWidth="1"/>
    <col min="4359" max="4359" width="9.42578125" bestFit="1" customWidth="1"/>
    <col min="4360" max="4360" width="11.28515625" customWidth="1"/>
    <col min="4361" max="4361" width="10.7109375" customWidth="1"/>
    <col min="4362" max="4365" width="9.28515625" bestFit="1" customWidth="1"/>
    <col min="4609" max="4609" width="5.85546875" customWidth="1"/>
    <col min="4611" max="4611" width="16" customWidth="1"/>
    <col min="4612" max="4612" width="18.28515625" customWidth="1"/>
    <col min="4613" max="4614" width="9.28515625" bestFit="1" customWidth="1"/>
    <col min="4615" max="4615" width="9.42578125" bestFit="1" customWidth="1"/>
    <col min="4616" max="4616" width="11.28515625" customWidth="1"/>
    <col min="4617" max="4617" width="10.7109375" customWidth="1"/>
    <col min="4618" max="4621" width="9.28515625" bestFit="1" customWidth="1"/>
    <col min="4865" max="4865" width="5.85546875" customWidth="1"/>
    <col min="4867" max="4867" width="16" customWidth="1"/>
    <col min="4868" max="4868" width="18.28515625" customWidth="1"/>
    <col min="4869" max="4870" width="9.28515625" bestFit="1" customWidth="1"/>
    <col min="4871" max="4871" width="9.42578125" bestFit="1" customWidth="1"/>
    <col min="4872" max="4872" width="11.28515625" customWidth="1"/>
    <col min="4873" max="4873" width="10.7109375" customWidth="1"/>
    <col min="4874" max="4877" width="9.28515625" bestFit="1" customWidth="1"/>
    <col min="5121" max="5121" width="5.85546875" customWidth="1"/>
    <col min="5123" max="5123" width="16" customWidth="1"/>
    <col min="5124" max="5124" width="18.28515625" customWidth="1"/>
    <col min="5125" max="5126" width="9.28515625" bestFit="1" customWidth="1"/>
    <col min="5127" max="5127" width="9.42578125" bestFit="1" customWidth="1"/>
    <col min="5128" max="5128" width="11.28515625" customWidth="1"/>
    <col min="5129" max="5129" width="10.7109375" customWidth="1"/>
    <col min="5130" max="5133" width="9.28515625" bestFit="1" customWidth="1"/>
    <col min="5377" max="5377" width="5.85546875" customWidth="1"/>
    <col min="5379" max="5379" width="16" customWidth="1"/>
    <col min="5380" max="5380" width="18.28515625" customWidth="1"/>
    <col min="5381" max="5382" width="9.28515625" bestFit="1" customWidth="1"/>
    <col min="5383" max="5383" width="9.42578125" bestFit="1" customWidth="1"/>
    <col min="5384" max="5384" width="11.28515625" customWidth="1"/>
    <col min="5385" max="5385" width="10.7109375" customWidth="1"/>
    <col min="5386" max="5389" width="9.28515625" bestFit="1" customWidth="1"/>
    <col min="5633" max="5633" width="5.85546875" customWidth="1"/>
    <col min="5635" max="5635" width="16" customWidth="1"/>
    <col min="5636" max="5636" width="18.28515625" customWidth="1"/>
    <col min="5637" max="5638" width="9.28515625" bestFit="1" customWidth="1"/>
    <col min="5639" max="5639" width="9.42578125" bestFit="1" customWidth="1"/>
    <col min="5640" max="5640" width="11.28515625" customWidth="1"/>
    <col min="5641" max="5641" width="10.7109375" customWidth="1"/>
    <col min="5642" max="5645" width="9.28515625" bestFit="1" customWidth="1"/>
    <col min="5889" max="5889" width="5.85546875" customWidth="1"/>
    <col min="5891" max="5891" width="16" customWidth="1"/>
    <col min="5892" max="5892" width="18.28515625" customWidth="1"/>
    <col min="5893" max="5894" width="9.28515625" bestFit="1" customWidth="1"/>
    <col min="5895" max="5895" width="9.42578125" bestFit="1" customWidth="1"/>
    <col min="5896" max="5896" width="11.28515625" customWidth="1"/>
    <col min="5897" max="5897" width="10.7109375" customWidth="1"/>
    <col min="5898" max="5901" width="9.28515625" bestFit="1" customWidth="1"/>
    <col min="6145" max="6145" width="5.85546875" customWidth="1"/>
    <col min="6147" max="6147" width="16" customWidth="1"/>
    <col min="6148" max="6148" width="18.28515625" customWidth="1"/>
    <col min="6149" max="6150" width="9.28515625" bestFit="1" customWidth="1"/>
    <col min="6151" max="6151" width="9.42578125" bestFit="1" customWidth="1"/>
    <col min="6152" max="6152" width="11.28515625" customWidth="1"/>
    <col min="6153" max="6153" width="10.7109375" customWidth="1"/>
    <col min="6154" max="6157" width="9.28515625" bestFit="1" customWidth="1"/>
    <col min="6401" max="6401" width="5.85546875" customWidth="1"/>
    <col min="6403" max="6403" width="16" customWidth="1"/>
    <col min="6404" max="6404" width="18.28515625" customWidth="1"/>
    <col min="6405" max="6406" width="9.28515625" bestFit="1" customWidth="1"/>
    <col min="6407" max="6407" width="9.42578125" bestFit="1" customWidth="1"/>
    <col min="6408" max="6408" width="11.28515625" customWidth="1"/>
    <col min="6409" max="6409" width="10.7109375" customWidth="1"/>
    <col min="6410" max="6413" width="9.28515625" bestFit="1" customWidth="1"/>
    <col min="6657" max="6657" width="5.85546875" customWidth="1"/>
    <col min="6659" max="6659" width="16" customWidth="1"/>
    <col min="6660" max="6660" width="18.28515625" customWidth="1"/>
    <col min="6661" max="6662" width="9.28515625" bestFit="1" customWidth="1"/>
    <col min="6663" max="6663" width="9.42578125" bestFit="1" customWidth="1"/>
    <col min="6664" max="6664" width="11.28515625" customWidth="1"/>
    <col min="6665" max="6665" width="10.7109375" customWidth="1"/>
    <col min="6666" max="6669" width="9.28515625" bestFit="1" customWidth="1"/>
    <col min="6913" max="6913" width="5.85546875" customWidth="1"/>
    <col min="6915" max="6915" width="16" customWidth="1"/>
    <col min="6916" max="6916" width="18.28515625" customWidth="1"/>
    <col min="6917" max="6918" width="9.28515625" bestFit="1" customWidth="1"/>
    <col min="6919" max="6919" width="9.42578125" bestFit="1" customWidth="1"/>
    <col min="6920" max="6920" width="11.28515625" customWidth="1"/>
    <col min="6921" max="6921" width="10.7109375" customWidth="1"/>
    <col min="6922" max="6925" width="9.28515625" bestFit="1" customWidth="1"/>
    <col min="7169" max="7169" width="5.85546875" customWidth="1"/>
    <col min="7171" max="7171" width="16" customWidth="1"/>
    <col min="7172" max="7172" width="18.28515625" customWidth="1"/>
    <col min="7173" max="7174" width="9.28515625" bestFit="1" customWidth="1"/>
    <col min="7175" max="7175" width="9.42578125" bestFit="1" customWidth="1"/>
    <col min="7176" max="7176" width="11.28515625" customWidth="1"/>
    <col min="7177" max="7177" width="10.7109375" customWidth="1"/>
    <col min="7178" max="7181" width="9.28515625" bestFit="1" customWidth="1"/>
    <col min="7425" max="7425" width="5.85546875" customWidth="1"/>
    <col min="7427" max="7427" width="16" customWidth="1"/>
    <col min="7428" max="7428" width="18.28515625" customWidth="1"/>
    <col min="7429" max="7430" width="9.28515625" bestFit="1" customWidth="1"/>
    <col min="7431" max="7431" width="9.42578125" bestFit="1" customWidth="1"/>
    <col min="7432" max="7432" width="11.28515625" customWidth="1"/>
    <col min="7433" max="7433" width="10.7109375" customWidth="1"/>
    <col min="7434" max="7437" width="9.28515625" bestFit="1" customWidth="1"/>
    <col min="7681" max="7681" width="5.85546875" customWidth="1"/>
    <col min="7683" max="7683" width="16" customWidth="1"/>
    <col min="7684" max="7684" width="18.28515625" customWidth="1"/>
    <col min="7685" max="7686" width="9.28515625" bestFit="1" customWidth="1"/>
    <col min="7687" max="7687" width="9.42578125" bestFit="1" customWidth="1"/>
    <col min="7688" max="7688" width="11.28515625" customWidth="1"/>
    <col min="7689" max="7689" width="10.7109375" customWidth="1"/>
    <col min="7690" max="7693" width="9.28515625" bestFit="1" customWidth="1"/>
    <col min="7937" max="7937" width="5.85546875" customWidth="1"/>
    <col min="7939" max="7939" width="16" customWidth="1"/>
    <col min="7940" max="7940" width="18.28515625" customWidth="1"/>
    <col min="7941" max="7942" width="9.28515625" bestFit="1" customWidth="1"/>
    <col min="7943" max="7943" width="9.42578125" bestFit="1" customWidth="1"/>
    <col min="7944" max="7944" width="11.28515625" customWidth="1"/>
    <col min="7945" max="7945" width="10.7109375" customWidth="1"/>
    <col min="7946" max="7949" width="9.28515625" bestFit="1" customWidth="1"/>
    <col min="8193" max="8193" width="5.85546875" customWidth="1"/>
    <col min="8195" max="8195" width="16" customWidth="1"/>
    <col min="8196" max="8196" width="18.28515625" customWidth="1"/>
    <col min="8197" max="8198" width="9.28515625" bestFit="1" customWidth="1"/>
    <col min="8199" max="8199" width="9.42578125" bestFit="1" customWidth="1"/>
    <col min="8200" max="8200" width="11.28515625" customWidth="1"/>
    <col min="8201" max="8201" width="10.7109375" customWidth="1"/>
    <col min="8202" max="8205" width="9.28515625" bestFit="1" customWidth="1"/>
    <col min="8449" max="8449" width="5.85546875" customWidth="1"/>
    <col min="8451" max="8451" width="16" customWidth="1"/>
    <col min="8452" max="8452" width="18.28515625" customWidth="1"/>
    <col min="8453" max="8454" width="9.28515625" bestFit="1" customWidth="1"/>
    <col min="8455" max="8455" width="9.42578125" bestFit="1" customWidth="1"/>
    <col min="8456" max="8456" width="11.28515625" customWidth="1"/>
    <col min="8457" max="8457" width="10.7109375" customWidth="1"/>
    <col min="8458" max="8461" width="9.28515625" bestFit="1" customWidth="1"/>
    <col min="8705" max="8705" width="5.85546875" customWidth="1"/>
    <col min="8707" max="8707" width="16" customWidth="1"/>
    <col min="8708" max="8708" width="18.28515625" customWidth="1"/>
    <col min="8709" max="8710" width="9.28515625" bestFit="1" customWidth="1"/>
    <col min="8711" max="8711" width="9.42578125" bestFit="1" customWidth="1"/>
    <col min="8712" max="8712" width="11.28515625" customWidth="1"/>
    <col min="8713" max="8713" width="10.7109375" customWidth="1"/>
    <col min="8714" max="8717" width="9.28515625" bestFit="1" customWidth="1"/>
    <col min="8961" max="8961" width="5.85546875" customWidth="1"/>
    <col min="8963" max="8963" width="16" customWidth="1"/>
    <col min="8964" max="8964" width="18.28515625" customWidth="1"/>
    <col min="8965" max="8966" width="9.28515625" bestFit="1" customWidth="1"/>
    <col min="8967" max="8967" width="9.42578125" bestFit="1" customWidth="1"/>
    <col min="8968" max="8968" width="11.28515625" customWidth="1"/>
    <col min="8969" max="8969" width="10.7109375" customWidth="1"/>
    <col min="8970" max="8973" width="9.28515625" bestFit="1" customWidth="1"/>
    <col min="9217" max="9217" width="5.85546875" customWidth="1"/>
    <col min="9219" max="9219" width="16" customWidth="1"/>
    <col min="9220" max="9220" width="18.28515625" customWidth="1"/>
    <col min="9221" max="9222" width="9.28515625" bestFit="1" customWidth="1"/>
    <col min="9223" max="9223" width="9.42578125" bestFit="1" customWidth="1"/>
    <col min="9224" max="9224" width="11.28515625" customWidth="1"/>
    <col min="9225" max="9225" width="10.7109375" customWidth="1"/>
    <col min="9226" max="9229" width="9.28515625" bestFit="1" customWidth="1"/>
    <col min="9473" max="9473" width="5.85546875" customWidth="1"/>
    <col min="9475" max="9475" width="16" customWidth="1"/>
    <col min="9476" max="9476" width="18.28515625" customWidth="1"/>
    <col min="9477" max="9478" width="9.28515625" bestFit="1" customWidth="1"/>
    <col min="9479" max="9479" width="9.42578125" bestFit="1" customWidth="1"/>
    <col min="9480" max="9480" width="11.28515625" customWidth="1"/>
    <col min="9481" max="9481" width="10.7109375" customWidth="1"/>
    <col min="9482" max="9485" width="9.28515625" bestFit="1" customWidth="1"/>
    <col min="9729" max="9729" width="5.85546875" customWidth="1"/>
    <col min="9731" max="9731" width="16" customWidth="1"/>
    <col min="9732" max="9732" width="18.28515625" customWidth="1"/>
    <col min="9733" max="9734" width="9.28515625" bestFit="1" customWidth="1"/>
    <col min="9735" max="9735" width="9.42578125" bestFit="1" customWidth="1"/>
    <col min="9736" max="9736" width="11.28515625" customWidth="1"/>
    <col min="9737" max="9737" width="10.7109375" customWidth="1"/>
    <col min="9738" max="9741" width="9.28515625" bestFit="1" customWidth="1"/>
    <col min="9985" max="9985" width="5.85546875" customWidth="1"/>
    <col min="9987" max="9987" width="16" customWidth="1"/>
    <col min="9988" max="9988" width="18.28515625" customWidth="1"/>
    <col min="9989" max="9990" width="9.28515625" bestFit="1" customWidth="1"/>
    <col min="9991" max="9991" width="9.42578125" bestFit="1" customWidth="1"/>
    <col min="9992" max="9992" width="11.28515625" customWidth="1"/>
    <col min="9993" max="9993" width="10.7109375" customWidth="1"/>
    <col min="9994" max="9997" width="9.28515625" bestFit="1" customWidth="1"/>
    <col min="10241" max="10241" width="5.85546875" customWidth="1"/>
    <col min="10243" max="10243" width="16" customWidth="1"/>
    <col min="10244" max="10244" width="18.28515625" customWidth="1"/>
    <col min="10245" max="10246" width="9.28515625" bestFit="1" customWidth="1"/>
    <col min="10247" max="10247" width="9.42578125" bestFit="1" customWidth="1"/>
    <col min="10248" max="10248" width="11.28515625" customWidth="1"/>
    <col min="10249" max="10249" width="10.7109375" customWidth="1"/>
    <col min="10250" max="10253" width="9.28515625" bestFit="1" customWidth="1"/>
    <col min="10497" max="10497" width="5.85546875" customWidth="1"/>
    <col min="10499" max="10499" width="16" customWidth="1"/>
    <col min="10500" max="10500" width="18.28515625" customWidth="1"/>
    <col min="10501" max="10502" width="9.28515625" bestFit="1" customWidth="1"/>
    <col min="10503" max="10503" width="9.42578125" bestFit="1" customWidth="1"/>
    <col min="10504" max="10504" width="11.28515625" customWidth="1"/>
    <col min="10505" max="10505" width="10.7109375" customWidth="1"/>
    <col min="10506" max="10509" width="9.28515625" bestFit="1" customWidth="1"/>
    <col min="10753" max="10753" width="5.85546875" customWidth="1"/>
    <col min="10755" max="10755" width="16" customWidth="1"/>
    <col min="10756" max="10756" width="18.28515625" customWidth="1"/>
    <col min="10757" max="10758" width="9.28515625" bestFit="1" customWidth="1"/>
    <col min="10759" max="10759" width="9.42578125" bestFit="1" customWidth="1"/>
    <col min="10760" max="10760" width="11.28515625" customWidth="1"/>
    <col min="10761" max="10761" width="10.7109375" customWidth="1"/>
    <col min="10762" max="10765" width="9.28515625" bestFit="1" customWidth="1"/>
    <col min="11009" max="11009" width="5.85546875" customWidth="1"/>
    <col min="11011" max="11011" width="16" customWidth="1"/>
    <col min="11012" max="11012" width="18.28515625" customWidth="1"/>
    <col min="11013" max="11014" width="9.28515625" bestFit="1" customWidth="1"/>
    <col min="11015" max="11015" width="9.42578125" bestFit="1" customWidth="1"/>
    <col min="11016" max="11016" width="11.28515625" customWidth="1"/>
    <col min="11017" max="11017" width="10.7109375" customWidth="1"/>
    <col min="11018" max="11021" width="9.28515625" bestFit="1" customWidth="1"/>
    <col min="11265" max="11265" width="5.85546875" customWidth="1"/>
    <col min="11267" max="11267" width="16" customWidth="1"/>
    <col min="11268" max="11268" width="18.28515625" customWidth="1"/>
    <col min="11269" max="11270" width="9.28515625" bestFit="1" customWidth="1"/>
    <col min="11271" max="11271" width="9.42578125" bestFit="1" customWidth="1"/>
    <col min="11272" max="11272" width="11.28515625" customWidth="1"/>
    <col min="11273" max="11273" width="10.7109375" customWidth="1"/>
    <col min="11274" max="11277" width="9.28515625" bestFit="1" customWidth="1"/>
    <col min="11521" max="11521" width="5.85546875" customWidth="1"/>
    <col min="11523" max="11523" width="16" customWidth="1"/>
    <col min="11524" max="11524" width="18.28515625" customWidth="1"/>
    <col min="11525" max="11526" width="9.28515625" bestFit="1" customWidth="1"/>
    <col min="11527" max="11527" width="9.42578125" bestFit="1" customWidth="1"/>
    <col min="11528" max="11528" width="11.28515625" customWidth="1"/>
    <col min="11529" max="11529" width="10.7109375" customWidth="1"/>
    <col min="11530" max="11533" width="9.28515625" bestFit="1" customWidth="1"/>
    <col min="11777" max="11777" width="5.85546875" customWidth="1"/>
    <col min="11779" max="11779" width="16" customWidth="1"/>
    <col min="11780" max="11780" width="18.28515625" customWidth="1"/>
    <col min="11781" max="11782" width="9.28515625" bestFit="1" customWidth="1"/>
    <col min="11783" max="11783" width="9.42578125" bestFit="1" customWidth="1"/>
    <col min="11784" max="11784" width="11.28515625" customWidth="1"/>
    <col min="11785" max="11785" width="10.7109375" customWidth="1"/>
    <col min="11786" max="11789" width="9.28515625" bestFit="1" customWidth="1"/>
    <col min="12033" max="12033" width="5.85546875" customWidth="1"/>
    <col min="12035" max="12035" width="16" customWidth="1"/>
    <col min="12036" max="12036" width="18.28515625" customWidth="1"/>
    <col min="12037" max="12038" width="9.28515625" bestFit="1" customWidth="1"/>
    <col min="12039" max="12039" width="9.42578125" bestFit="1" customWidth="1"/>
    <col min="12040" max="12040" width="11.28515625" customWidth="1"/>
    <col min="12041" max="12041" width="10.7109375" customWidth="1"/>
    <col min="12042" max="12045" width="9.28515625" bestFit="1" customWidth="1"/>
    <col min="12289" max="12289" width="5.85546875" customWidth="1"/>
    <col min="12291" max="12291" width="16" customWidth="1"/>
    <col min="12292" max="12292" width="18.28515625" customWidth="1"/>
    <col min="12293" max="12294" width="9.28515625" bestFit="1" customWidth="1"/>
    <col min="12295" max="12295" width="9.42578125" bestFit="1" customWidth="1"/>
    <col min="12296" max="12296" width="11.28515625" customWidth="1"/>
    <col min="12297" max="12297" width="10.7109375" customWidth="1"/>
    <col min="12298" max="12301" width="9.28515625" bestFit="1" customWidth="1"/>
    <col min="12545" max="12545" width="5.85546875" customWidth="1"/>
    <col min="12547" max="12547" width="16" customWidth="1"/>
    <col min="12548" max="12548" width="18.28515625" customWidth="1"/>
    <col min="12549" max="12550" width="9.28515625" bestFit="1" customWidth="1"/>
    <col min="12551" max="12551" width="9.42578125" bestFit="1" customWidth="1"/>
    <col min="12552" max="12552" width="11.28515625" customWidth="1"/>
    <col min="12553" max="12553" width="10.7109375" customWidth="1"/>
    <col min="12554" max="12557" width="9.28515625" bestFit="1" customWidth="1"/>
    <col min="12801" max="12801" width="5.85546875" customWidth="1"/>
    <col min="12803" max="12803" width="16" customWidth="1"/>
    <col min="12804" max="12804" width="18.28515625" customWidth="1"/>
    <col min="12805" max="12806" width="9.28515625" bestFit="1" customWidth="1"/>
    <col min="12807" max="12807" width="9.42578125" bestFit="1" customWidth="1"/>
    <col min="12808" max="12808" width="11.28515625" customWidth="1"/>
    <col min="12809" max="12809" width="10.7109375" customWidth="1"/>
    <col min="12810" max="12813" width="9.28515625" bestFit="1" customWidth="1"/>
    <col min="13057" max="13057" width="5.85546875" customWidth="1"/>
    <col min="13059" max="13059" width="16" customWidth="1"/>
    <col min="13060" max="13060" width="18.28515625" customWidth="1"/>
    <col min="13061" max="13062" width="9.28515625" bestFit="1" customWidth="1"/>
    <col min="13063" max="13063" width="9.42578125" bestFit="1" customWidth="1"/>
    <col min="13064" max="13064" width="11.28515625" customWidth="1"/>
    <col min="13065" max="13065" width="10.7109375" customWidth="1"/>
    <col min="13066" max="13069" width="9.28515625" bestFit="1" customWidth="1"/>
    <col min="13313" max="13313" width="5.85546875" customWidth="1"/>
    <col min="13315" max="13315" width="16" customWidth="1"/>
    <col min="13316" max="13316" width="18.28515625" customWidth="1"/>
    <col min="13317" max="13318" width="9.28515625" bestFit="1" customWidth="1"/>
    <col min="13319" max="13319" width="9.42578125" bestFit="1" customWidth="1"/>
    <col min="13320" max="13320" width="11.28515625" customWidth="1"/>
    <col min="13321" max="13321" width="10.7109375" customWidth="1"/>
    <col min="13322" max="13325" width="9.28515625" bestFit="1" customWidth="1"/>
    <col min="13569" max="13569" width="5.85546875" customWidth="1"/>
    <col min="13571" max="13571" width="16" customWidth="1"/>
    <col min="13572" max="13572" width="18.28515625" customWidth="1"/>
    <col min="13573" max="13574" width="9.28515625" bestFit="1" customWidth="1"/>
    <col min="13575" max="13575" width="9.42578125" bestFit="1" customWidth="1"/>
    <col min="13576" max="13576" width="11.28515625" customWidth="1"/>
    <col min="13577" max="13577" width="10.7109375" customWidth="1"/>
    <col min="13578" max="13581" width="9.28515625" bestFit="1" customWidth="1"/>
    <col min="13825" max="13825" width="5.85546875" customWidth="1"/>
    <col min="13827" max="13827" width="16" customWidth="1"/>
    <col min="13828" max="13828" width="18.28515625" customWidth="1"/>
    <col min="13829" max="13830" width="9.28515625" bestFit="1" customWidth="1"/>
    <col min="13831" max="13831" width="9.42578125" bestFit="1" customWidth="1"/>
    <col min="13832" max="13832" width="11.28515625" customWidth="1"/>
    <col min="13833" max="13833" width="10.7109375" customWidth="1"/>
    <col min="13834" max="13837" width="9.28515625" bestFit="1" customWidth="1"/>
    <col min="14081" max="14081" width="5.85546875" customWidth="1"/>
    <col min="14083" max="14083" width="16" customWidth="1"/>
    <col min="14084" max="14084" width="18.28515625" customWidth="1"/>
    <col min="14085" max="14086" width="9.28515625" bestFit="1" customWidth="1"/>
    <col min="14087" max="14087" width="9.42578125" bestFit="1" customWidth="1"/>
    <col min="14088" max="14088" width="11.28515625" customWidth="1"/>
    <col min="14089" max="14089" width="10.7109375" customWidth="1"/>
    <col min="14090" max="14093" width="9.28515625" bestFit="1" customWidth="1"/>
    <col min="14337" max="14337" width="5.85546875" customWidth="1"/>
    <col min="14339" max="14339" width="16" customWidth="1"/>
    <col min="14340" max="14340" width="18.28515625" customWidth="1"/>
    <col min="14341" max="14342" width="9.28515625" bestFit="1" customWidth="1"/>
    <col min="14343" max="14343" width="9.42578125" bestFit="1" customWidth="1"/>
    <col min="14344" max="14344" width="11.28515625" customWidth="1"/>
    <col min="14345" max="14345" width="10.7109375" customWidth="1"/>
    <col min="14346" max="14349" width="9.28515625" bestFit="1" customWidth="1"/>
    <col min="14593" max="14593" width="5.85546875" customWidth="1"/>
    <col min="14595" max="14595" width="16" customWidth="1"/>
    <col min="14596" max="14596" width="18.28515625" customWidth="1"/>
    <col min="14597" max="14598" width="9.28515625" bestFit="1" customWidth="1"/>
    <col min="14599" max="14599" width="9.42578125" bestFit="1" customWidth="1"/>
    <col min="14600" max="14600" width="11.28515625" customWidth="1"/>
    <col min="14601" max="14601" width="10.7109375" customWidth="1"/>
    <col min="14602" max="14605" width="9.28515625" bestFit="1" customWidth="1"/>
    <col min="14849" max="14849" width="5.85546875" customWidth="1"/>
    <col min="14851" max="14851" width="16" customWidth="1"/>
    <col min="14852" max="14852" width="18.28515625" customWidth="1"/>
    <col min="14853" max="14854" width="9.28515625" bestFit="1" customWidth="1"/>
    <col min="14855" max="14855" width="9.42578125" bestFit="1" customWidth="1"/>
    <col min="14856" max="14856" width="11.28515625" customWidth="1"/>
    <col min="14857" max="14857" width="10.7109375" customWidth="1"/>
    <col min="14858" max="14861" width="9.28515625" bestFit="1" customWidth="1"/>
    <col min="15105" max="15105" width="5.85546875" customWidth="1"/>
    <col min="15107" max="15107" width="16" customWidth="1"/>
    <col min="15108" max="15108" width="18.28515625" customWidth="1"/>
    <col min="15109" max="15110" width="9.28515625" bestFit="1" customWidth="1"/>
    <col min="15111" max="15111" width="9.42578125" bestFit="1" customWidth="1"/>
    <col min="15112" max="15112" width="11.28515625" customWidth="1"/>
    <col min="15113" max="15113" width="10.7109375" customWidth="1"/>
    <col min="15114" max="15117" width="9.28515625" bestFit="1" customWidth="1"/>
    <col min="15361" max="15361" width="5.85546875" customWidth="1"/>
    <col min="15363" max="15363" width="16" customWidth="1"/>
    <col min="15364" max="15364" width="18.28515625" customWidth="1"/>
    <col min="15365" max="15366" width="9.28515625" bestFit="1" customWidth="1"/>
    <col min="15367" max="15367" width="9.42578125" bestFit="1" customWidth="1"/>
    <col min="15368" max="15368" width="11.28515625" customWidth="1"/>
    <col min="15369" max="15369" width="10.7109375" customWidth="1"/>
    <col min="15370" max="15373" width="9.28515625" bestFit="1" customWidth="1"/>
    <col min="15617" max="15617" width="5.85546875" customWidth="1"/>
    <col min="15619" max="15619" width="16" customWidth="1"/>
    <col min="15620" max="15620" width="18.28515625" customWidth="1"/>
    <col min="15621" max="15622" width="9.28515625" bestFit="1" customWidth="1"/>
    <col min="15623" max="15623" width="9.42578125" bestFit="1" customWidth="1"/>
    <col min="15624" max="15624" width="11.28515625" customWidth="1"/>
    <col min="15625" max="15625" width="10.7109375" customWidth="1"/>
    <col min="15626" max="15629" width="9.28515625" bestFit="1" customWidth="1"/>
    <col min="15873" max="15873" width="5.85546875" customWidth="1"/>
    <col min="15875" max="15875" width="16" customWidth="1"/>
    <col min="15876" max="15876" width="18.28515625" customWidth="1"/>
    <col min="15877" max="15878" width="9.28515625" bestFit="1" customWidth="1"/>
    <col min="15879" max="15879" width="9.42578125" bestFit="1" customWidth="1"/>
    <col min="15880" max="15880" width="11.28515625" customWidth="1"/>
    <col min="15881" max="15881" width="10.7109375" customWidth="1"/>
    <col min="15882" max="15885" width="9.28515625" bestFit="1" customWidth="1"/>
    <col min="16129" max="16129" width="5.85546875" customWidth="1"/>
    <col min="16131" max="16131" width="16" customWidth="1"/>
    <col min="16132" max="16132" width="18.28515625" customWidth="1"/>
    <col min="16133" max="16134" width="9.28515625" bestFit="1" customWidth="1"/>
    <col min="16135" max="16135" width="9.42578125" bestFit="1" customWidth="1"/>
    <col min="16136" max="16136" width="11.28515625" customWidth="1"/>
    <col min="16137" max="16137" width="10.7109375" customWidth="1"/>
    <col min="16138" max="16141" width="9.28515625" bestFit="1" customWidth="1"/>
  </cols>
  <sheetData>
    <row r="1" spans="3:13" ht="28.5" customHeight="1">
      <c r="C1" s="1835" t="s">
        <v>1157</v>
      </c>
      <c r="D1" s="1835"/>
      <c r="E1" s="1835"/>
      <c r="F1" s="1835"/>
      <c r="G1" s="1835"/>
      <c r="H1" s="1835"/>
      <c r="I1" s="1835"/>
      <c r="J1" s="1835"/>
      <c r="K1" s="1457"/>
      <c r="L1" s="1457"/>
      <c r="M1" s="1457"/>
    </row>
    <row r="2" spans="3:13" ht="28.5" customHeight="1" thickBot="1">
      <c r="C2" s="1836" t="s">
        <v>1133</v>
      </c>
      <c r="D2" s="1837"/>
      <c r="E2" s="1837"/>
      <c r="F2" s="1837"/>
      <c r="G2" s="1837"/>
      <c r="H2" s="1837"/>
      <c r="I2" s="1837"/>
      <c r="J2" s="1837"/>
      <c r="K2" s="1457"/>
      <c r="L2" s="1457"/>
      <c r="M2" s="1457"/>
    </row>
    <row r="3" spans="3:13" ht="28.5" customHeight="1" thickTop="1">
      <c r="C3" s="1838" t="s">
        <v>1134</v>
      </c>
      <c r="D3" s="1840" t="s">
        <v>1135</v>
      </c>
      <c r="E3" s="1842" t="s">
        <v>1136</v>
      </c>
      <c r="F3" s="1842"/>
      <c r="G3" s="1842"/>
      <c r="H3" s="1843" t="s">
        <v>1137</v>
      </c>
      <c r="I3" s="1842"/>
      <c r="J3" s="1844"/>
      <c r="K3" s="1457"/>
      <c r="L3" s="1457"/>
      <c r="M3" s="1457"/>
    </row>
    <row r="4" spans="3:13" ht="28.5" customHeight="1" thickBot="1">
      <c r="C4" s="1839"/>
      <c r="D4" s="1841"/>
      <c r="E4" s="1458" t="s">
        <v>1138</v>
      </c>
      <c r="F4" s="1458" t="s">
        <v>1139</v>
      </c>
      <c r="G4" s="1458" t="s">
        <v>1140</v>
      </c>
      <c r="H4" s="1459" t="s">
        <v>1138</v>
      </c>
      <c r="I4" s="1458" t="s">
        <v>1139</v>
      </c>
      <c r="J4" s="1460" t="s">
        <v>1140</v>
      </c>
      <c r="K4" s="1457"/>
      <c r="L4" s="1457"/>
      <c r="M4" s="1457"/>
    </row>
    <row r="5" spans="3:13" ht="28.5" hidden="1" customHeight="1">
      <c r="C5" s="1845" t="s">
        <v>1028</v>
      </c>
      <c r="D5" s="1461" t="s">
        <v>1141</v>
      </c>
      <c r="E5" s="1462">
        <v>72.099999999999994</v>
      </c>
      <c r="F5" s="1462">
        <v>72.7</v>
      </c>
      <c r="G5" s="1462">
        <v>72.400000000000006</v>
      </c>
      <c r="H5" s="1462">
        <v>71.107187499999995</v>
      </c>
      <c r="I5" s="1462">
        <v>71.707187500000003</v>
      </c>
      <c r="J5" s="1463">
        <v>71.407187500000006</v>
      </c>
      <c r="K5" s="1457"/>
      <c r="L5" s="1457"/>
      <c r="M5" s="1457"/>
    </row>
    <row r="6" spans="3:13" ht="28.5" hidden="1" customHeight="1">
      <c r="C6" s="1833"/>
      <c r="D6" s="1461" t="s">
        <v>1142</v>
      </c>
      <c r="E6" s="1462">
        <v>75.599999999999994</v>
      </c>
      <c r="F6" s="1462">
        <v>76.2</v>
      </c>
      <c r="G6" s="1462">
        <v>75.900000000000006</v>
      </c>
      <c r="H6" s="1462">
        <v>73.617096774193527</v>
      </c>
      <c r="I6" s="1462">
        <v>74.21709677419355</v>
      </c>
      <c r="J6" s="1463">
        <v>73.917096774193539</v>
      </c>
      <c r="K6" s="1457"/>
      <c r="L6" s="1457"/>
      <c r="M6" s="1457"/>
    </row>
    <row r="7" spans="3:13" ht="28.5" hidden="1" customHeight="1">
      <c r="C7" s="1833"/>
      <c r="D7" s="1461" t="s">
        <v>754</v>
      </c>
      <c r="E7" s="1462">
        <v>78.099999999999994</v>
      </c>
      <c r="F7" s="1462">
        <v>78.7</v>
      </c>
      <c r="G7" s="1462">
        <v>78.400000000000006</v>
      </c>
      <c r="H7" s="1462">
        <v>77.85466666666666</v>
      </c>
      <c r="I7" s="1462">
        <v>78.454666666666668</v>
      </c>
      <c r="J7" s="1463">
        <v>78.154666666666657</v>
      </c>
      <c r="K7" s="1457"/>
      <c r="L7" s="1457"/>
      <c r="M7" s="1457"/>
    </row>
    <row r="8" spans="3:13" ht="28.5" hidden="1" customHeight="1">
      <c r="C8" s="1833"/>
      <c r="D8" s="1461" t="s">
        <v>1143</v>
      </c>
      <c r="E8" s="1462">
        <v>80.739999999999995</v>
      </c>
      <c r="F8" s="1462">
        <v>81.34</v>
      </c>
      <c r="G8" s="1462">
        <v>81.040000000000006</v>
      </c>
      <c r="H8" s="1462">
        <v>78.983333333333334</v>
      </c>
      <c r="I8" s="1462">
        <v>79.583333333333329</v>
      </c>
      <c r="J8" s="1463">
        <v>79.283333333333331</v>
      </c>
      <c r="K8" s="1457"/>
      <c r="L8" s="1457"/>
      <c r="M8" s="1457"/>
    </row>
    <row r="9" spans="3:13" ht="28.5" hidden="1" customHeight="1">
      <c r="C9" s="1833"/>
      <c r="D9" s="1461" t="s">
        <v>1144</v>
      </c>
      <c r="E9" s="1462">
        <v>85.51</v>
      </c>
      <c r="F9" s="1462">
        <v>86.11</v>
      </c>
      <c r="G9" s="1462">
        <v>85.81</v>
      </c>
      <c r="H9" s="1462">
        <v>82.697241379310341</v>
      </c>
      <c r="I9" s="1462">
        <v>83.297241379310336</v>
      </c>
      <c r="J9" s="1463">
        <v>82.997241379310339</v>
      </c>
      <c r="K9" s="1457"/>
      <c r="L9" s="1457"/>
      <c r="M9" s="1457"/>
    </row>
    <row r="10" spans="3:13" ht="28.5" hidden="1" customHeight="1">
      <c r="C10" s="1833"/>
      <c r="D10" s="1461" t="s">
        <v>1145</v>
      </c>
      <c r="E10" s="1462">
        <v>81.900000000000006</v>
      </c>
      <c r="F10" s="1462">
        <v>82.5</v>
      </c>
      <c r="G10" s="1462">
        <v>82.2</v>
      </c>
      <c r="H10" s="1462">
        <v>84.163666666666657</v>
      </c>
      <c r="I10" s="1462">
        <v>84.763666666666666</v>
      </c>
      <c r="J10" s="1463">
        <v>84.463666666666654</v>
      </c>
      <c r="K10" s="1457"/>
      <c r="L10" s="1457"/>
      <c r="M10" s="1457"/>
    </row>
    <row r="11" spans="3:13" ht="28.5" hidden="1" customHeight="1">
      <c r="C11" s="1833"/>
      <c r="D11" s="1461" t="s">
        <v>1146</v>
      </c>
      <c r="E11" s="1462">
        <v>79.05</v>
      </c>
      <c r="F11" s="1462">
        <v>79.650000000000006</v>
      </c>
      <c r="G11" s="1462">
        <v>79.349999999999994</v>
      </c>
      <c r="H11" s="1462">
        <v>79.455517241379312</v>
      </c>
      <c r="I11" s="1462">
        <v>80.055517241379306</v>
      </c>
      <c r="J11" s="1463">
        <v>79.755517241379309</v>
      </c>
      <c r="K11" s="1457"/>
      <c r="L11" s="1457"/>
      <c r="M11" s="1457"/>
    </row>
    <row r="12" spans="3:13" ht="28.5" hidden="1" customHeight="1">
      <c r="C12" s="1833"/>
      <c r="D12" s="1461" t="s">
        <v>1147</v>
      </c>
      <c r="E12" s="1462">
        <v>79.55</v>
      </c>
      <c r="F12" s="1462">
        <v>80.150000000000006</v>
      </c>
      <c r="G12" s="1462">
        <v>79.849999999999994</v>
      </c>
      <c r="H12" s="1462">
        <v>78.760000000000005</v>
      </c>
      <c r="I12" s="1462">
        <v>79.36</v>
      </c>
      <c r="J12" s="1463">
        <v>79.06</v>
      </c>
      <c r="K12" s="1457"/>
      <c r="L12" s="1457"/>
      <c r="M12" s="1457"/>
    </row>
    <row r="13" spans="3:13" ht="28.5" hidden="1" customHeight="1">
      <c r="C13" s="1833"/>
      <c r="D13" s="1461" t="s">
        <v>1148</v>
      </c>
      <c r="E13" s="1462">
        <v>82.13</v>
      </c>
      <c r="F13" s="1462">
        <v>82.73</v>
      </c>
      <c r="G13" s="1462">
        <v>82.43</v>
      </c>
      <c r="H13" s="1462">
        <v>80.99233333333332</v>
      </c>
      <c r="I13" s="1462">
        <v>81.592333333333343</v>
      </c>
      <c r="J13" s="1463">
        <v>81.292333333333332</v>
      </c>
      <c r="K13" s="1457"/>
      <c r="L13" s="1457"/>
      <c r="M13" s="1457"/>
    </row>
    <row r="14" spans="3:13" ht="28.5" hidden="1" customHeight="1">
      <c r="C14" s="1833"/>
      <c r="D14" s="1461" t="s">
        <v>1149</v>
      </c>
      <c r="E14" s="1462">
        <v>85.32</v>
      </c>
      <c r="F14" s="1462">
        <v>85.92</v>
      </c>
      <c r="G14" s="1462">
        <v>85.62</v>
      </c>
      <c r="H14" s="1462">
        <v>83.74677419354839</v>
      </c>
      <c r="I14" s="1462">
        <v>84.346774193548384</v>
      </c>
      <c r="J14" s="1463">
        <v>84.046774193548387</v>
      </c>
      <c r="K14" s="1457"/>
      <c r="L14" s="1457"/>
      <c r="M14" s="1457"/>
    </row>
    <row r="15" spans="3:13" ht="28.5" hidden="1" customHeight="1">
      <c r="C15" s="1833"/>
      <c r="D15" s="1461" t="s">
        <v>1150</v>
      </c>
      <c r="E15" s="1464">
        <v>88.6</v>
      </c>
      <c r="F15" s="1462">
        <v>89.2</v>
      </c>
      <c r="G15" s="1464">
        <v>88.9</v>
      </c>
      <c r="H15" s="1462">
        <v>88.055937499999999</v>
      </c>
      <c r="I15" s="1464">
        <v>88.655937499999993</v>
      </c>
      <c r="J15" s="1463">
        <v>88.355937499999996</v>
      </c>
      <c r="K15" s="1457"/>
      <c r="L15" s="1457"/>
      <c r="M15" s="1457"/>
    </row>
    <row r="16" spans="3:13" ht="28.5" hidden="1" customHeight="1">
      <c r="C16" s="1833"/>
      <c r="D16" s="1465" t="s">
        <v>1151</v>
      </c>
      <c r="E16" s="1466">
        <v>88.6</v>
      </c>
      <c r="F16" s="1466">
        <v>89.2</v>
      </c>
      <c r="G16" s="1466">
        <v>88.9</v>
      </c>
      <c r="H16" s="1466">
        <v>89.202903225806452</v>
      </c>
      <c r="I16" s="1466">
        <v>89.80290322580646</v>
      </c>
      <c r="J16" s="1467">
        <v>89.502903225806449</v>
      </c>
      <c r="K16" s="1457"/>
      <c r="L16" s="1457"/>
      <c r="M16" s="1457"/>
    </row>
    <row r="17" spans="3:13" ht="28.5" hidden="1" customHeight="1">
      <c r="C17" s="1846"/>
      <c r="D17" s="1468" t="s">
        <v>1152</v>
      </c>
      <c r="E17" s="1469">
        <v>81.433333333333323</v>
      </c>
      <c r="F17" s="1469">
        <v>82.033333333333346</v>
      </c>
      <c r="G17" s="1469">
        <v>81.733333333333334</v>
      </c>
      <c r="H17" s="1469">
        <v>80.719721484519837</v>
      </c>
      <c r="I17" s="1469">
        <v>81.319721484519846</v>
      </c>
      <c r="J17" s="1470">
        <v>81.019721484519806</v>
      </c>
      <c r="K17" s="1457"/>
      <c r="L17" s="1457"/>
      <c r="M17" s="1457"/>
    </row>
    <row r="18" spans="3:13" ht="28.5" hidden="1" customHeight="1">
      <c r="C18" s="1832" t="s">
        <v>1029</v>
      </c>
      <c r="D18" s="1461" t="s">
        <v>1141</v>
      </c>
      <c r="E18" s="1471">
        <v>88.75</v>
      </c>
      <c r="F18" s="1471">
        <v>89.35</v>
      </c>
      <c r="G18" s="1471">
        <v>89.05</v>
      </c>
      <c r="H18" s="1472">
        <v>88.448437499999997</v>
      </c>
      <c r="I18" s="1471">
        <v>89.048437500000006</v>
      </c>
      <c r="J18" s="1473">
        <v>88.748437499999994</v>
      </c>
      <c r="K18" s="1457"/>
      <c r="L18" s="1457"/>
      <c r="M18" s="1457"/>
    </row>
    <row r="19" spans="3:13" ht="28.5" hidden="1" customHeight="1">
      <c r="C19" s="1833"/>
      <c r="D19" s="1461" t="s">
        <v>1142</v>
      </c>
      <c r="E19" s="1471">
        <v>87.23</v>
      </c>
      <c r="F19" s="1471">
        <v>87.83</v>
      </c>
      <c r="G19" s="1471">
        <v>87.53</v>
      </c>
      <c r="H19" s="1472">
        <v>88.500967741935511</v>
      </c>
      <c r="I19" s="1471">
        <v>89.100967741935477</v>
      </c>
      <c r="J19" s="1473">
        <v>88.800967741935494</v>
      </c>
      <c r="K19" s="1457"/>
      <c r="L19" s="1457"/>
      <c r="M19" s="1457"/>
    </row>
    <row r="20" spans="3:13" ht="28.5" hidden="1" customHeight="1">
      <c r="C20" s="1833"/>
      <c r="D20" s="1461" t="s">
        <v>754</v>
      </c>
      <c r="E20" s="1471">
        <v>84.6</v>
      </c>
      <c r="F20" s="1471">
        <v>85.2</v>
      </c>
      <c r="G20" s="1471">
        <v>84.9</v>
      </c>
      <c r="H20" s="1472">
        <v>84.469333333333324</v>
      </c>
      <c r="I20" s="1471">
        <v>85.069333333333333</v>
      </c>
      <c r="J20" s="1473">
        <v>84.769333333333321</v>
      </c>
      <c r="K20" s="1457"/>
      <c r="L20" s="1457"/>
      <c r="M20" s="1457"/>
    </row>
    <row r="21" spans="3:13" ht="28.5" hidden="1" customHeight="1">
      <c r="C21" s="1833"/>
      <c r="D21" s="1461" t="s">
        <v>1143</v>
      </c>
      <c r="E21" s="1471">
        <v>87.64</v>
      </c>
      <c r="F21" s="1471">
        <v>88.24</v>
      </c>
      <c r="G21" s="1471">
        <v>87.94</v>
      </c>
      <c r="H21" s="1472">
        <v>85.926666666666677</v>
      </c>
      <c r="I21" s="1471">
        <v>86.526666666666657</v>
      </c>
      <c r="J21" s="1473">
        <v>86.226666666666659</v>
      </c>
      <c r="K21" s="1457"/>
      <c r="L21" s="1457"/>
      <c r="M21" s="1457"/>
    </row>
    <row r="22" spans="3:13" ht="28.5" hidden="1" customHeight="1">
      <c r="C22" s="1833"/>
      <c r="D22" s="1461" t="s">
        <v>1144</v>
      </c>
      <c r="E22" s="1471">
        <v>86.61</v>
      </c>
      <c r="F22" s="1471">
        <v>87.21</v>
      </c>
      <c r="G22" s="1471">
        <v>86.91</v>
      </c>
      <c r="H22" s="1472">
        <v>87.38366666666667</v>
      </c>
      <c r="I22" s="1471">
        <v>87.983666666666679</v>
      </c>
      <c r="J22" s="1473">
        <v>87.683666666666682</v>
      </c>
      <c r="K22" s="1457"/>
      <c r="L22" s="1457"/>
      <c r="M22" s="1457"/>
    </row>
    <row r="23" spans="3:13" ht="28.5" hidden="1" customHeight="1">
      <c r="C23" s="1833"/>
      <c r="D23" s="1461" t="s">
        <v>1145</v>
      </c>
      <c r="E23" s="1471">
        <v>87.1</v>
      </c>
      <c r="F23" s="1471">
        <v>87.7</v>
      </c>
      <c r="G23" s="1471">
        <v>87.4</v>
      </c>
      <c r="H23" s="1472">
        <v>87.402758620689667</v>
      </c>
      <c r="I23" s="1471">
        <v>88.002758620689633</v>
      </c>
      <c r="J23" s="1473">
        <v>87.70275862068965</v>
      </c>
      <c r="K23" s="1457"/>
      <c r="L23" s="1457"/>
      <c r="M23" s="1457"/>
    </row>
    <row r="24" spans="3:13" ht="28.5" hidden="1" customHeight="1">
      <c r="C24" s="1833"/>
      <c r="D24" s="1461" t="s">
        <v>1146</v>
      </c>
      <c r="E24" s="1471">
        <v>85.3</v>
      </c>
      <c r="F24" s="1471">
        <v>85.9</v>
      </c>
      <c r="G24" s="1471">
        <v>85.6</v>
      </c>
      <c r="H24" s="1472">
        <v>85.646896551724126</v>
      </c>
      <c r="I24" s="1471">
        <v>86.246896551724149</v>
      </c>
      <c r="J24" s="1473">
        <v>85.946896551724137</v>
      </c>
      <c r="K24" s="1457"/>
      <c r="L24" s="1457"/>
      <c r="M24" s="1457"/>
    </row>
    <row r="25" spans="3:13" ht="28.5" hidden="1" customHeight="1">
      <c r="C25" s="1833"/>
      <c r="D25" s="1461" t="s">
        <v>1147</v>
      </c>
      <c r="E25" s="1471">
        <v>86.77</v>
      </c>
      <c r="F25" s="1471">
        <v>87.37</v>
      </c>
      <c r="G25" s="1471">
        <v>87.07</v>
      </c>
      <c r="H25" s="1472">
        <v>86.572333333333333</v>
      </c>
      <c r="I25" s="1471">
        <v>87.172333333333341</v>
      </c>
      <c r="J25" s="1473">
        <v>86.87233333333333</v>
      </c>
      <c r="K25" s="1457"/>
      <c r="L25" s="1457"/>
      <c r="M25" s="1457"/>
    </row>
    <row r="26" spans="3:13" ht="28.5" hidden="1" customHeight="1">
      <c r="C26" s="1833"/>
      <c r="D26" s="1461" t="s">
        <v>1148</v>
      </c>
      <c r="E26" s="1471">
        <v>86.86</v>
      </c>
      <c r="F26" s="1471">
        <v>87.46</v>
      </c>
      <c r="G26" s="1471">
        <v>87.16</v>
      </c>
      <c r="H26" s="1472">
        <v>86.686451612903213</v>
      </c>
      <c r="I26" s="1471">
        <v>87.291000000000011</v>
      </c>
      <c r="J26" s="1473">
        <v>86.988725806451612</v>
      </c>
      <c r="K26" s="1457"/>
      <c r="L26" s="1457"/>
      <c r="M26" s="1457"/>
    </row>
    <row r="27" spans="3:13" ht="28.5" hidden="1" customHeight="1">
      <c r="C27" s="1833"/>
      <c r="D27" s="1461" t="s">
        <v>1149</v>
      </c>
      <c r="E27" s="1471">
        <v>87.61</v>
      </c>
      <c r="F27" s="1471">
        <v>88.21</v>
      </c>
      <c r="G27" s="1471">
        <v>87.91</v>
      </c>
      <c r="H27" s="1472">
        <v>86.455806451612901</v>
      </c>
      <c r="I27" s="1471">
        <v>87.055806451612895</v>
      </c>
      <c r="J27" s="1473">
        <v>86.755806451612898</v>
      </c>
      <c r="K27" s="1457"/>
      <c r="L27" s="1457"/>
      <c r="M27" s="1457"/>
    </row>
    <row r="28" spans="3:13" ht="28.5" hidden="1" customHeight="1">
      <c r="C28" s="1833"/>
      <c r="D28" s="1461" t="s">
        <v>1150</v>
      </c>
      <c r="E28" s="1471">
        <v>92.72</v>
      </c>
      <c r="F28" s="1471">
        <v>93.32</v>
      </c>
      <c r="G28" s="1471">
        <v>93.02</v>
      </c>
      <c r="H28" s="1472">
        <v>89.458709677419364</v>
      </c>
      <c r="I28" s="1471">
        <v>90.058709677419344</v>
      </c>
      <c r="J28" s="1473">
        <v>89.758709677419347</v>
      </c>
      <c r="K28" s="1457"/>
      <c r="L28" s="1457"/>
      <c r="M28" s="1457"/>
    </row>
    <row r="29" spans="3:13" ht="28.5" hidden="1" customHeight="1">
      <c r="C29" s="1833"/>
      <c r="D29" s="1465" t="s">
        <v>1151</v>
      </c>
      <c r="E29" s="1471">
        <v>95</v>
      </c>
      <c r="F29" s="1471">
        <v>95.6</v>
      </c>
      <c r="G29" s="1471">
        <v>95.3</v>
      </c>
      <c r="H29" s="1472">
        <v>94.915483870967748</v>
      </c>
      <c r="I29" s="1471">
        <v>95.515483870967742</v>
      </c>
      <c r="J29" s="1473">
        <v>95.215483870967745</v>
      </c>
      <c r="K29" s="1457"/>
      <c r="L29" s="1457"/>
      <c r="M29" s="1457"/>
    </row>
    <row r="30" spans="3:13" ht="28.5" hidden="1" customHeight="1">
      <c r="C30" s="1846"/>
      <c r="D30" s="1474" t="s">
        <v>1152</v>
      </c>
      <c r="E30" s="1475">
        <v>88.015833333333333</v>
      </c>
      <c r="F30" s="1475">
        <v>88.615833333333327</v>
      </c>
      <c r="G30" s="1475">
        <v>88.31583333333333</v>
      </c>
      <c r="H30" s="1476">
        <v>87.655626002271049</v>
      </c>
      <c r="I30" s="1475">
        <v>88.256005034529096</v>
      </c>
      <c r="J30" s="1477">
        <v>87.955815518400073</v>
      </c>
      <c r="K30" s="1457"/>
      <c r="L30" s="1457"/>
      <c r="M30" s="1457"/>
    </row>
    <row r="31" spans="3:13" ht="28.5" hidden="1" customHeight="1">
      <c r="C31" s="1832" t="s">
        <v>132</v>
      </c>
      <c r="D31" s="1461" t="s">
        <v>1141</v>
      </c>
      <c r="E31" s="1478">
        <v>97.96</v>
      </c>
      <c r="F31" s="1478">
        <v>98.56</v>
      </c>
      <c r="G31" s="1478">
        <v>98.259999999999991</v>
      </c>
      <c r="H31" s="1478">
        <v>96.012187499999996</v>
      </c>
      <c r="I31" s="1478">
        <v>96.612187500000005</v>
      </c>
      <c r="J31" s="1479">
        <v>96.312187499999993</v>
      </c>
      <c r="K31" s="1457"/>
      <c r="L31" s="1457"/>
      <c r="M31" s="1457"/>
    </row>
    <row r="32" spans="3:13" ht="28.5" hidden="1" customHeight="1">
      <c r="C32" s="1833"/>
      <c r="D32" s="1461" t="s">
        <v>1142</v>
      </c>
      <c r="E32" s="1471">
        <v>101.29</v>
      </c>
      <c r="F32" s="1471">
        <v>101.89</v>
      </c>
      <c r="G32" s="1471">
        <v>101.59</v>
      </c>
      <c r="H32" s="1471">
        <v>103.24870967741936</v>
      </c>
      <c r="I32" s="1471">
        <v>103.84870967741935</v>
      </c>
      <c r="J32" s="1473">
        <v>103.54870967741935</v>
      </c>
      <c r="K32" s="1457"/>
      <c r="L32" s="1457"/>
      <c r="M32" s="1457"/>
    </row>
    <row r="33" spans="3:13" ht="28.5" hidden="1" customHeight="1">
      <c r="C33" s="1833"/>
      <c r="D33" s="1461" t="s">
        <v>754</v>
      </c>
      <c r="E33" s="1471">
        <v>98.64</v>
      </c>
      <c r="F33" s="1471">
        <v>99.24</v>
      </c>
      <c r="G33" s="1471">
        <v>98.94</v>
      </c>
      <c r="H33" s="1471">
        <v>98.939677419354837</v>
      </c>
      <c r="I33" s="1471">
        <v>99.539677419354845</v>
      </c>
      <c r="J33" s="1473">
        <v>99.239677419354848</v>
      </c>
      <c r="K33" s="1457"/>
      <c r="L33" s="1457"/>
      <c r="M33" s="1457"/>
    </row>
    <row r="34" spans="3:13" ht="28.5" hidden="1" customHeight="1">
      <c r="C34" s="1833"/>
      <c r="D34" s="1461" t="s">
        <v>1143</v>
      </c>
      <c r="E34" s="1471">
        <v>100.73</v>
      </c>
      <c r="F34" s="1471">
        <v>101.33</v>
      </c>
      <c r="G34" s="1471">
        <v>101.03</v>
      </c>
      <c r="H34" s="1471">
        <v>98.803103448275863</v>
      </c>
      <c r="I34" s="1471">
        <v>99.403103448275857</v>
      </c>
      <c r="J34" s="1473">
        <v>99.10310344827586</v>
      </c>
      <c r="K34" s="1457"/>
      <c r="L34" s="1457"/>
      <c r="M34" s="1457"/>
    </row>
    <row r="35" spans="3:13" ht="28.5" hidden="1" customHeight="1">
      <c r="C35" s="1833"/>
      <c r="D35" s="1461" t="s">
        <v>1144</v>
      </c>
      <c r="E35" s="1471">
        <v>99.11</v>
      </c>
      <c r="F35" s="1471">
        <v>99.71</v>
      </c>
      <c r="G35" s="1471">
        <v>99.41</v>
      </c>
      <c r="H35" s="1471">
        <v>99.268333333333302</v>
      </c>
      <c r="I35" s="1471">
        <v>99.868333333333339</v>
      </c>
      <c r="J35" s="1473">
        <v>99.568333333333328</v>
      </c>
      <c r="K35" s="1457"/>
      <c r="L35" s="1457"/>
      <c r="M35" s="1457"/>
    </row>
    <row r="36" spans="3:13" ht="28.5" hidden="1" customHeight="1">
      <c r="C36" s="1833"/>
      <c r="D36" s="1461" t="s">
        <v>1145</v>
      </c>
      <c r="E36" s="1471">
        <v>98.14</v>
      </c>
      <c r="F36" s="1471">
        <v>98.74</v>
      </c>
      <c r="G36" s="1471">
        <v>98.44</v>
      </c>
      <c r="H36" s="1471">
        <v>98.89533333333334</v>
      </c>
      <c r="I36" s="1471">
        <v>99.495333333333321</v>
      </c>
      <c r="J36" s="1473">
        <v>99.195333333333338</v>
      </c>
      <c r="K36" s="1457"/>
      <c r="L36" s="1457"/>
      <c r="M36" s="1457"/>
    </row>
    <row r="37" spans="3:13" ht="28.5" hidden="1" customHeight="1">
      <c r="C37" s="1833"/>
      <c r="D37" s="1480" t="s">
        <v>1146</v>
      </c>
      <c r="E37" s="1481">
        <v>99.26</v>
      </c>
      <c r="F37" s="1481">
        <v>99.86</v>
      </c>
      <c r="G37" s="1481">
        <v>99.56</v>
      </c>
      <c r="H37" s="1481">
        <v>99.27</v>
      </c>
      <c r="I37" s="1481">
        <v>99.87</v>
      </c>
      <c r="J37" s="1473">
        <v>99.57</v>
      </c>
      <c r="K37" s="1457"/>
      <c r="L37" s="1457"/>
      <c r="M37" s="1457"/>
    </row>
    <row r="38" spans="3:13" ht="28.5" hidden="1" customHeight="1">
      <c r="C38" s="1833"/>
      <c r="D38" s="1480" t="s">
        <v>1147</v>
      </c>
      <c r="E38" s="1481">
        <v>97.58</v>
      </c>
      <c r="F38" s="1481">
        <v>98.18</v>
      </c>
      <c r="G38" s="1481">
        <v>97.88</v>
      </c>
      <c r="H38" s="1481">
        <v>98.50866666666667</v>
      </c>
      <c r="I38" s="1481">
        <v>99.108666666666679</v>
      </c>
      <c r="J38" s="1473">
        <v>98.808666666666682</v>
      </c>
      <c r="K38" s="1457"/>
      <c r="L38" s="1457"/>
      <c r="M38" s="1457"/>
    </row>
    <row r="39" spans="3:13" ht="28.5" hidden="1" customHeight="1">
      <c r="C39" s="1833"/>
      <c r="D39" s="1461" t="s">
        <v>1148</v>
      </c>
      <c r="E39" s="1471">
        <v>95.99</v>
      </c>
      <c r="F39" s="1471">
        <v>96.59</v>
      </c>
      <c r="G39" s="1471">
        <v>96.289999999999992</v>
      </c>
      <c r="H39" s="1471">
        <v>96.414666666666662</v>
      </c>
      <c r="I39" s="1471">
        <v>97.014666666666685</v>
      </c>
      <c r="J39" s="1473">
        <v>96.714666666666673</v>
      </c>
      <c r="K39" s="1457"/>
      <c r="L39" s="1457"/>
      <c r="M39" s="1457"/>
    </row>
    <row r="40" spans="3:13" ht="28.5" hidden="1" customHeight="1">
      <c r="C40" s="1833"/>
      <c r="D40" s="1461" t="s">
        <v>1149</v>
      </c>
      <c r="E40" s="1471">
        <v>95.2</v>
      </c>
      <c r="F40" s="1471">
        <v>95.8</v>
      </c>
      <c r="G40" s="1471">
        <v>95.5</v>
      </c>
      <c r="H40" s="1471">
        <v>96.220967741935496</v>
      </c>
      <c r="I40" s="1471">
        <v>96.820967741935476</v>
      </c>
      <c r="J40" s="1473">
        <v>96.520967741935493</v>
      </c>
      <c r="K40" s="1457"/>
      <c r="L40" s="1457"/>
      <c r="M40" s="1457"/>
    </row>
    <row r="41" spans="3:13" ht="28.5" hidden="1" customHeight="1">
      <c r="C41" s="1833"/>
      <c r="D41" s="1461" t="s">
        <v>1150</v>
      </c>
      <c r="E41" s="1471">
        <v>95.32</v>
      </c>
      <c r="F41" s="1471">
        <v>95.92</v>
      </c>
      <c r="G41" s="1471">
        <v>95.62</v>
      </c>
      <c r="H41" s="1471">
        <v>94.152258064516133</v>
      </c>
      <c r="I41" s="1471">
        <v>94.752258064516141</v>
      </c>
      <c r="J41" s="1473">
        <v>94.452258064516144</v>
      </c>
      <c r="K41" s="1457"/>
      <c r="L41" s="1457"/>
      <c r="M41" s="1457"/>
    </row>
    <row r="42" spans="3:13" ht="28.5" hidden="1" customHeight="1">
      <c r="C42" s="1833"/>
      <c r="D42" s="1465" t="s">
        <v>1151</v>
      </c>
      <c r="E42" s="1482">
        <v>95.9</v>
      </c>
      <c r="F42" s="1482">
        <v>96.5</v>
      </c>
      <c r="G42" s="1482">
        <v>96.2</v>
      </c>
      <c r="H42" s="1482">
        <v>95.714062499999997</v>
      </c>
      <c r="I42" s="1482">
        <v>96.314062500000006</v>
      </c>
      <c r="J42" s="1483">
        <v>96.014062499999994</v>
      </c>
      <c r="K42" s="1457"/>
      <c r="L42" s="1457"/>
      <c r="M42" s="1457"/>
    </row>
    <row r="43" spans="3:13" ht="28.5" hidden="1" customHeight="1">
      <c r="C43" s="1846"/>
      <c r="D43" s="1484" t="s">
        <v>1152</v>
      </c>
      <c r="E43" s="1485">
        <v>97.926666666666677</v>
      </c>
      <c r="F43" s="1485">
        <v>98.526666666666657</v>
      </c>
      <c r="G43" s="1485">
        <v>98.251639784946235</v>
      </c>
      <c r="H43" s="1485">
        <v>97.953997195958479</v>
      </c>
      <c r="I43" s="1485">
        <v>98.553997195958473</v>
      </c>
      <c r="J43" s="1486">
        <v>98.253997195958462</v>
      </c>
      <c r="K43" s="1457"/>
      <c r="L43" s="1457"/>
      <c r="M43" s="1457"/>
    </row>
    <row r="44" spans="3:13" ht="28.5" hidden="1" customHeight="1">
      <c r="C44" s="1832" t="s">
        <v>127</v>
      </c>
      <c r="D44" s="1461" t="s">
        <v>1141</v>
      </c>
      <c r="E44" s="1487">
        <v>96.92</v>
      </c>
      <c r="F44" s="1487">
        <v>97.52</v>
      </c>
      <c r="G44" s="1487">
        <v>97.22</v>
      </c>
      <c r="H44" s="1487">
        <v>96.714193548387101</v>
      </c>
      <c r="I44" s="1487">
        <v>97.314193548387095</v>
      </c>
      <c r="J44" s="1488">
        <v>97.014193548387098</v>
      </c>
      <c r="K44" s="1457"/>
      <c r="L44" s="1457"/>
      <c r="M44" s="1457"/>
    </row>
    <row r="45" spans="3:13" ht="28.5" hidden="1" customHeight="1">
      <c r="C45" s="1833"/>
      <c r="D45" s="1461" t="s">
        <v>1142</v>
      </c>
      <c r="E45" s="1472">
        <v>97.52</v>
      </c>
      <c r="F45" s="1472">
        <v>98.12</v>
      </c>
      <c r="G45" s="1472">
        <v>97.82</v>
      </c>
      <c r="H45" s="1472">
        <v>96.642258064516142</v>
      </c>
      <c r="I45" s="1472">
        <v>97.242258064516108</v>
      </c>
      <c r="J45" s="1489">
        <v>96.942258064516125</v>
      </c>
      <c r="K45" s="1457"/>
      <c r="L45" s="1457"/>
      <c r="M45" s="1457"/>
    </row>
    <row r="46" spans="3:13" ht="28.5" hidden="1" customHeight="1">
      <c r="C46" s="1833"/>
      <c r="D46" s="1461" t="s">
        <v>754</v>
      </c>
      <c r="E46" s="1472">
        <v>98.64</v>
      </c>
      <c r="F46" s="1472">
        <v>99.24</v>
      </c>
      <c r="G46" s="1472">
        <v>98.94</v>
      </c>
      <c r="H46" s="1472">
        <v>97.734193548387097</v>
      </c>
      <c r="I46" s="1472">
        <v>98.334193548387105</v>
      </c>
      <c r="J46" s="1489">
        <v>98.034193548387094</v>
      </c>
      <c r="K46" s="1457"/>
      <c r="L46" s="1457"/>
      <c r="M46" s="1457"/>
    </row>
    <row r="47" spans="3:13" ht="28.5" hidden="1" customHeight="1">
      <c r="C47" s="1833"/>
      <c r="D47" s="1461" t="s">
        <v>1143</v>
      </c>
      <c r="E47" s="1472">
        <v>98.46</v>
      </c>
      <c r="F47" s="1472">
        <v>99.06</v>
      </c>
      <c r="G47" s="1472">
        <v>98.76</v>
      </c>
      <c r="H47" s="1472">
        <v>97.996333333333311</v>
      </c>
      <c r="I47" s="1472">
        <v>98.596333333333334</v>
      </c>
      <c r="J47" s="1489">
        <v>98.296333333333322</v>
      </c>
      <c r="K47" s="1457"/>
      <c r="L47" s="1457"/>
      <c r="M47" s="1457"/>
    </row>
    <row r="48" spans="3:13" ht="28.5" hidden="1" customHeight="1">
      <c r="C48" s="1833"/>
      <c r="D48" s="1461" t="s">
        <v>1144</v>
      </c>
      <c r="E48" s="1472">
        <v>99.37</v>
      </c>
      <c r="F48" s="1472">
        <v>99.97</v>
      </c>
      <c r="G48" s="1472">
        <v>99.67</v>
      </c>
      <c r="H48" s="1472">
        <v>98.795172413793082</v>
      </c>
      <c r="I48" s="1472">
        <v>99.395172413793105</v>
      </c>
      <c r="J48" s="1489">
        <v>99.095172413793094</v>
      </c>
      <c r="K48" s="1457"/>
      <c r="L48" s="1457"/>
      <c r="M48" s="1457"/>
    </row>
    <row r="49" spans="3:13" ht="28.5" hidden="1" customHeight="1">
      <c r="C49" s="1833"/>
      <c r="D49" s="1461" t="s">
        <v>1145</v>
      </c>
      <c r="E49" s="1472">
        <v>99.13</v>
      </c>
      <c r="F49" s="1472">
        <v>99.73</v>
      </c>
      <c r="G49" s="1472">
        <v>99.43</v>
      </c>
      <c r="H49" s="1472">
        <v>100.75700000000002</v>
      </c>
      <c r="I49" s="1472">
        <v>101.357</v>
      </c>
      <c r="J49" s="1489">
        <v>101.05700000000002</v>
      </c>
      <c r="K49" s="1457"/>
      <c r="L49" s="1457"/>
      <c r="M49" s="1457"/>
    </row>
    <row r="50" spans="3:13" ht="28.5" hidden="1" customHeight="1">
      <c r="C50" s="1833"/>
      <c r="D50" s="1461" t="s">
        <v>1153</v>
      </c>
      <c r="E50" s="1472">
        <v>99.31</v>
      </c>
      <c r="F50" s="1472">
        <v>99.91</v>
      </c>
      <c r="G50" s="1472">
        <v>99.61</v>
      </c>
      <c r="H50" s="1472">
        <v>98.53</v>
      </c>
      <c r="I50" s="1472">
        <v>99.13</v>
      </c>
      <c r="J50" s="1489">
        <v>98.83</v>
      </c>
      <c r="K50" s="1457"/>
      <c r="L50" s="1457"/>
      <c r="M50" s="1457"/>
    </row>
    <row r="51" spans="3:13" ht="28.5" hidden="1" customHeight="1">
      <c r="C51" s="1833"/>
      <c r="D51" s="1461" t="s">
        <v>1147</v>
      </c>
      <c r="E51" s="1472">
        <v>100.45</v>
      </c>
      <c r="F51" s="1472">
        <v>101.05</v>
      </c>
      <c r="G51" s="1472">
        <v>100.75</v>
      </c>
      <c r="H51" s="1472">
        <v>99.253666666666689</v>
      </c>
      <c r="I51" s="1472">
        <v>99.853666666666655</v>
      </c>
      <c r="J51" s="1489">
        <v>99.553666666666672</v>
      </c>
      <c r="K51" s="1457"/>
      <c r="L51" s="1457"/>
      <c r="M51" s="1457"/>
    </row>
    <row r="52" spans="3:13" ht="28.5" hidden="1" customHeight="1">
      <c r="C52" s="1833"/>
      <c r="D52" s="1461" t="s">
        <v>1148</v>
      </c>
      <c r="E52" s="1472">
        <v>99.4</v>
      </c>
      <c r="F52" s="1472">
        <v>100</v>
      </c>
      <c r="G52" s="1472">
        <v>99.7</v>
      </c>
      <c r="H52" s="1472">
        <v>99.667000000000002</v>
      </c>
      <c r="I52" s="1472">
        <v>100.26700000000001</v>
      </c>
      <c r="J52" s="1489">
        <v>99.967000000000013</v>
      </c>
      <c r="K52" s="1457"/>
      <c r="L52" s="1457"/>
      <c r="M52" s="1457"/>
    </row>
    <row r="53" spans="3:13" ht="28.5" hidden="1" customHeight="1">
      <c r="C53" s="1833"/>
      <c r="D53" s="1461" t="s">
        <v>1149</v>
      </c>
      <c r="E53" s="1472">
        <v>102.16</v>
      </c>
      <c r="F53" s="1472">
        <v>102.76</v>
      </c>
      <c r="G53" s="1472">
        <v>102.46000000000001</v>
      </c>
      <c r="H53" s="1472">
        <v>100.94516129032259</v>
      </c>
      <c r="I53" s="1472">
        <v>101.54516129032258</v>
      </c>
      <c r="J53" s="1489">
        <v>101.24516129032259</v>
      </c>
      <c r="K53" s="1457"/>
      <c r="L53" s="1457"/>
      <c r="M53" s="1457"/>
    </row>
    <row r="54" spans="3:13" ht="28.5" hidden="1" customHeight="1">
      <c r="C54" s="1833"/>
      <c r="D54" s="1461" t="s">
        <v>1154</v>
      </c>
      <c r="E54" s="1472">
        <v>102.2</v>
      </c>
      <c r="F54" s="1472">
        <v>102.8</v>
      </c>
      <c r="G54" s="1472">
        <v>102.5</v>
      </c>
      <c r="H54" s="1472">
        <v>101.78375</v>
      </c>
      <c r="I54" s="1472">
        <v>102.38374999999999</v>
      </c>
      <c r="J54" s="1489">
        <v>102.08374999999999</v>
      </c>
      <c r="K54" s="1457"/>
      <c r="L54" s="1457"/>
      <c r="M54" s="1457"/>
    </row>
    <row r="55" spans="3:13" ht="28.5" hidden="1" customHeight="1">
      <c r="C55" s="1833"/>
      <c r="D55" s="1461" t="s">
        <v>1151</v>
      </c>
      <c r="E55" s="1471">
        <v>101.14</v>
      </c>
      <c r="F55" s="1471">
        <v>101.74</v>
      </c>
      <c r="G55" s="1471">
        <v>101.44</v>
      </c>
      <c r="H55" s="1471">
        <v>101.45258064516129</v>
      </c>
      <c r="I55" s="1471">
        <v>102.0525806451613</v>
      </c>
      <c r="J55" s="1473">
        <v>101.75258064516129</v>
      </c>
      <c r="K55" s="1457"/>
      <c r="L55" s="1457"/>
      <c r="M55" s="1457"/>
    </row>
    <row r="56" spans="3:13" ht="28.5" hidden="1" customHeight="1">
      <c r="C56" s="1846"/>
      <c r="D56" s="1484" t="s">
        <v>1152</v>
      </c>
      <c r="E56" s="1475">
        <v>99.558333333333337</v>
      </c>
      <c r="F56" s="1475">
        <v>100.15833333333332</v>
      </c>
      <c r="G56" s="1475">
        <v>99.858333333333348</v>
      </c>
      <c r="H56" s="1475">
        <v>99.189275792547292</v>
      </c>
      <c r="I56" s="1475">
        <v>99.789275792547258</v>
      </c>
      <c r="J56" s="1477">
        <v>99.489275792547275</v>
      </c>
      <c r="K56" s="1457"/>
      <c r="L56" s="1457"/>
      <c r="M56" s="1457"/>
    </row>
    <row r="57" spans="3:13" ht="28.5" hidden="1" customHeight="1">
      <c r="C57" s="1832" t="s">
        <v>129</v>
      </c>
      <c r="D57" s="1461" t="s">
        <v>1141</v>
      </c>
      <c r="E57" s="1487">
        <v>103.71</v>
      </c>
      <c r="F57" s="1487">
        <v>104.31</v>
      </c>
      <c r="G57" s="1487">
        <v>104.00999999999999</v>
      </c>
      <c r="H57" s="1487">
        <v>102.12375000000002</v>
      </c>
      <c r="I57" s="1487">
        <v>102.72375</v>
      </c>
      <c r="J57" s="1488">
        <v>102.42375000000001</v>
      </c>
      <c r="K57" s="1457"/>
      <c r="L57" s="1457"/>
      <c r="M57" s="1457"/>
    </row>
    <row r="58" spans="3:13" ht="28.5" hidden="1" customHeight="1">
      <c r="C58" s="1833"/>
      <c r="D58" s="1461" t="s">
        <v>1142</v>
      </c>
      <c r="E58" s="1472">
        <v>105.92</v>
      </c>
      <c r="F58" s="1472">
        <v>106.52</v>
      </c>
      <c r="G58" s="1472">
        <v>106.22</v>
      </c>
      <c r="H58" s="1472">
        <v>105.59096774193547</v>
      </c>
      <c r="I58" s="1472">
        <v>106.19096774193549</v>
      </c>
      <c r="J58" s="1489">
        <v>105.89096774193548</v>
      </c>
      <c r="K58" s="1457"/>
      <c r="L58" s="1457"/>
      <c r="M58" s="1457"/>
    </row>
    <row r="59" spans="3:13" ht="28.5" hidden="1" customHeight="1">
      <c r="C59" s="1833"/>
      <c r="D59" s="1461" t="s">
        <v>754</v>
      </c>
      <c r="E59" s="1472">
        <v>103.49</v>
      </c>
      <c r="F59" s="1472">
        <v>104.09</v>
      </c>
      <c r="G59" s="1472">
        <v>103.78999999999999</v>
      </c>
      <c r="H59" s="1472">
        <v>104.52666666666666</v>
      </c>
      <c r="I59" s="1472">
        <v>105.12666666666668</v>
      </c>
      <c r="J59" s="1489">
        <v>104.82666666666667</v>
      </c>
      <c r="K59" s="1457"/>
      <c r="L59" s="1457"/>
      <c r="M59" s="1457"/>
    </row>
    <row r="60" spans="3:13" ht="28.5" hidden="1" customHeight="1">
      <c r="C60" s="1833"/>
      <c r="D60" s="1461" t="s">
        <v>1143</v>
      </c>
      <c r="E60" s="1472">
        <v>105.46</v>
      </c>
      <c r="F60" s="1472">
        <v>106.06</v>
      </c>
      <c r="G60" s="1472">
        <v>105.75999999999999</v>
      </c>
      <c r="H60" s="1472">
        <v>104.429</v>
      </c>
      <c r="I60" s="1472">
        <v>105.02900000000001</v>
      </c>
      <c r="J60" s="1489">
        <v>104.72900000000001</v>
      </c>
      <c r="K60" s="1457"/>
      <c r="L60" s="1457"/>
      <c r="M60" s="1457"/>
    </row>
    <row r="61" spans="3:13" ht="28.5" hidden="1" customHeight="1">
      <c r="C61" s="1833"/>
      <c r="D61" s="1461" t="s">
        <v>1144</v>
      </c>
      <c r="E61" s="1472">
        <v>107</v>
      </c>
      <c r="F61" s="1472">
        <v>107.6</v>
      </c>
      <c r="G61" s="1472">
        <v>107.3</v>
      </c>
      <c r="H61" s="1472">
        <v>106.20206896551723</v>
      </c>
      <c r="I61" s="1472">
        <v>106.80206896551724</v>
      </c>
      <c r="J61" s="1489">
        <v>106.50206896551722</v>
      </c>
      <c r="K61" s="1457"/>
      <c r="L61" s="1490"/>
      <c r="M61" s="1457"/>
    </row>
    <row r="62" spans="3:13" ht="28.5" hidden="1" customHeight="1">
      <c r="C62" s="1833"/>
      <c r="D62" s="1461" t="s">
        <v>1145</v>
      </c>
      <c r="E62" s="1472">
        <v>106.6</v>
      </c>
      <c r="F62" s="1472">
        <v>107.2</v>
      </c>
      <c r="G62" s="1472">
        <v>106.9</v>
      </c>
      <c r="H62" s="1472">
        <v>106.06200000000003</v>
      </c>
      <c r="I62" s="1472">
        <v>106.66199999999999</v>
      </c>
      <c r="J62" s="1489">
        <v>106.36200000000001</v>
      </c>
      <c r="K62" s="1457"/>
      <c r="L62" s="1490"/>
      <c r="M62" s="1457"/>
    </row>
    <row r="63" spans="3:13" ht="28.5" hidden="1" customHeight="1">
      <c r="C63" s="1833"/>
      <c r="D63" s="1461" t="s">
        <v>1155</v>
      </c>
      <c r="E63" s="1472">
        <v>108.88</v>
      </c>
      <c r="F63" s="1472">
        <v>109.48</v>
      </c>
      <c r="G63" s="1472">
        <v>109.18</v>
      </c>
      <c r="H63" s="1472">
        <v>108.18586206896553</v>
      </c>
      <c r="I63" s="1472">
        <v>108.78586206896551</v>
      </c>
      <c r="J63" s="1489">
        <v>108.48586206896553</v>
      </c>
      <c r="K63" s="1457"/>
      <c r="L63" s="1490"/>
      <c r="M63" s="1457"/>
    </row>
    <row r="64" spans="3:13" ht="28.5" hidden="1" customHeight="1">
      <c r="C64" s="1833"/>
      <c r="D64" s="1461" t="s">
        <v>1147</v>
      </c>
      <c r="E64" s="1472">
        <v>107.23</v>
      </c>
      <c r="F64" s="1472">
        <v>107.83</v>
      </c>
      <c r="G64" s="1472">
        <v>107.53</v>
      </c>
      <c r="H64" s="1472">
        <v>108.52000000000001</v>
      </c>
      <c r="I64" s="1472">
        <v>109.11999999999998</v>
      </c>
      <c r="J64" s="1489">
        <v>108.82</v>
      </c>
      <c r="K64" s="1457"/>
      <c r="L64" s="1490"/>
      <c r="M64" s="1457"/>
    </row>
    <row r="65" spans="3:13" ht="28.5" hidden="1" customHeight="1">
      <c r="C65" s="1833"/>
      <c r="D65" s="1461" t="s">
        <v>1148</v>
      </c>
      <c r="E65" s="1472">
        <v>105.92</v>
      </c>
      <c r="F65" s="1472">
        <v>106.52</v>
      </c>
      <c r="G65" s="1472">
        <v>106.22</v>
      </c>
      <c r="H65" s="1472">
        <v>106.24066666666664</v>
      </c>
      <c r="I65" s="1472">
        <v>106.84066666666668</v>
      </c>
      <c r="J65" s="1489">
        <v>106.54066666666665</v>
      </c>
      <c r="K65" s="1457"/>
      <c r="L65" s="1490"/>
      <c r="M65" s="1457"/>
    </row>
    <row r="66" spans="3:13" ht="28.5" hidden="1" customHeight="1">
      <c r="C66" s="1833"/>
      <c r="D66" s="1461" t="s">
        <v>1149</v>
      </c>
      <c r="E66" s="1472">
        <v>106.27</v>
      </c>
      <c r="F66" s="1472">
        <v>106.87</v>
      </c>
      <c r="G66" s="1472">
        <v>106.57</v>
      </c>
      <c r="H66" s="1472">
        <v>106.12741935483871</v>
      </c>
      <c r="I66" s="1472">
        <v>106.72741935483872</v>
      </c>
      <c r="J66" s="1489">
        <v>106.42741935483872</v>
      </c>
      <c r="K66" s="1457"/>
      <c r="L66" s="1490"/>
      <c r="M66" s="1457"/>
    </row>
    <row r="67" spans="3:13" ht="28.5" hidden="1" customHeight="1">
      <c r="C67" s="1833"/>
      <c r="D67" s="1461" t="s">
        <v>1150</v>
      </c>
      <c r="E67" s="1471">
        <v>107.08</v>
      </c>
      <c r="F67" s="1471">
        <v>107.68</v>
      </c>
      <c r="G67" s="1471">
        <v>107.38</v>
      </c>
      <c r="H67" s="1471">
        <v>107.05187500000002</v>
      </c>
      <c r="I67" s="1471">
        <v>107.65187499999999</v>
      </c>
      <c r="J67" s="1473">
        <v>107.35187500000001</v>
      </c>
      <c r="K67" s="1457"/>
      <c r="L67" s="1490"/>
      <c r="M67" s="1457"/>
    </row>
    <row r="68" spans="3:13" ht="28.5" hidden="1" customHeight="1">
      <c r="C68" s="1833"/>
      <c r="D68" s="1461" t="s">
        <v>1151</v>
      </c>
      <c r="E68" s="1471">
        <v>106.73</v>
      </c>
      <c r="F68" s="1471">
        <v>107.33</v>
      </c>
      <c r="G68" s="1471">
        <v>107.03</v>
      </c>
      <c r="H68" s="1471">
        <v>107.56193548387097</v>
      </c>
      <c r="I68" s="1471">
        <v>108.16193548387095</v>
      </c>
      <c r="J68" s="1473">
        <v>107.86193548387095</v>
      </c>
      <c r="K68" s="1457"/>
      <c r="L68" s="1457"/>
      <c r="M68" s="1490"/>
    </row>
    <row r="69" spans="3:13" ht="28.5" hidden="1" customHeight="1">
      <c r="C69" s="1846"/>
      <c r="D69" s="1484" t="s">
        <v>1152</v>
      </c>
      <c r="E69" s="1475">
        <v>106.19083333333333</v>
      </c>
      <c r="F69" s="1475">
        <v>106.79083333333334</v>
      </c>
      <c r="G69" s="1475">
        <v>106.4908333333333</v>
      </c>
      <c r="H69" s="1475">
        <v>106.05185099570512</v>
      </c>
      <c r="I69" s="1475">
        <v>106.6518509957051</v>
      </c>
      <c r="J69" s="1477">
        <v>106.35185099570509</v>
      </c>
      <c r="K69" s="1457"/>
      <c r="L69" s="1457"/>
      <c r="M69" s="1457"/>
    </row>
    <row r="70" spans="3:13" ht="28.5" customHeight="1">
      <c r="C70" s="1832" t="s">
        <v>4</v>
      </c>
      <c r="D70" s="1491" t="s">
        <v>1141</v>
      </c>
      <c r="E70" s="1478">
        <v>106.72</v>
      </c>
      <c r="F70" s="1478">
        <v>107.32</v>
      </c>
      <c r="G70" s="1478">
        <v>107.02</v>
      </c>
      <c r="H70" s="1478">
        <v>106.88593750000001</v>
      </c>
      <c r="I70" s="1478">
        <v>107.48593749999998</v>
      </c>
      <c r="J70" s="1479">
        <v>107.18593749999999</v>
      </c>
      <c r="K70" s="1457"/>
      <c r="L70" s="1457"/>
      <c r="M70" s="1457"/>
    </row>
    <row r="71" spans="3:13" ht="28.5" customHeight="1">
      <c r="C71" s="1833"/>
      <c r="D71" s="1461" t="s">
        <v>1142</v>
      </c>
      <c r="E71" s="1471">
        <v>106.85</v>
      </c>
      <c r="F71" s="1471">
        <v>107.45</v>
      </c>
      <c r="G71" s="1471">
        <v>107.15</v>
      </c>
      <c r="H71" s="1471">
        <v>106.7274193548387</v>
      </c>
      <c r="I71" s="1471">
        <v>107.32741935483868</v>
      </c>
      <c r="J71" s="1473">
        <v>107.02741935483868</v>
      </c>
      <c r="K71" s="1457"/>
      <c r="L71" s="1457"/>
      <c r="M71" s="1457"/>
    </row>
    <row r="72" spans="3:13" ht="28.5" customHeight="1">
      <c r="C72" s="1833"/>
      <c r="D72" s="1461" t="s">
        <v>754</v>
      </c>
      <c r="E72" s="1471">
        <v>106.49</v>
      </c>
      <c r="F72" s="1471">
        <v>107.09</v>
      </c>
      <c r="G72" s="1471">
        <v>106.78999999999999</v>
      </c>
      <c r="H72" s="1471">
        <v>106.43566666666669</v>
      </c>
      <c r="I72" s="1471">
        <v>107.03566666666666</v>
      </c>
      <c r="J72" s="1473">
        <v>106.73566666666667</v>
      </c>
      <c r="K72" s="1457"/>
      <c r="L72" s="1457"/>
      <c r="M72" s="1457"/>
    </row>
    <row r="73" spans="3:13" ht="28.5" customHeight="1">
      <c r="C73" s="1833"/>
      <c r="D73" s="1461" t="s">
        <v>1143</v>
      </c>
      <c r="E73" s="1471">
        <v>107.31</v>
      </c>
      <c r="F73" s="1471">
        <v>107.91</v>
      </c>
      <c r="G73" s="1471">
        <v>107.61</v>
      </c>
      <c r="H73" s="1471">
        <v>106.61566666666667</v>
      </c>
      <c r="I73" s="1471">
        <v>107.21566666666668</v>
      </c>
      <c r="J73" s="1473">
        <v>106.91566666666668</v>
      </c>
      <c r="K73" s="1457"/>
      <c r="L73" s="1457"/>
      <c r="M73" s="1457"/>
    </row>
    <row r="74" spans="3:13" ht="28.5" customHeight="1">
      <c r="C74" s="1833"/>
      <c r="D74" s="1461" t="s">
        <v>1144</v>
      </c>
      <c r="E74" s="1471">
        <v>107.7</v>
      </c>
      <c r="F74" s="1471">
        <v>108.3</v>
      </c>
      <c r="G74" s="1471">
        <v>108</v>
      </c>
      <c r="H74" s="1471">
        <v>108.59133333333332</v>
      </c>
      <c r="I74" s="1471">
        <v>109.19133333333333</v>
      </c>
      <c r="J74" s="1473">
        <v>108.89133333333334</v>
      </c>
      <c r="K74" s="1457"/>
      <c r="L74" s="1457"/>
      <c r="M74" s="1457"/>
    </row>
    <row r="75" spans="3:13" ht="28.5" customHeight="1">
      <c r="C75" s="1833"/>
      <c r="D75" s="1461" t="s">
        <v>1145</v>
      </c>
      <c r="E75" s="1471">
        <v>108.54</v>
      </c>
      <c r="F75" s="1471">
        <v>109.14</v>
      </c>
      <c r="G75" s="1471">
        <v>108.84</v>
      </c>
      <c r="H75" s="1471">
        <v>108.4448275862069</v>
      </c>
      <c r="I75" s="1471">
        <v>109.04482758620691</v>
      </c>
      <c r="J75" s="1473">
        <v>108.7448275862069</v>
      </c>
      <c r="K75" s="1457"/>
      <c r="L75" s="1457"/>
      <c r="M75" s="1457"/>
    </row>
    <row r="76" spans="3:13" ht="28.5" customHeight="1">
      <c r="C76" s="1833"/>
      <c r="D76" s="1461" t="s">
        <v>1146</v>
      </c>
      <c r="E76" s="1471">
        <v>106.63</v>
      </c>
      <c r="F76" s="1471">
        <v>107.23</v>
      </c>
      <c r="G76" s="1471">
        <v>106.93</v>
      </c>
      <c r="H76" s="1471">
        <v>108.20103448275863</v>
      </c>
      <c r="I76" s="1471">
        <v>108.80103448275862</v>
      </c>
      <c r="J76" s="1473">
        <v>108.50103448275863</v>
      </c>
      <c r="K76" s="1457"/>
      <c r="L76" s="1457"/>
      <c r="M76" s="1457"/>
    </row>
    <row r="77" spans="3:13" ht="28.5" customHeight="1">
      <c r="C77" s="1833"/>
      <c r="D77" s="1461" t="s">
        <v>1147</v>
      </c>
      <c r="E77" s="1471">
        <v>106.27</v>
      </c>
      <c r="F77" s="1471">
        <v>106.87</v>
      </c>
      <c r="G77" s="1471">
        <v>106.57</v>
      </c>
      <c r="H77" s="1471">
        <v>106.642</v>
      </c>
      <c r="I77" s="1471">
        <v>107.242</v>
      </c>
      <c r="J77" s="1473">
        <v>106.94200000000001</v>
      </c>
      <c r="K77" s="1457"/>
      <c r="L77" s="1457"/>
      <c r="M77" s="1457"/>
    </row>
    <row r="78" spans="3:13" ht="28.5" customHeight="1">
      <c r="C78" s="1833"/>
      <c r="D78" s="1461" t="s">
        <v>1148</v>
      </c>
      <c r="E78" s="1471">
        <v>103.1</v>
      </c>
      <c r="F78" s="1471">
        <v>103.7</v>
      </c>
      <c r="G78" s="1471">
        <v>103.4</v>
      </c>
      <c r="H78" s="1471">
        <v>103.90870967741935</v>
      </c>
      <c r="I78" s="1471">
        <v>104.50870967741933</v>
      </c>
      <c r="J78" s="1473">
        <v>104.20870967741934</v>
      </c>
      <c r="K78" s="1457"/>
      <c r="L78" s="1457"/>
      <c r="M78" s="1457"/>
    </row>
    <row r="79" spans="3:13" ht="28.5" customHeight="1">
      <c r="C79" s="1833"/>
      <c r="D79" s="1461" t="s">
        <v>1149</v>
      </c>
      <c r="E79" s="1471">
        <v>102.61</v>
      </c>
      <c r="F79" s="1471">
        <v>103.21</v>
      </c>
      <c r="G79" s="1471">
        <v>102.91</v>
      </c>
      <c r="H79" s="1471">
        <v>102.69709677419354</v>
      </c>
      <c r="I79" s="1471">
        <v>103.29709677419355</v>
      </c>
      <c r="J79" s="1473">
        <v>102.99709677419355</v>
      </c>
      <c r="K79" s="1457"/>
      <c r="L79" s="1490"/>
      <c r="M79" s="1457"/>
    </row>
    <row r="80" spans="3:13" ht="28.5" customHeight="1">
      <c r="C80" s="1833"/>
      <c r="D80" s="1461" t="s">
        <v>1150</v>
      </c>
      <c r="E80" s="1471">
        <v>102.77</v>
      </c>
      <c r="F80" s="1471">
        <v>103.37</v>
      </c>
      <c r="G80" s="1471">
        <v>103.07</v>
      </c>
      <c r="H80" s="1471">
        <v>102.82129032258065</v>
      </c>
      <c r="I80" s="1471">
        <v>103.42129032258065</v>
      </c>
      <c r="J80" s="1473">
        <v>103.12129032258065</v>
      </c>
      <c r="K80" s="1457"/>
      <c r="L80" s="1490"/>
      <c r="M80" s="1457"/>
    </row>
    <row r="81" spans="3:13" ht="28.5" customHeight="1">
      <c r="C81" s="1833"/>
      <c r="D81" s="1465" t="s">
        <v>1151</v>
      </c>
      <c r="E81" s="1482">
        <v>102.86</v>
      </c>
      <c r="F81" s="1482">
        <v>103.46</v>
      </c>
      <c r="G81" s="1482">
        <v>103.16</v>
      </c>
      <c r="H81" s="1482">
        <v>102.97903225806451</v>
      </c>
      <c r="I81" s="1482">
        <v>103.57903225806453</v>
      </c>
      <c r="J81" s="1483">
        <v>103.27903225806452</v>
      </c>
      <c r="K81" s="1457"/>
      <c r="L81" s="1490"/>
      <c r="M81" s="1490"/>
    </row>
    <row r="82" spans="3:13" ht="28.5" customHeight="1" thickBot="1">
      <c r="C82" s="1834"/>
      <c r="D82" s="1492" t="s">
        <v>1152</v>
      </c>
      <c r="E82" s="1493">
        <v>105.65416666666665</v>
      </c>
      <c r="F82" s="1493">
        <v>106.25416666666668</v>
      </c>
      <c r="G82" s="1493">
        <v>105.95416666666667</v>
      </c>
      <c r="H82" s="1493">
        <v>105.91250121856073</v>
      </c>
      <c r="I82" s="1493">
        <v>106.51250121856073</v>
      </c>
      <c r="J82" s="1494">
        <v>106.21250121856076</v>
      </c>
      <c r="K82" s="1457"/>
      <c r="L82" s="1490"/>
      <c r="M82" s="1490"/>
    </row>
    <row r="83" spans="3:13" ht="28.5" customHeight="1" thickTop="1">
      <c r="C83" s="1847" t="s">
        <v>40</v>
      </c>
      <c r="D83" s="1491" t="s">
        <v>1141</v>
      </c>
      <c r="E83" s="1478">
        <v>102.29</v>
      </c>
      <c r="F83" s="1478">
        <v>102.89</v>
      </c>
      <c r="G83" s="1478">
        <v>102.59</v>
      </c>
      <c r="H83" s="1478">
        <v>102.28999999999998</v>
      </c>
      <c r="I83" s="1478">
        <v>102.89000000000001</v>
      </c>
      <c r="J83" s="1473">
        <v>102.59</v>
      </c>
      <c r="K83" s="1457"/>
      <c r="L83" s="1490"/>
      <c r="M83" s="1490"/>
    </row>
    <row r="84" spans="3:13" ht="28.5" customHeight="1">
      <c r="C84" s="1833"/>
      <c r="D84" s="1461" t="s">
        <v>1142</v>
      </c>
      <c r="E84" s="1471">
        <v>102.22</v>
      </c>
      <c r="F84" s="1471">
        <v>102.82</v>
      </c>
      <c r="G84" s="1471">
        <v>102.52</v>
      </c>
      <c r="H84" s="1471">
        <v>102.15354838709678</v>
      </c>
      <c r="I84" s="1471">
        <v>102.75354838709676</v>
      </c>
      <c r="J84" s="1473">
        <v>102.45354838709676</v>
      </c>
      <c r="K84" s="1457"/>
      <c r="L84" s="1490"/>
      <c r="M84" s="1490"/>
    </row>
    <row r="85" spans="3:13" ht="28.5" customHeight="1">
      <c r="C85" s="1833"/>
      <c r="D85" s="1461" t="s">
        <v>754</v>
      </c>
      <c r="E85" s="1471">
        <v>103.29</v>
      </c>
      <c r="F85" s="1471">
        <v>103.89</v>
      </c>
      <c r="G85" s="1471">
        <v>103.59</v>
      </c>
      <c r="H85" s="1471">
        <v>103.68709677419353</v>
      </c>
      <c r="I85" s="1471">
        <v>104.28709677419357</v>
      </c>
      <c r="J85" s="1473">
        <v>103.98709677419356</v>
      </c>
      <c r="K85" s="1457"/>
      <c r="L85" s="1490"/>
      <c r="M85" s="1490"/>
    </row>
    <row r="86" spans="3:13" ht="28.5" customHeight="1">
      <c r="C86" s="1833"/>
      <c r="D86" s="1461" t="s">
        <v>1143</v>
      </c>
      <c r="E86" s="1471">
        <v>104.04</v>
      </c>
      <c r="F86" s="1471">
        <v>104.64</v>
      </c>
      <c r="G86" s="1471">
        <v>104.34</v>
      </c>
      <c r="H86" s="1471">
        <v>103.63419354838709</v>
      </c>
      <c r="I86" s="1471">
        <v>104.23419354838707</v>
      </c>
      <c r="J86" s="1473">
        <v>103.93419354838707</v>
      </c>
      <c r="K86" s="1457"/>
      <c r="L86" s="1490"/>
      <c r="M86" s="1490"/>
    </row>
    <row r="87" spans="3:13" ht="28.5" customHeight="1">
      <c r="C87" s="1833"/>
      <c r="D87" s="1461" t="s">
        <v>1144</v>
      </c>
      <c r="E87" s="1471">
        <v>102.65</v>
      </c>
      <c r="F87" s="1471">
        <v>103.25</v>
      </c>
      <c r="G87" s="1471">
        <v>102.95</v>
      </c>
      <c r="H87" s="1471">
        <v>103.08379310344827</v>
      </c>
      <c r="I87" s="1471">
        <v>103.68379310344827</v>
      </c>
      <c r="J87" s="1473">
        <v>103.38379310344827</v>
      </c>
      <c r="K87" s="1457"/>
      <c r="L87" s="1490"/>
      <c r="M87" s="1490"/>
    </row>
    <row r="88" spans="3:13" ht="28.5" customHeight="1">
      <c r="C88" s="1833"/>
      <c r="D88" s="1461" t="s">
        <v>1145</v>
      </c>
      <c r="E88" s="1471">
        <v>101.52</v>
      </c>
      <c r="F88" s="1471">
        <v>102.12</v>
      </c>
      <c r="G88" s="1471">
        <v>101.82</v>
      </c>
      <c r="H88" s="1471">
        <v>101.83166666666668</v>
      </c>
      <c r="I88" s="1471">
        <v>102.43166666666666</v>
      </c>
      <c r="J88" s="1473">
        <v>102.13166666666666</v>
      </c>
      <c r="K88" s="1457"/>
      <c r="L88" s="1490"/>
      <c r="M88" s="1490"/>
    </row>
    <row r="89" spans="3:13" ht="28.5" customHeight="1">
      <c r="C89" s="1833"/>
      <c r="D89" s="1461" t="s">
        <v>1146</v>
      </c>
      <c r="E89" s="1471">
        <v>102.74</v>
      </c>
      <c r="F89" s="1471">
        <v>103.34</v>
      </c>
      <c r="G89" s="1471">
        <v>103.03999999999999</v>
      </c>
      <c r="H89" s="1471">
        <v>101.93551724137932</v>
      </c>
      <c r="I89" s="1471">
        <v>102.5355172413793</v>
      </c>
      <c r="J89" s="1473">
        <v>102.23551724137931</v>
      </c>
      <c r="K89" s="1457"/>
      <c r="L89" s="1490"/>
      <c r="M89" s="1490"/>
    </row>
    <row r="90" spans="3:13" ht="28.5" customHeight="1">
      <c r="C90" s="1833"/>
      <c r="D90" s="1461" t="s">
        <v>1147</v>
      </c>
      <c r="E90" s="1471">
        <v>103.53</v>
      </c>
      <c r="F90" s="1471">
        <v>104.13</v>
      </c>
      <c r="G90" s="1471">
        <v>103.83</v>
      </c>
      <c r="H90" s="1471">
        <v>103.34766666666668</v>
      </c>
      <c r="I90" s="1471">
        <v>103.94766666666668</v>
      </c>
      <c r="J90" s="1473">
        <v>103.64766666666668</v>
      </c>
      <c r="K90" s="1457"/>
      <c r="L90" s="1490"/>
      <c r="M90" s="1490"/>
    </row>
    <row r="91" spans="3:13" ht="28.5" customHeight="1">
      <c r="C91" s="1833"/>
      <c r="D91" s="1461" t="s">
        <v>1148</v>
      </c>
      <c r="E91" s="1471">
        <v>104.12</v>
      </c>
      <c r="F91" s="1471">
        <v>104.72</v>
      </c>
      <c r="G91" s="1471">
        <v>104.42</v>
      </c>
      <c r="H91" s="1471">
        <v>103.79666666666668</v>
      </c>
      <c r="I91" s="1471">
        <v>104.39666666666666</v>
      </c>
      <c r="J91" s="1473">
        <v>104.09666666666666</v>
      </c>
      <c r="K91" s="1457"/>
      <c r="L91" s="1490"/>
      <c r="M91" s="1490"/>
    </row>
    <row r="92" spans="3:13" ht="28.5" customHeight="1">
      <c r="C92" s="1833"/>
      <c r="D92" s="1461" t="s">
        <v>1149</v>
      </c>
      <c r="E92" s="1471">
        <v>107.43</v>
      </c>
      <c r="F92" s="1471">
        <v>108.03</v>
      </c>
      <c r="G92" s="1471">
        <v>107.73</v>
      </c>
      <c r="H92" s="1471">
        <v>106.08032258064517</v>
      </c>
      <c r="I92" s="1471">
        <v>106.68032258064517</v>
      </c>
      <c r="J92" s="1473">
        <v>106.38032258064517</v>
      </c>
      <c r="K92" s="1457"/>
      <c r="L92" s="1490"/>
      <c r="M92" s="1490"/>
    </row>
    <row r="93" spans="3:13" ht="28.5" customHeight="1">
      <c r="C93" s="1833"/>
      <c r="D93" s="1461" t="s">
        <v>1150</v>
      </c>
      <c r="E93" s="1471">
        <v>107.94</v>
      </c>
      <c r="F93" s="1471">
        <v>108.54</v>
      </c>
      <c r="G93" s="1471">
        <v>108.24000000000001</v>
      </c>
      <c r="H93" s="1471">
        <v>107.88774193548387</v>
      </c>
      <c r="I93" s="1471">
        <v>108.48774193548388</v>
      </c>
      <c r="J93" s="1473">
        <v>108.18774193548387</v>
      </c>
      <c r="K93" s="1457"/>
      <c r="L93" s="1490"/>
      <c r="M93" s="1490"/>
    </row>
    <row r="94" spans="3:13" ht="28.5" customHeight="1">
      <c r="C94" s="1833"/>
      <c r="D94" s="1465" t="s">
        <v>1151</v>
      </c>
      <c r="E94" s="1482">
        <v>109.34</v>
      </c>
      <c r="F94" s="1482">
        <v>109.94</v>
      </c>
      <c r="G94" s="1482">
        <v>109.64</v>
      </c>
      <c r="H94" s="1482">
        <v>109.14781249999999</v>
      </c>
      <c r="I94" s="1482">
        <v>109.74781249999999</v>
      </c>
      <c r="J94" s="1483">
        <v>109.4478125</v>
      </c>
      <c r="K94" s="1457"/>
      <c r="L94" s="1490"/>
      <c r="M94" s="1457"/>
    </row>
    <row r="95" spans="3:13" ht="28.5" customHeight="1" thickBot="1">
      <c r="C95" s="1834"/>
      <c r="D95" s="1495" t="s">
        <v>1152</v>
      </c>
      <c r="E95" s="1496">
        <v>104.25916666666666</v>
      </c>
      <c r="F95" s="1496">
        <v>104.85916666666668</v>
      </c>
      <c r="G95" s="1496">
        <v>104.55916666666668</v>
      </c>
      <c r="H95" s="1496">
        <v>104.07300217255283</v>
      </c>
      <c r="I95" s="1496">
        <v>104.67300217255281</v>
      </c>
      <c r="J95" s="1494">
        <v>104.37300217255284</v>
      </c>
      <c r="K95" s="1457"/>
      <c r="L95" s="1490"/>
      <c r="M95" s="1457"/>
    </row>
    <row r="96" spans="3:13" ht="28.5" customHeight="1" thickTop="1">
      <c r="C96" s="1833" t="s">
        <v>123</v>
      </c>
      <c r="D96" s="1461" t="s">
        <v>1141</v>
      </c>
      <c r="E96" s="1471">
        <v>111.54</v>
      </c>
      <c r="F96" s="1471">
        <v>112.14</v>
      </c>
      <c r="G96" s="1471">
        <v>111.84</v>
      </c>
      <c r="H96" s="1471">
        <v>109.83064516129029</v>
      </c>
      <c r="I96" s="1471">
        <v>110.43064516129036</v>
      </c>
      <c r="J96" s="1473">
        <v>110.13064516129032</v>
      </c>
      <c r="K96" s="1457"/>
      <c r="L96" s="1490"/>
      <c r="M96" s="1457"/>
    </row>
    <row r="97" spans="3:13" ht="28.5" customHeight="1">
      <c r="C97" s="1833"/>
      <c r="D97" s="1461" t="s">
        <v>1142</v>
      </c>
      <c r="E97" s="1471">
        <v>114.66</v>
      </c>
      <c r="F97" s="1471">
        <v>115.26</v>
      </c>
      <c r="G97" s="1471">
        <v>114.96000000000001</v>
      </c>
      <c r="H97" s="1471">
        <v>113.2225806451613</v>
      </c>
      <c r="I97" s="1471">
        <v>113.8225806451613</v>
      </c>
      <c r="J97" s="1473">
        <v>113.5225806451613</v>
      </c>
      <c r="K97" s="1457"/>
      <c r="L97" s="1490"/>
      <c r="M97" s="1490"/>
    </row>
    <row r="98" spans="3:13" ht="28.5" customHeight="1">
      <c r="C98" s="1833"/>
      <c r="D98" s="1461" t="s">
        <v>754</v>
      </c>
      <c r="E98" s="1471">
        <v>117.24</v>
      </c>
      <c r="F98" s="1471">
        <v>117.84</v>
      </c>
      <c r="G98" s="1471">
        <v>117.53999999999999</v>
      </c>
      <c r="H98" s="1471">
        <v>116.63032258064518</v>
      </c>
      <c r="I98" s="1471">
        <v>117.23032258064515</v>
      </c>
      <c r="J98" s="1473">
        <v>116.93032258064517</v>
      </c>
      <c r="K98" s="1457"/>
      <c r="L98" s="1490"/>
      <c r="M98" s="1490"/>
    </row>
    <row r="99" spans="3:13" ht="28.5" customHeight="1" thickBot="1">
      <c r="C99" s="1834"/>
      <c r="D99" s="1497" t="s">
        <v>1143</v>
      </c>
      <c r="E99" s="1498">
        <v>114.88</v>
      </c>
      <c r="F99" s="1498">
        <v>115.48</v>
      </c>
      <c r="G99" s="1498">
        <v>115.18</v>
      </c>
      <c r="H99" s="1498">
        <v>116.63066666666667</v>
      </c>
      <c r="I99" s="1498">
        <v>117.23066666666665</v>
      </c>
      <c r="J99" s="1499">
        <v>116.93066666666667</v>
      </c>
      <c r="K99" s="1457"/>
      <c r="L99" s="1490"/>
      <c r="M99" s="1490"/>
    </row>
    <row r="100" spans="3:13" ht="28.5" customHeight="1" thickTop="1">
      <c r="C100" s="1500" t="s">
        <v>1156</v>
      </c>
      <c r="D100" s="1500"/>
      <c r="E100" s="1500"/>
      <c r="F100" s="1500"/>
      <c r="G100" s="1500"/>
      <c r="H100" s="1500"/>
      <c r="I100" s="1500"/>
      <c r="J100" s="1500"/>
      <c r="K100" s="1457"/>
      <c r="L100" s="1457"/>
      <c r="M100" s="1457"/>
    </row>
    <row r="101" spans="3:13" ht="28.5" customHeight="1">
      <c r="C101" s="1848" t="s">
        <v>1168</v>
      </c>
      <c r="D101" s="1848"/>
      <c r="E101" s="1848"/>
      <c r="F101" s="1848"/>
      <c r="G101" s="1848"/>
      <c r="H101" s="1848"/>
      <c r="I101" s="1848"/>
      <c r="J101" s="1848"/>
      <c r="K101" s="1848"/>
      <c r="L101" s="1848"/>
      <c r="M101" s="1848"/>
    </row>
    <row r="102" spans="3:13" ht="28.5" customHeight="1">
      <c r="C102" s="1825" t="s">
        <v>98</v>
      </c>
      <c r="D102" s="1825"/>
      <c r="E102" s="1825"/>
      <c r="F102" s="1825"/>
      <c r="G102" s="1825"/>
      <c r="H102" s="1825"/>
      <c r="I102" s="1825"/>
      <c r="J102" s="1825"/>
      <c r="K102" s="1825"/>
      <c r="L102" s="1825"/>
      <c r="M102" s="1825"/>
    </row>
    <row r="103" spans="3:13" ht="28.5" customHeight="1" thickBot="1">
      <c r="C103" s="1042"/>
      <c r="D103" s="1042"/>
      <c r="E103" s="1042"/>
      <c r="F103" s="1042"/>
      <c r="G103" s="1042"/>
      <c r="H103" s="1042"/>
      <c r="I103" s="1042"/>
      <c r="J103" s="1042"/>
      <c r="K103" s="1501"/>
      <c r="L103" s="1501"/>
      <c r="M103" s="1501"/>
    </row>
    <row r="104" spans="3:13" ht="28.5" customHeight="1" thickTop="1">
      <c r="C104" s="1849"/>
      <c r="D104" s="1852" t="s">
        <v>1103</v>
      </c>
      <c r="E104" s="1853"/>
      <c r="F104" s="1854"/>
      <c r="G104" s="1852" t="s">
        <v>167</v>
      </c>
      <c r="H104" s="1853"/>
      <c r="I104" s="1854"/>
      <c r="J104" s="1858" t="s">
        <v>124</v>
      </c>
      <c r="K104" s="1859"/>
      <c r="L104" s="1859"/>
      <c r="M104" s="1860"/>
    </row>
    <row r="105" spans="3:13" ht="28.5" customHeight="1">
      <c r="C105" s="1850"/>
      <c r="D105" s="1855"/>
      <c r="E105" s="1856"/>
      <c r="F105" s="1857"/>
      <c r="G105" s="1855"/>
      <c r="H105" s="1856"/>
      <c r="I105" s="1857"/>
      <c r="J105" s="1861" t="s">
        <v>1158</v>
      </c>
      <c r="K105" s="1862"/>
      <c r="L105" s="1861" t="s">
        <v>1159</v>
      </c>
      <c r="M105" s="1863"/>
    </row>
    <row r="106" spans="3:13" ht="28.5" customHeight="1">
      <c r="C106" s="1851"/>
      <c r="D106" s="1502">
        <v>2016</v>
      </c>
      <c r="E106" s="1502">
        <v>2017</v>
      </c>
      <c r="F106" s="1502">
        <v>2018</v>
      </c>
      <c r="G106" s="1502">
        <v>2016</v>
      </c>
      <c r="H106" s="1502">
        <v>2017</v>
      </c>
      <c r="I106" s="1502">
        <v>2018</v>
      </c>
      <c r="J106" s="1503">
        <v>2017</v>
      </c>
      <c r="K106" s="1503">
        <v>2018</v>
      </c>
      <c r="L106" s="1502" t="s">
        <v>1160</v>
      </c>
      <c r="M106" s="1504">
        <v>2018</v>
      </c>
    </row>
    <row r="107" spans="3:13" ht="28.5" customHeight="1">
      <c r="C107" s="1505" t="s">
        <v>1161</v>
      </c>
      <c r="D107" s="1506">
        <v>46.25</v>
      </c>
      <c r="E107" s="1506">
        <v>47.89</v>
      </c>
      <c r="F107" s="1506">
        <v>71.03</v>
      </c>
      <c r="G107" s="1507">
        <v>44.15</v>
      </c>
      <c r="H107" s="1507">
        <v>61.18</v>
      </c>
      <c r="I107" s="1507">
        <v>65.290000000000006</v>
      </c>
      <c r="J107" s="1508">
        <v>3.5459459459459497</v>
      </c>
      <c r="K107" s="1508">
        <v>48.319064522864899</v>
      </c>
      <c r="L107" s="1509">
        <v>38.573046432616074</v>
      </c>
      <c r="M107" s="1510">
        <v>6.7178816606734415</v>
      </c>
    </row>
    <row r="108" spans="3:13" ht="28.5" customHeight="1" thickBot="1">
      <c r="C108" s="1511" t="s">
        <v>1162</v>
      </c>
      <c r="D108" s="1512">
        <v>1327</v>
      </c>
      <c r="E108" s="1512">
        <v>1230.3</v>
      </c>
      <c r="F108" s="1512">
        <v>1241.0999999999999</v>
      </c>
      <c r="G108" s="1512">
        <v>1226.95</v>
      </c>
      <c r="H108" s="1512">
        <v>1280</v>
      </c>
      <c r="I108" s="1512">
        <v>1222.4000000000001</v>
      </c>
      <c r="J108" s="1513">
        <v>-7.2871137905049066</v>
      </c>
      <c r="K108" s="1513">
        <v>0.87783467446964636</v>
      </c>
      <c r="L108" s="1514">
        <v>4.3237295733322467</v>
      </c>
      <c r="M108" s="1515">
        <v>-4.4999999999999929</v>
      </c>
    </row>
    <row r="109" spans="3:13" ht="28.5" customHeight="1" thickTop="1">
      <c r="C109" s="1516" t="s">
        <v>1163</v>
      </c>
      <c r="D109" s="1501"/>
      <c r="E109" s="1501"/>
      <c r="F109" s="1501"/>
      <c r="G109" s="1501"/>
      <c r="H109" s="1501"/>
      <c r="I109" s="1501"/>
      <c r="J109" s="1501"/>
      <c r="K109" s="1501"/>
      <c r="L109" s="1501"/>
      <c r="M109" s="1501"/>
    </row>
    <row r="110" spans="3:13" ht="28.5" customHeight="1">
      <c r="C110" s="1516" t="s">
        <v>1164</v>
      </c>
      <c r="D110" s="1501"/>
      <c r="E110" s="1501"/>
      <c r="F110" s="1501"/>
      <c r="G110" s="1501"/>
      <c r="H110" s="1501"/>
      <c r="I110" s="1501" t="s">
        <v>1165</v>
      </c>
      <c r="J110" s="1517"/>
      <c r="K110" s="1517"/>
      <c r="L110" s="1518"/>
      <c r="M110" s="1518"/>
    </row>
    <row r="111" spans="3:13" ht="28.5" customHeight="1">
      <c r="C111" s="1516" t="s">
        <v>1166</v>
      </c>
      <c r="D111" s="1519"/>
      <c r="E111" s="1519"/>
      <c r="F111" s="1519"/>
      <c r="G111" s="1519"/>
      <c r="H111" s="1519"/>
      <c r="I111" s="1519"/>
      <c r="J111" s="1517"/>
      <c r="K111" s="1517"/>
      <c r="L111" s="1518"/>
      <c r="M111" s="1518"/>
    </row>
    <row r="112" spans="3:13" ht="28.5" customHeight="1">
      <c r="C112" s="1520" t="s">
        <v>1167</v>
      </c>
      <c r="D112" s="1501"/>
      <c r="E112" s="1501"/>
      <c r="F112" s="1501"/>
      <c r="G112" s="1501"/>
      <c r="H112" s="1501"/>
      <c r="I112" s="1501"/>
      <c r="J112" s="1517"/>
      <c r="K112" s="1517"/>
      <c r="L112" s="1501"/>
      <c r="M112" s="1501"/>
    </row>
  </sheetData>
  <mergeCells count="22">
    <mergeCell ref="C83:C95"/>
    <mergeCell ref="C96:C99"/>
    <mergeCell ref="C101:M101"/>
    <mergeCell ref="C102:M102"/>
    <mergeCell ref="C104:C106"/>
    <mergeCell ref="D104:F105"/>
    <mergeCell ref="G104:I105"/>
    <mergeCell ref="J104:M104"/>
    <mergeCell ref="J105:K105"/>
    <mergeCell ref="L105:M105"/>
    <mergeCell ref="C70:C82"/>
    <mergeCell ref="C1:J1"/>
    <mergeCell ref="C2:J2"/>
    <mergeCell ref="C3:C4"/>
    <mergeCell ref="D3:D4"/>
    <mergeCell ref="E3:G3"/>
    <mergeCell ref="H3:J3"/>
    <mergeCell ref="C5:C17"/>
    <mergeCell ref="C18:C30"/>
    <mergeCell ref="C31:C43"/>
    <mergeCell ref="C44:C56"/>
    <mergeCell ref="C57:C69"/>
  </mergeCells>
  <hyperlinks>
    <hyperlink ref="C112" r:id="rId1"/>
  </hyperlinks>
  <pageMargins left="0.39370078740157483" right="0.39370078740157483" top="0.39370078740157483" bottom="0.39370078740157483" header="0.31496062992125984" footer="0.31496062992125984"/>
  <pageSetup paperSize="9" scale="60" orientation="portrait" r:id="rId2"/>
</worksheet>
</file>

<file path=xl/worksheets/sheet23.xml><?xml version="1.0" encoding="utf-8"?>
<worksheet xmlns="http://schemas.openxmlformats.org/spreadsheetml/2006/main" xmlns:r="http://schemas.openxmlformats.org/officeDocument/2006/relationships">
  <sheetPr>
    <pageSetUpPr fitToPage="1"/>
  </sheetPr>
  <dimension ref="A1:N51"/>
  <sheetViews>
    <sheetView zoomScaleSheetLayoutView="100" workbookViewId="0">
      <selection activeCell="I18" sqref="I18"/>
    </sheetView>
  </sheetViews>
  <sheetFormatPr defaultRowHeight="18.75"/>
  <cols>
    <col min="1" max="1" width="44" style="4" bestFit="1" customWidth="1"/>
    <col min="2" max="2" width="18.5703125" style="4" bestFit="1" customWidth="1"/>
    <col min="3" max="3" width="17" style="4" customWidth="1"/>
    <col min="4" max="4" width="20.42578125" style="4" bestFit="1" customWidth="1"/>
    <col min="5" max="5" width="17" style="4" customWidth="1"/>
    <col min="6" max="6" width="20.42578125" style="4" bestFit="1" customWidth="1"/>
    <col min="7" max="7" width="17" style="4" bestFit="1" customWidth="1"/>
    <col min="8" max="8" width="17" style="4" customWidth="1"/>
    <col min="9" max="9" width="10" style="4" bestFit="1" customWidth="1"/>
    <col min="10" max="10" width="11.42578125" style="4" bestFit="1" customWidth="1"/>
    <col min="11" max="12" width="11" style="4" bestFit="1" customWidth="1"/>
    <col min="13" max="16384" width="9.140625" style="4"/>
  </cols>
  <sheetData>
    <row r="1" spans="1:14">
      <c r="A1" s="1869" t="s">
        <v>41</v>
      </c>
      <c r="B1" s="1869"/>
      <c r="C1" s="1869"/>
      <c r="D1" s="1869"/>
      <c r="E1" s="1869"/>
      <c r="F1" s="1869"/>
      <c r="G1" s="1869"/>
      <c r="H1" s="1869"/>
    </row>
    <row r="2" spans="1:14">
      <c r="A2" s="1869" t="s">
        <v>0</v>
      </c>
      <c r="B2" s="1869"/>
      <c r="C2" s="1869"/>
      <c r="D2" s="1869"/>
      <c r="E2" s="1869"/>
      <c r="F2" s="1869"/>
      <c r="G2" s="1869"/>
      <c r="H2" s="1869"/>
    </row>
    <row r="3" spans="1:14">
      <c r="A3" s="1870" t="s">
        <v>12</v>
      </c>
      <c r="B3" s="1870"/>
      <c r="C3" s="1870"/>
      <c r="D3" s="1870"/>
      <c r="E3" s="1870"/>
      <c r="F3" s="1870"/>
      <c r="G3" s="1870"/>
      <c r="H3" s="1870"/>
    </row>
    <row r="4" spans="1:14">
      <c r="A4" s="53"/>
      <c r="B4" s="53"/>
      <c r="C4" s="53"/>
      <c r="D4" s="53"/>
      <c r="E4" s="53"/>
      <c r="F4" s="53"/>
      <c r="G4" s="53"/>
      <c r="H4" s="53"/>
    </row>
    <row r="5" spans="1:14" ht="19.5" thickBot="1">
      <c r="A5" s="1868" t="s">
        <v>1</v>
      </c>
      <c r="B5" s="1868"/>
      <c r="C5" s="1868"/>
      <c r="D5" s="1868"/>
      <c r="E5" s="1868"/>
      <c r="F5" s="1868"/>
      <c r="G5" s="1868"/>
      <c r="H5" s="1868"/>
    </row>
    <row r="6" spans="1:14" ht="20.25" customHeight="1" thickTop="1">
      <c r="A6" s="1873" t="s">
        <v>2</v>
      </c>
      <c r="B6" s="1876" t="s">
        <v>3</v>
      </c>
      <c r="C6" s="1876"/>
      <c r="D6" s="1876"/>
      <c r="E6" s="1876"/>
      <c r="F6" s="1876"/>
      <c r="G6" s="1876" t="s">
        <v>124</v>
      </c>
      <c r="H6" s="1877"/>
    </row>
    <row r="7" spans="1:14" ht="20.25" customHeight="1">
      <c r="A7" s="1874"/>
      <c r="B7" s="1878" t="s">
        <v>4</v>
      </c>
      <c r="C7" s="1879"/>
      <c r="D7" s="1878" t="s">
        <v>40</v>
      </c>
      <c r="E7" s="1879"/>
      <c r="F7" s="136" t="s">
        <v>125</v>
      </c>
      <c r="G7" s="1880" t="s">
        <v>174</v>
      </c>
      <c r="H7" s="1881"/>
    </row>
    <row r="8" spans="1:14" ht="20.25" customHeight="1">
      <c r="A8" s="1875"/>
      <c r="B8" s="136" t="s">
        <v>170</v>
      </c>
      <c r="C8" s="82" t="s">
        <v>5</v>
      </c>
      <c r="D8" s="136" t="s">
        <v>170</v>
      </c>
      <c r="E8" s="82" t="s">
        <v>5</v>
      </c>
      <c r="F8" s="136" t="s">
        <v>170</v>
      </c>
      <c r="G8" s="82" t="s">
        <v>40</v>
      </c>
      <c r="H8" s="83" t="s">
        <v>123</v>
      </c>
    </row>
    <row r="9" spans="1:14" ht="27.75" customHeight="1">
      <c r="A9" s="70" t="s">
        <v>6</v>
      </c>
      <c r="B9" s="71">
        <f>B10+B14+B18</f>
        <v>140684.39999999997</v>
      </c>
      <c r="C9" s="71">
        <f t="shared" ref="C9:E9" si="0">C10+C14+C18</f>
        <v>815703</v>
      </c>
      <c r="D9" s="71">
        <f t="shared" si="0"/>
        <v>176703</v>
      </c>
      <c r="E9" s="71">
        <f t="shared" si="0"/>
        <v>1029022.3999999999</v>
      </c>
      <c r="F9" s="71">
        <v>207680.30000000002</v>
      </c>
      <c r="G9" s="893">
        <f>D9/B9*100-100</f>
        <v>25.602412207750149</v>
      </c>
      <c r="H9" s="894">
        <f>F9/D9*100-100</f>
        <v>17.53071538117635</v>
      </c>
      <c r="I9" s="1"/>
      <c r="J9" s="1"/>
      <c r="K9" s="1"/>
      <c r="L9" s="1"/>
      <c r="M9" s="1"/>
      <c r="N9" s="1"/>
    </row>
    <row r="10" spans="1:14" ht="27.75" customHeight="1">
      <c r="A10" s="2" t="s">
        <v>13</v>
      </c>
      <c r="B10" s="8">
        <f>SUM(B11:B13)</f>
        <v>124894.09999999999</v>
      </c>
      <c r="C10" s="8">
        <f t="shared" ref="C10:E10" si="1">SUM(C11:C13)</f>
        <v>513674.80000000005</v>
      </c>
      <c r="D10" s="8">
        <f t="shared" si="1"/>
        <v>152118.29999999999</v>
      </c>
      <c r="E10" s="8">
        <f t="shared" si="1"/>
        <v>680312.7</v>
      </c>
      <c r="F10" s="8">
        <v>173784.40000000002</v>
      </c>
      <c r="G10" s="895">
        <f t="shared" ref="G10:G46" si="2">D10/B10*100-100</f>
        <v>21.797827119135334</v>
      </c>
      <c r="H10" s="896">
        <f t="shared" ref="H10:H46" si="3">F10/D10*100-100</f>
        <v>14.242928036929172</v>
      </c>
      <c r="I10" s="1"/>
      <c r="J10" s="1"/>
      <c r="K10" s="1"/>
      <c r="L10" s="1"/>
      <c r="M10" s="1"/>
      <c r="N10" s="1"/>
    </row>
    <row r="11" spans="1:14" ht="27.75" customHeight="1">
      <c r="A11" s="3" t="s">
        <v>14</v>
      </c>
      <c r="B11" s="9">
        <v>106871.7</v>
      </c>
      <c r="C11" s="9">
        <v>476214.7</v>
      </c>
      <c r="D11" s="9">
        <v>146033.29999999999</v>
      </c>
      <c r="E11" s="9">
        <v>628569.59999999998</v>
      </c>
      <c r="F11" s="9">
        <v>161455.20000000001</v>
      </c>
      <c r="G11" s="897">
        <f t="shared" ref="G11" si="4">D11/B11*100-100</f>
        <v>36.643564198941334</v>
      </c>
      <c r="H11" s="898">
        <f t="shared" ref="H11" si="5">F11/D11*100-100</f>
        <v>10.560536535160153</v>
      </c>
      <c r="I11" s="1"/>
      <c r="J11" s="1"/>
      <c r="K11" s="1"/>
      <c r="L11" s="1"/>
      <c r="M11" s="1"/>
      <c r="N11" s="1"/>
    </row>
    <row r="12" spans="1:14" ht="27.75" customHeight="1">
      <c r="A12" s="3" t="s">
        <v>15</v>
      </c>
      <c r="B12" s="9">
        <v>7569.4000000000005</v>
      </c>
      <c r="C12" s="9">
        <v>19890.400000000001</v>
      </c>
      <c r="D12" s="9">
        <v>3791.3</v>
      </c>
      <c r="E12" s="9">
        <v>28130.9</v>
      </c>
      <c r="F12" s="9">
        <v>9782.2000000000007</v>
      </c>
      <c r="G12" s="895"/>
      <c r="H12" s="896"/>
      <c r="I12" s="1"/>
      <c r="J12" s="1"/>
      <c r="K12" s="1"/>
      <c r="L12" s="1"/>
      <c r="M12" s="1"/>
      <c r="N12" s="1"/>
    </row>
    <row r="13" spans="1:14" ht="27.75" customHeight="1">
      <c r="A13" s="3" t="s">
        <v>16</v>
      </c>
      <c r="B13" s="9">
        <v>10453</v>
      </c>
      <c r="C13" s="9">
        <v>17569.7</v>
      </c>
      <c r="D13" s="9">
        <v>2293.6999999999998</v>
      </c>
      <c r="E13" s="9">
        <v>23612.2</v>
      </c>
      <c r="F13" s="9">
        <v>2547</v>
      </c>
      <c r="G13" s="895"/>
      <c r="H13" s="896"/>
      <c r="I13" s="1"/>
      <c r="J13" s="1"/>
      <c r="K13" s="1"/>
      <c r="L13" s="1"/>
      <c r="M13" s="1"/>
      <c r="N13" s="1"/>
    </row>
    <row r="14" spans="1:14" ht="27.75" customHeight="1">
      <c r="A14" s="2" t="s">
        <v>17</v>
      </c>
      <c r="B14" s="8">
        <f>SUM(B15:B17)</f>
        <v>11862.5</v>
      </c>
      <c r="C14" s="8">
        <f t="shared" ref="C14:E14" si="6">SUM(C15:C17)</f>
        <v>199191.69999999998</v>
      </c>
      <c r="D14" s="8">
        <f t="shared" si="6"/>
        <v>17861.2</v>
      </c>
      <c r="E14" s="8">
        <f t="shared" si="6"/>
        <v>239905.99999999997</v>
      </c>
      <c r="F14" s="8">
        <v>26013.3</v>
      </c>
      <c r="G14" s="895">
        <f t="shared" si="2"/>
        <v>50.568598524762933</v>
      </c>
      <c r="H14" s="896">
        <f t="shared" si="3"/>
        <v>45.641390276129243</v>
      </c>
      <c r="I14" s="1"/>
      <c r="J14" s="1"/>
      <c r="K14" s="1"/>
      <c r="L14" s="1"/>
      <c r="M14" s="1"/>
      <c r="N14" s="1"/>
    </row>
    <row r="15" spans="1:14" ht="27.75" customHeight="1">
      <c r="A15" s="3" t="s">
        <v>14</v>
      </c>
      <c r="B15" s="9">
        <v>9622.2999999999993</v>
      </c>
      <c r="C15" s="9">
        <v>160256.4</v>
      </c>
      <c r="D15" s="9">
        <v>13696.5</v>
      </c>
      <c r="E15" s="9">
        <v>196035.8</v>
      </c>
      <c r="F15" s="9">
        <v>19527</v>
      </c>
      <c r="G15" s="897">
        <f t="shared" ref="G15" si="7">D15/B15*100-100</f>
        <v>42.341228188686699</v>
      </c>
      <c r="H15" s="898">
        <f t="shared" ref="H15" si="8">F15/D15*100-100</f>
        <v>42.569269521410575</v>
      </c>
      <c r="I15" s="1"/>
      <c r="J15" s="1"/>
      <c r="K15" s="1"/>
      <c r="L15" s="1"/>
      <c r="M15" s="1"/>
      <c r="N15" s="1"/>
    </row>
    <row r="16" spans="1:14" ht="27.75" customHeight="1">
      <c r="A16" s="3" t="s">
        <v>15</v>
      </c>
      <c r="B16" s="9">
        <v>1306.6000000000001</v>
      </c>
      <c r="C16" s="9">
        <v>25724.400000000001</v>
      </c>
      <c r="D16" s="9">
        <v>3487.8</v>
      </c>
      <c r="E16" s="9">
        <v>36914.300000000003</v>
      </c>
      <c r="F16" s="9">
        <v>6165</v>
      </c>
      <c r="G16" s="895"/>
      <c r="H16" s="896"/>
      <c r="I16" s="1"/>
      <c r="J16" s="1"/>
      <c r="K16" s="1"/>
      <c r="L16" s="1"/>
      <c r="M16" s="1"/>
      <c r="N16" s="1"/>
    </row>
    <row r="17" spans="1:14" ht="27.75" customHeight="1">
      <c r="A17" s="3" t="s">
        <v>16</v>
      </c>
      <c r="B17" s="9">
        <v>933.59999999999991</v>
      </c>
      <c r="C17" s="9">
        <v>13210.9</v>
      </c>
      <c r="D17" s="9">
        <v>676.9</v>
      </c>
      <c r="E17" s="9">
        <v>6955.9000000000005</v>
      </c>
      <c r="F17" s="9">
        <v>321.3</v>
      </c>
      <c r="G17" s="895"/>
      <c r="H17" s="896"/>
      <c r="I17" s="1"/>
      <c r="J17" s="1"/>
      <c r="K17" s="1"/>
      <c r="L17" s="1"/>
      <c r="M17" s="1"/>
      <c r="N17" s="1"/>
    </row>
    <row r="18" spans="1:14" ht="27.75" customHeight="1">
      <c r="A18" s="2" t="s">
        <v>18</v>
      </c>
      <c r="B18" s="8">
        <f>SUM(B19:B21)</f>
        <v>3927.8</v>
      </c>
      <c r="C18" s="8">
        <f t="shared" ref="C18:E18" si="9">SUM(C19:C21)</f>
        <v>102836.5</v>
      </c>
      <c r="D18" s="8">
        <f t="shared" si="9"/>
        <v>6723.5</v>
      </c>
      <c r="E18" s="8">
        <f t="shared" si="9"/>
        <v>108803.70000000001</v>
      </c>
      <c r="F18" s="8">
        <v>7882.6</v>
      </c>
      <c r="G18" s="895">
        <f>D18/B18*100-100</f>
        <v>71.177249350781608</v>
      </c>
      <c r="H18" s="896">
        <f>F18/D18*100-100</f>
        <v>17.239532981334136</v>
      </c>
      <c r="I18" s="1"/>
      <c r="J18" s="1"/>
      <c r="K18" s="1"/>
      <c r="L18" s="1"/>
      <c r="M18" s="1"/>
      <c r="N18" s="1"/>
    </row>
    <row r="19" spans="1:14" ht="27.75" customHeight="1">
      <c r="A19" s="3" t="s">
        <v>14</v>
      </c>
      <c r="B19" s="9">
        <v>3927.8</v>
      </c>
      <c r="C19" s="9">
        <v>100771</v>
      </c>
      <c r="D19" s="9">
        <v>6723.5</v>
      </c>
      <c r="E19" s="9">
        <v>102959.3</v>
      </c>
      <c r="F19" s="9">
        <v>7882.6</v>
      </c>
      <c r="G19" s="897">
        <f t="shared" ref="G19" si="10">D19/B19*100-100</f>
        <v>71.177249350781608</v>
      </c>
      <c r="H19" s="898">
        <f t="shared" ref="H19" si="11">F19/D19*100-100</f>
        <v>17.239532981334136</v>
      </c>
      <c r="I19" s="1"/>
      <c r="J19" s="1"/>
      <c r="K19" s="1"/>
      <c r="L19" s="1"/>
      <c r="M19" s="1"/>
      <c r="N19" s="1"/>
    </row>
    <row r="20" spans="1:14" ht="27.75" customHeight="1">
      <c r="A20" s="3" t="s">
        <v>15</v>
      </c>
      <c r="B20" s="9">
        <v>0</v>
      </c>
      <c r="C20" s="9">
        <v>1737</v>
      </c>
      <c r="D20" s="9">
        <v>0</v>
      </c>
      <c r="E20" s="9">
        <v>5510.3</v>
      </c>
      <c r="F20" s="9">
        <v>0</v>
      </c>
      <c r="G20" s="895"/>
      <c r="H20" s="896"/>
      <c r="I20" s="1"/>
      <c r="J20" s="1"/>
      <c r="K20" s="1"/>
      <c r="L20" s="1"/>
      <c r="M20" s="1"/>
      <c r="N20" s="1"/>
    </row>
    <row r="21" spans="1:14" ht="27.75" customHeight="1">
      <c r="A21" s="72" t="s">
        <v>16</v>
      </c>
      <c r="B21" s="41">
        <v>0</v>
      </c>
      <c r="C21" s="41">
        <v>328.5</v>
      </c>
      <c r="D21" s="41">
        <v>0</v>
      </c>
      <c r="E21" s="41">
        <v>334.1</v>
      </c>
      <c r="F21" s="41">
        <v>0</v>
      </c>
      <c r="G21" s="895"/>
      <c r="H21" s="896"/>
      <c r="I21" s="1"/>
      <c r="J21" s="1"/>
      <c r="K21" s="1"/>
      <c r="L21" s="1"/>
      <c r="M21" s="1"/>
      <c r="N21" s="1"/>
    </row>
    <row r="22" spans="1:14" ht="27.75" customHeight="1">
      <c r="A22" s="73" t="s">
        <v>7</v>
      </c>
      <c r="B22" s="36">
        <f>B23+B26</f>
        <v>167759.4</v>
      </c>
      <c r="C22" s="36">
        <f t="shared" ref="C22:E22" si="12">C23+C26</f>
        <v>627008.40000000014</v>
      </c>
      <c r="D22" s="36">
        <f t="shared" si="12"/>
        <v>208848.5</v>
      </c>
      <c r="E22" s="36">
        <f t="shared" si="12"/>
        <v>760174.3</v>
      </c>
      <c r="F22" s="36">
        <v>258693.1</v>
      </c>
      <c r="G22" s="899">
        <f t="shared" si="2"/>
        <v>24.492874914907901</v>
      </c>
      <c r="H22" s="900">
        <f t="shared" si="3"/>
        <v>23.866391187870633</v>
      </c>
      <c r="I22" s="1"/>
      <c r="J22" s="1"/>
      <c r="K22" s="1"/>
      <c r="L22" s="1"/>
      <c r="M22" s="1"/>
      <c r="N22" s="1"/>
    </row>
    <row r="23" spans="1:14" ht="27.75" customHeight="1">
      <c r="A23" s="2" t="s">
        <v>19</v>
      </c>
      <c r="B23" s="8">
        <f>B24+B25</f>
        <v>166599</v>
      </c>
      <c r="C23" s="8">
        <f t="shared" ref="C23:E23" si="13">C24+C25</f>
        <v>623594.10000000009</v>
      </c>
      <c r="D23" s="8">
        <f t="shared" si="13"/>
        <v>206065.6</v>
      </c>
      <c r="E23" s="8">
        <f t="shared" si="13"/>
        <v>754509.3</v>
      </c>
      <c r="F23" s="8">
        <v>258552.2</v>
      </c>
      <c r="G23" s="895">
        <f t="shared" si="2"/>
        <v>23.689577968655271</v>
      </c>
      <c r="H23" s="896">
        <f t="shared" si="3"/>
        <v>25.470820942457166</v>
      </c>
      <c r="I23" s="1"/>
      <c r="J23" s="1"/>
      <c r="K23" s="1"/>
      <c r="L23" s="1"/>
      <c r="M23" s="1"/>
      <c r="N23" s="1"/>
    </row>
    <row r="24" spans="1:14" ht="27.75" customHeight="1">
      <c r="A24" s="3" t="s">
        <v>20</v>
      </c>
      <c r="B24" s="12">
        <v>168039.2</v>
      </c>
      <c r="C24" s="12">
        <v>609117.30000000005</v>
      </c>
      <c r="D24" s="12">
        <v>195425.6</v>
      </c>
      <c r="E24" s="12">
        <v>726077.70000000007</v>
      </c>
      <c r="F24" s="12">
        <v>255016.80000000002</v>
      </c>
      <c r="G24" s="897">
        <f t="shared" si="2"/>
        <v>16.297625792077071</v>
      </c>
      <c r="H24" s="898">
        <f t="shared" si="3"/>
        <v>30.493036736231062</v>
      </c>
      <c r="I24" s="1"/>
      <c r="J24" s="1"/>
      <c r="K24" s="1"/>
      <c r="L24" s="1"/>
      <c r="M24" s="1"/>
      <c r="N24" s="1"/>
    </row>
    <row r="25" spans="1:14" ht="27.75" customHeight="1">
      <c r="A25" s="3" t="s">
        <v>21</v>
      </c>
      <c r="B25" s="12">
        <v>-1440.1999999999971</v>
      </c>
      <c r="C25" s="12">
        <v>14476.799999999996</v>
      </c>
      <c r="D25" s="12">
        <v>10640</v>
      </c>
      <c r="E25" s="12">
        <v>28431.599999999991</v>
      </c>
      <c r="F25" s="12">
        <v>3535.4000000000015</v>
      </c>
      <c r="G25" s="897">
        <f t="shared" si="2"/>
        <v>-838.78627968337889</v>
      </c>
      <c r="H25" s="898">
        <f t="shared" si="3"/>
        <v>-66.772556390977428</v>
      </c>
      <c r="I25" s="1"/>
      <c r="J25" s="1"/>
      <c r="K25" s="1"/>
      <c r="L25" s="1"/>
      <c r="M25" s="1"/>
      <c r="N25" s="1"/>
    </row>
    <row r="26" spans="1:14" ht="27.75" customHeight="1">
      <c r="A26" s="70" t="s">
        <v>22</v>
      </c>
      <c r="B26" s="71">
        <v>1160.4000000000001</v>
      </c>
      <c r="C26" s="74">
        <v>3414.3</v>
      </c>
      <c r="D26" s="74">
        <v>2782.9</v>
      </c>
      <c r="E26" s="74">
        <v>5665</v>
      </c>
      <c r="F26" s="74">
        <v>140.9</v>
      </c>
      <c r="G26" s="893">
        <f t="shared" si="2"/>
        <v>139.82247500861772</v>
      </c>
      <c r="H26" s="894">
        <f t="shared" si="3"/>
        <v>-94.93693628948219</v>
      </c>
      <c r="I26" s="1"/>
      <c r="J26" s="1"/>
      <c r="K26" s="1"/>
      <c r="L26" s="1"/>
      <c r="M26" s="1"/>
      <c r="N26" s="1"/>
    </row>
    <row r="27" spans="1:14" ht="27.75" customHeight="1">
      <c r="A27" s="73" t="s">
        <v>8</v>
      </c>
      <c r="B27" s="36">
        <f>B22-B9</f>
        <v>27075.000000000029</v>
      </c>
      <c r="C27" s="36">
        <f t="shared" ref="C27:E27" si="14">C22-C9</f>
        <v>-188694.59999999986</v>
      </c>
      <c r="D27" s="36">
        <f t="shared" si="14"/>
        <v>32145.5</v>
      </c>
      <c r="E27" s="36">
        <f t="shared" si="14"/>
        <v>-268848.09999999986</v>
      </c>
      <c r="F27" s="36">
        <v>51012.799999999988</v>
      </c>
      <c r="G27" s="899">
        <f t="shared" si="2"/>
        <v>18.727608494921384</v>
      </c>
      <c r="H27" s="900">
        <f t="shared" si="3"/>
        <v>58.693440761537346</v>
      </c>
      <c r="I27" s="1"/>
      <c r="J27" s="1"/>
      <c r="K27" s="1"/>
      <c r="L27" s="1"/>
      <c r="M27" s="1"/>
      <c r="N27" s="1"/>
    </row>
    <row r="28" spans="1:14" s="5" customFormat="1" ht="27.75" customHeight="1">
      <c r="A28" s="73" t="s">
        <v>9</v>
      </c>
      <c r="B28" s="36">
        <f>B29+B38+B39</f>
        <v>-27074.999999999996</v>
      </c>
      <c r="C28" s="36">
        <f t="shared" ref="C28:E28" si="15">C29+C38+C39</f>
        <v>188694.60000000003</v>
      </c>
      <c r="D28" s="36">
        <f t="shared" si="15"/>
        <v>-32145.499999999978</v>
      </c>
      <c r="E28" s="36">
        <f t="shared" si="15"/>
        <v>268848.07999999984</v>
      </c>
      <c r="F28" s="36">
        <v>-51012.799999999988</v>
      </c>
      <c r="G28" s="899">
        <f t="shared" si="2"/>
        <v>18.727608494921455</v>
      </c>
      <c r="H28" s="900">
        <f t="shared" si="3"/>
        <v>58.69344076153746</v>
      </c>
      <c r="I28" s="79"/>
      <c r="J28" s="79"/>
      <c r="K28" s="1"/>
      <c r="L28" s="1"/>
      <c r="M28" s="1"/>
      <c r="N28" s="1"/>
    </row>
    <row r="29" spans="1:14" ht="27.75" customHeight="1">
      <c r="A29" s="3" t="s">
        <v>23</v>
      </c>
      <c r="B29" s="9">
        <f>B30+B36+B37</f>
        <v>-42782.2</v>
      </c>
      <c r="C29" s="9">
        <f t="shared" ref="C29:E29" si="16">C30+C36+C37</f>
        <v>137947.90000000002</v>
      </c>
      <c r="D29" s="9">
        <f t="shared" si="16"/>
        <v>-46610.599999999991</v>
      </c>
      <c r="E29" s="9">
        <f t="shared" si="16"/>
        <v>186650.07999999987</v>
      </c>
      <c r="F29" s="9">
        <v>-62946.69999999999</v>
      </c>
      <c r="G29" s="897">
        <f t="shared" si="2"/>
        <v>8.9485814193753299</v>
      </c>
      <c r="H29" s="898">
        <f t="shared" si="3"/>
        <v>35.048036283592154</v>
      </c>
      <c r="I29" s="1"/>
      <c r="J29" s="1"/>
      <c r="K29" s="1"/>
      <c r="L29" s="1"/>
      <c r="M29" s="1"/>
      <c r="N29" s="1"/>
    </row>
    <row r="30" spans="1:14" ht="27.75" customHeight="1">
      <c r="A30" s="3" t="s">
        <v>26</v>
      </c>
      <c r="B30" s="13">
        <f>SUM(B31:B35)</f>
        <v>0</v>
      </c>
      <c r="C30" s="13">
        <f t="shared" ref="C30:E30" si="17">SUM(C31:C35)</f>
        <v>88337.700000000012</v>
      </c>
      <c r="D30" s="13">
        <f t="shared" si="17"/>
        <v>99335.6</v>
      </c>
      <c r="E30" s="13">
        <f t="shared" si="17"/>
        <v>144750.93</v>
      </c>
      <c r="F30" s="13">
        <v>0</v>
      </c>
      <c r="G30" s="897"/>
      <c r="H30" s="898"/>
      <c r="I30" s="1"/>
      <c r="J30" s="1"/>
      <c r="K30" s="1"/>
      <c r="L30" s="1"/>
      <c r="M30" s="1"/>
      <c r="N30" s="1"/>
    </row>
    <row r="31" spans="1:14" ht="27.75" customHeight="1">
      <c r="A31" s="3" t="s">
        <v>28</v>
      </c>
      <c r="B31" s="138">
        <v>0</v>
      </c>
      <c r="C31" s="9">
        <v>33000</v>
      </c>
      <c r="D31" s="138">
        <v>27335.599999999999</v>
      </c>
      <c r="E31" s="138">
        <v>71958.679999999993</v>
      </c>
      <c r="F31" s="138">
        <v>0</v>
      </c>
      <c r="G31" s="897"/>
      <c r="H31" s="898"/>
      <c r="I31" s="1"/>
      <c r="J31" s="1"/>
      <c r="K31" s="1"/>
      <c r="L31" s="1"/>
      <c r="M31" s="1"/>
      <c r="N31" s="1"/>
    </row>
    <row r="32" spans="1:14" ht="27.75" customHeight="1">
      <c r="A32" s="3" t="s">
        <v>29</v>
      </c>
      <c r="B32" s="138">
        <v>0</v>
      </c>
      <c r="C32" s="9">
        <v>55000</v>
      </c>
      <c r="D32" s="138">
        <v>72000</v>
      </c>
      <c r="E32" s="138">
        <v>72000</v>
      </c>
      <c r="F32" s="138">
        <v>0</v>
      </c>
      <c r="G32" s="901"/>
      <c r="H32" s="902"/>
      <c r="I32" s="1"/>
      <c r="J32" s="1"/>
      <c r="K32" s="1"/>
      <c r="L32" s="1"/>
      <c r="M32" s="1"/>
      <c r="N32" s="1"/>
    </row>
    <row r="33" spans="1:14" ht="27.75" customHeight="1">
      <c r="A33" s="3" t="s">
        <v>30</v>
      </c>
      <c r="B33" s="138">
        <v>0</v>
      </c>
      <c r="C33" s="12">
        <v>0</v>
      </c>
      <c r="D33" s="138">
        <v>0</v>
      </c>
      <c r="E33" s="138">
        <v>0</v>
      </c>
      <c r="F33" s="138">
        <v>0</v>
      </c>
      <c r="G33" s="901"/>
      <c r="H33" s="902"/>
      <c r="I33" s="1"/>
      <c r="J33" s="1"/>
      <c r="K33" s="1"/>
      <c r="L33" s="1"/>
      <c r="M33" s="1"/>
      <c r="N33" s="1"/>
    </row>
    <row r="34" spans="1:14" ht="27.75" customHeight="1">
      <c r="A34" s="3" t="s">
        <v>31</v>
      </c>
      <c r="B34" s="138">
        <v>0</v>
      </c>
      <c r="C34" s="12">
        <v>285.60000000000002</v>
      </c>
      <c r="D34" s="138">
        <v>0</v>
      </c>
      <c r="E34" s="138">
        <v>751.07</v>
      </c>
      <c r="F34" s="138">
        <v>0</v>
      </c>
      <c r="G34" s="897"/>
      <c r="H34" s="898"/>
      <c r="I34" s="1"/>
      <c r="J34" s="1"/>
      <c r="K34" s="1"/>
      <c r="L34" s="1"/>
      <c r="M34" s="1"/>
      <c r="N34" s="1"/>
    </row>
    <row r="35" spans="1:14" ht="27.75" customHeight="1">
      <c r="A35" s="3" t="s">
        <v>32</v>
      </c>
      <c r="B35" s="138">
        <v>0</v>
      </c>
      <c r="C35" s="12">
        <v>52.1</v>
      </c>
      <c r="D35" s="138">
        <v>0</v>
      </c>
      <c r="E35" s="138">
        <v>41.18</v>
      </c>
      <c r="F35" s="138">
        <v>0</v>
      </c>
      <c r="G35" s="897"/>
      <c r="H35" s="898"/>
      <c r="I35" s="1"/>
      <c r="J35" s="1"/>
      <c r="K35" s="1"/>
      <c r="L35" s="1"/>
      <c r="M35" s="1"/>
      <c r="N35" s="1"/>
    </row>
    <row r="36" spans="1:14" ht="27.75" customHeight="1">
      <c r="A36" s="3" t="s">
        <v>27</v>
      </c>
      <c r="B36" s="12">
        <v>-42372.6</v>
      </c>
      <c r="C36" s="12">
        <v>50418.5</v>
      </c>
      <c r="D36" s="12">
        <v>-145579.29999999999</v>
      </c>
      <c r="E36" s="12">
        <v>44613.299999999901</v>
      </c>
      <c r="F36" s="9">
        <v>-63231.299999999988</v>
      </c>
      <c r="G36" s="897">
        <f t="shared" si="2"/>
        <v>243.56942930101053</v>
      </c>
      <c r="H36" s="898">
        <f t="shared" si="3"/>
        <v>-56.565734276782486</v>
      </c>
      <c r="I36" s="1"/>
      <c r="J36" s="1"/>
      <c r="K36" s="1"/>
      <c r="L36" s="1"/>
      <c r="M36" s="1"/>
      <c r="N36" s="1"/>
    </row>
    <row r="37" spans="1:14" ht="27.75" customHeight="1">
      <c r="A37" s="3" t="s">
        <v>38</v>
      </c>
      <c r="B37" s="12">
        <v>-409.6</v>
      </c>
      <c r="C37" s="12">
        <v>-808.3</v>
      </c>
      <c r="D37" s="12">
        <v>-366.90000000000873</v>
      </c>
      <c r="E37" s="12">
        <v>-2714.1500000000233</v>
      </c>
      <c r="F37" s="12">
        <v>284.60000000000002</v>
      </c>
      <c r="G37" s="897">
        <f t="shared" si="2"/>
        <v>-10.424804687497868</v>
      </c>
      <c r="H37" s="898">
        <f t="shared" si="3"/>
        <v>-177.56881984191693</v>
      </c>
      <c r="I37" s="1"/>
      <c r="J37" s="1"/>
      <c r="K37" s="1"/>
      <c r="L37" s="1"/>
      <c r="M37" s="1"/>
      <c r="N37" s="1"/>
    </row>
    <row r="38" spans="1:14" ht="27.75" customHeight="1">
      <c r="A38" s="3" t="s">
        <v>24</v>
      </c>
      <c r="B38" s="12">
        <v>33.9</v>
      </c>
      <c r="C38" s="12">
        <v>2940.2</v>
      </c>
      <c r="D38" s="12">
        <v>620.4</v>
      </c>
      <c r="E38" s="12">
        <v>3235.3</v>
      </c>
      <c r="F38" s="12">
        <v>565.9</v>
      </c>
      <c r="G38" s="897"/>
      <c r="H38" s="898"/>
      <c r="I38" s="1"/>
      <c r="J38" s="1"/>
      <c r="K38" s="1"/>
      <c r="L38" s="1"/>
      <c r="M38" s="1"/>
      <c r="N38" s="1"/>
    </row>
    <row r="39" spans="1:14" ht="27.75" customHeight="1">
      <c r="A39" s="72" t="s">
        <v>25</v>
      </c>
      <c r="B39" s="75">
        <v>15673.3</v>
      </c>
      <c r="C39" s="75">
        <v>47806.5</v>
      </c>
      <c r="D39" s="75">
        <v>13844.700000000012</v>
      </c>
      <c r="E39" s="75">
        <v>78962.699999999983</v>
      </c>
      <c r="F39" s="41">
        <v>11368</v>
      </c>
      <c r="G39" s="903">
        <f t="shared" si="2"/>
        <v>-11.666975046735445</v>
      </c>
      <c r="H39" s="904">
        <f t="shared" si="3"/>
        <v>-17.889156139172457</v>
      </c>
      <c r="I39" s="1"/>
      <c r="J39" s="1"/>
      <c r="K39" s="1"/>
      <c r="L39" s="1"/>
      <c r="M39" s="1"/>
      <c r="N39" s="1"/>
    </row>
    <row r="40" spans="1:14" s="5" customFormat="1" ht="27.75" customHeight="1">
      <c r="A40" s="73" t="s">
        <v>10</v>
      </c>
      <c r="B40" s="36">
        <f>SUM(B41:B45)</f>
        <v>26212.400000000001</v>
      </c>
      <c r="C40" s="36">
        <f t="shared" ref="C40:E40" si="18">SUM(C41:C45)</f>
        <v>41672.1</v>
      </c>
      <c r="D40" s="36">
        <f t="shared" si="18"/>
        <v>35474.5</v>
      </c>
      <c r="E40" s="36">
        <f t="shared" si="18"/>
        <v>64489.000000000007</v>
      </c>
      <c r="F40" s="36">
        <v>16871.100000000002</v>
      </c>
      <c r="G40" s="899">
        <f t="shared" si="2"/>
        <v>35.33480337550165</v>
      </c>
      <c r="H40" s="900">
        <f t="shared" si="3"/>
        <v>-52.441612989612253</v>
      </c>
      <c r="I40" s="79"/>
      <c r="J40" s="79"/>
      <c r="K40" s="1"/>
      <c r="L40" s="1"/>
      <c r="M40" s="1"/>
      <c r="N40" s="1"/>
    </row>
    <row r="41" spans="1:14" ht="27.75" customHeight="1">
      <c r="A41" s="3" t="s">
        <v>33</v>
      </c>
      <c r="B41" s="12">
        <v>-363.1</v>
      </c>
      <c r="C41" s="12">
        <v>-853.5</v>
      </c>
      <c r="D41" s="12">
        <v>585.79999999999995</v>
      </c>
      <c r="E41" s="12">
        <v>34</v>
      </c>
      <c r="F41" s="12">
        <v>-101.20000000000002</v>
      </c>
      <c r="G41" s="897"/>
      <c r="H41" s="898"/>
      <c r="I41" s="1"/>
      <c r="J41" s="1"/>
      <c r="K41" s="1"/>
      <c r="L41" s="1"/>
      <c r="M41" s="1"/>
      <c r="N41" s="1"/>
    </row>
    <row r="42" spans="1:14" ht="27.75" customHeight="1">
      <c r="A42" s="3" t="s">
        <v>34</v>
      </c>
      <c r="B42" s="12">
        <v>35.299999999999955</v>
      </c>
      <c r="C42" s="12">
        <v>225.20000000000005</v>
      </c>
      <c r="D42" s="12">
        <v>-512</v>
      </c>
      <c r="E42" s="12">
        <v>-443.60000000000014</v>
      </c>
      <c r="F42" s="12">
        <v>110.79999999999995</v>
      </c>
      <c r="G42" s="897"/>
      <c r="H42" s="898"/>
      <c r="I42" s="1"/>
      <c r="J42" s="1"/>
      <c r="K42" s="1"/>
      <c r="L42" s="1"/>
      <c r="M42" s="1"/>
      <c r="N42" s="1"/>
    </row>
    <row r="43" spans="1:14" ht="27.75" customHeight="1">
      <c r="A43" s="3" t="s">
        <v>35</v>
      </c>
      <c r="B43" s="12">
        <v>18262.599999999999</v>
      </c>
      <c r="C43" s="12">
        <v>17038.599999999999</v>
      </c>
      <c r="D43" s="12">
        <v>0</v>
      </c>
      <c r="E43" s="12">
        <v>1248.5</v>
      </c>
      <c r="F43" s="12">
        <v>-9.9999999998544808E-2</v>
      </c>
      <c r="G43" s="897"/>
      <c r="H43" s="898"/>
      <c r="I43" s="1"/>
      <c r="J43" s="1"/>
      <c r="K43" s="1"/>
      <c r="L43" s="1"/>
      <c r="M43" s="1"/>
      <c r="N43" s="1"/>
    </row>
    <row r="44" spans="1:14" ht="27.75" customHeight="1">
      <c r="A44" s="3" t="s">
        <v>36</v>
      </c>
      <c r="B44" s="12">
        <v>3881.7000000000007</v>
      </c>
      <c r="C44" s="12">
        <v>13323.8</v>
      </c>
      <c r="D44" s="12">
        <v>36558.199999999997</v>
      </c>
      <c r="E44" s="12">
        <v>44059.600000000006</v>
      </c>
      <c r="F44" s="12">
        <v>17.100000000005821</v>
      </c>
      <c r="G44" s="897"/>
      <c r="H44" s="898"/>
      <c r="I44" s="1"/>
      <c r="J44" s="1"/>
      <c r="K44" s="1"/>
      <c r="L44" s="1"/>
      <c r="M44" s="1"/>
      <c r="N44" s="1"/>
    </row>
    <row r="45" spans="1:14" ht="27.75" customHeight="1">
      <c r="A45" s="72" t="s">
        <v>37</v>
      </c>
      <c r="B45" s="75">
        <v>4395.9000000000015</v>
      </c>
      <c r="C45" s="75">
        <v>11938.000000000002</v>
      </c>
      <c r="D45" s="75">
        <v>-1157.5000000000027</v>
      </c>
      <c r="E45" s="75">
        <v>19590.5</v>
      </c>
      <c r="F45" s="75">
        <v>16844.499999999996</v>
      </c>
      <c r="G45" s="903"/>
      <c r="H45" s="904"/>
      <c r="I45" s="1"/>
      <c r="J45" s="1"/>
      <c r="K45" s="1"/>
      <c r="L45" s="1"/>
      <c r="M45" s="1"/>
      <c r="N45" s="1"/>
    </row>
    <row r="46" spans="1:14" s="5" customFormat="1" ht="27.75" customHeight="1" thickBot="1">
      <c r="A46" s="76" t="s">
        <v>11</v>
      </c>
      <c r="B46" s="51">
        <v>68585</v>
      </c>
      <c r="C46" s="77">
        <v>-8746.4</v>
      </c>
      <c r="D46" s="51">
        <v>181053.8</v>
      </c>
      <c r="E46" s="77">
        <v>19875.700000000106</v>
      </c>
      <c r="F46" s="77">
        <v>80102.399999999994</v>
      </c>
      <c r="G46" s="905">
        <f t="shared" si="2"/>
        <v>163.98454472552305</v>
      </c>
      <c r="H46" s="906">
        <f t="shared" si="3"/>
        <v>-55.757680866129292</v>
      </c>
      <c r="I46" s="79"/>
      <c r="J46" s="79"/>
      <c r="K46" s="1"/>
      <c r="L46" s="1"/>
      <c r="M46" s="1"/>
      <c r="N46" s="1"/>
    </row>
    <row r="47" spans="1:14" ht="99.75" customHeight="1" thickTop="1">
      <c r="A47" s="1871" t="s">
        <v>1190</v>
      </c>
      <c r="B47" s="1872"/>
      <c r="C47" s="1872"/>
      <c r="D47" s="1872"/>
      <c r="E47" s="1872"/>
      <c r="F47" s="1872"/>
      <c r="G47" s="1872"/>
      <c r="H47" s="1872"/>
      <c r="K47" s="6"/>
    </row>
    <row r="48" spans="1:14">
      <c r="A48" s="1864" t="s">
        <v>1191</v>
      </c>
      <c r="B48" s="1864"/>
      <c r="C48" s="1864"/>
      <c r="D48" s="1864"/>
      <c r="E48" s="1864"/>
      <c r="F48" s="1864"/>
      <c r="G48" s="1864"/>
      <c r="H48" s="1864"/>
    </row>
    <row r="49" spans="1:8">
      <c r="A49" s="1865" t="s">
        <v>1192</v>
      </c>
      <c r="B49" s="1865"/>
      <c r="C49" s="1865"/>
      <c r="D49" s="1865"/>
      <c r="E49" s="1865"/>
      <c r="F49" s="1865"/>
      <c r="G49" s="1865"/>
      <c r="H49" s="1865"/>
    </row>
    <row r="50" spans="1:8" ht="15" customHeight="1">
      <c r="A50" s="1866" t="s">
        <v>1193</v>
      </c>
      <c r="B50" s="1867"/>
      <c r="C50" s="1867"/>
      <c r="D50" s="1867"/>
      <c r="E50" s="1867"/>
      <c r="F50" s="1867"/>
      <c r="G50" s="1867"/>
      <c r="H50" s="1867"/>
    </row>
    <row r="51" spans="1:8">
      <c r="A51" s="1864" t="s">
        <v>39</v>
      </c>
      <c r="B51" s="1864"/>
      <c r="C51" s="1864"/>
      <c r="D51" s="1864"/>
      <c r="E51" s="1864"/>
      <c r="F51" s="1864"/>
      <c r="G51" s="1864"/>
      <c r="H51" s="1864"/>
    </row>
  </sheetData>
  <mergeCells count="15">
    <mergeCell ref="A1:H1"/>
    <mergeCell ref="A2:H2"/>
    <mergeCell ref="A3:H3"/>
    <mergeCell ref="A47:H47"/>
    <mergeCell ref="A6:A8"/>
    <mergeCell ref="B6:F6"/>
    <mergeCell ref="G6:H6"/>
    <mergeCell ref="B7:C7"/>
    <mergeCell ref="D7:E7"/>
    <mergeCell ref="G7:H7"/>
    <mergeCell ref="A48:H48"/>
    <mergeCell ref="A49:H49"/>
    <mergeCell ref="A51:H51"/>
    <mergeCell ref="A50:H50"/>
    <mergeCell ref="A5:H5"/>
  </mergeCells>
  <pageMargins left="0.39370078740157483" right="0.39370078740157483" top="0.39370078740157483" bottom="0.39370078740157483" header="0.31496062992125984" footer="0.31496062992125984"/>
  <pageSetup paperSize="9" scale="55" orientation="portrait" horizontalDpi="200" r:id="rId1"/>
</worksheet>
</file>

<file path=xl/worksheets/sheet24.xml><?xml version="1.0" encoding="utf-8"?>
<worksheet xmlns="http://schemas.openxmlformats.org/spreadsheetml/2006/main" xmlns:r="http://schemas.openxmlformats.org/officeDocument/2006/relationships">
  <sheetPr>
    <pageSetUpPr fitToPage="1"/>
  </sheetPr>
  <dimension ref="A1:J25"/>
  <sheetViews>
    <sheetView zoomScaleSheetLayoutView="100" workbookViewId="0">
      <selection activeCell="M8" sqref="M8"/>
    </sheetView>
  </sheetViews>
  <sheetFormatPr defaultRowHeight="12.75"/>
  <cols>
    <col min="1" max="1" width="25.140625" style="14" customWidth="1"/>
    <col min="2" max="6" width="16.7109375" style="14" customWidth="1"/>
    <col min="7" max="10" width="14.7109375" style="14" customWidth="1"/>
    <col min="11" max="250" width="9.140625" style="14"/>
    <col min="251" max="251" width="20.7109375" style="14" customWidth="1"/>
    <col min="252" max="253" width="0" style="14" hidden="1" customWidth="1"/>
    <col min="254" max="254" width="11.28515625" style="14" bestFit="1" customWidth="1"/>
    <col min="255" max="255" width="12.85546875" style="14" bestFit="1" customWidth="1"/>
    <col min="256" max="257" width="12.85546875" style="14" customWidth="1"/>
    <col min="258" max="258" width="11" style="14" bestFit="1" customWidth="1"/>
    <col min="259" max="260" width="11" style="14" customWidth="1"/>
    <col min="261" max="262" width="9.42578125" style="14" customWidth="1"/>
    <col min="263" max="263" width="9.42578125" style="14" bestFit="1" customWidth="1"/>
    <col min="264" max="265" width="9.42578125" style="14" customWidth="1"/>
    <col min="266" max="266" width="9.42578125" style="14" bestFit="1" customWidth="1"/>
    <col min="267" max="506" width="9.140625" style="14"/>
    <col min="507" max="507" width="20.7109375" style="14" customWidth="1"/>
    <col min="508" max="509" width="0" style="14" hidden="1" customWidth="1"/>
    <col min="510" max="510" width="11.28515625" style="14" bestFit="1" customWidth="1"/>
    <col min="511" max="511" width="12.85546875" style="14" bestFit="1" customWidth="1"/>
    <col min="512" max="513" width="12.85546875" style="14" customWidth="1"/>
    <col min="514" max="514" width="11" style="14" bestFit="1" customWidth="1"/>
    <col min="515" max="516" width="11" style="14" customWidth="1"/>
    <col min="517" max="518" width="9.42578125" style="14" customWidth="1"/>
    <col min="519" max="519" width="9.42578125" style="14" bestFit="1" customWidth="1"/>
    <col min="520" max="521" width="9.42578125" style="14" customWidth="1"/>
    <col min="522" max="522" width="9.42578125" style="14" bestFit="1" customWidth="1"/>
    <col min="523" max="762" width="9.140625" style="14"/>
    <col min="763" max="763" width="20.7109375" style="14" customWidth="1"/>
    <col min="764" max="765" width="0" style="14" hidden="1" customWidth="1"/>
    <col min="766" max="766" width="11.28515625" style="14" bestFit="1" customWidth="1"/>
    <col min="767" max="767" width="12.85546875" style="14" bestFit="1" customWidth="1"/>
    <col min="768" max="769" width="12.85546875" style="14" customWidth="1"/>
    <col min="770" max="770" width="11" style="14" bestFit="1" customWidth="1"/>
    <col min="771" max="772" width="11" style="14" customWidth="1"/>
    <col min="773" max="774" width="9.42578125" style="14" customWidth="1"/>
    <col min="775" max="775" width="9.42578125" style="14" bestFit="1" customWidth="1"/>
    <col min="776" max="777" width="9.42578125" style="14" customWidth="1"/>
    <col min="778" max="778" width="9.42578125" style="14" bestFit="1" customWidth="1"/>
    <col min="779" max="1018" width="9.140625" style="14"/>
    <col min="1019" max="1019" width="20.7109375" style="14" customWidth="1"/>
    <col min="1020" max="1021" width="0" style="14" hidden="1" customWidth="1"/>
    <col min="1022" max="1022" width="11.28515625" style="14" bestFit="1" customWidth="1"/>
    <col min="1023" max="1023" width="12.85546875" style="14" bestFit="1" customWidth="1"/>
    <col min="1024" max="1025" width="12.85546875" style="14" customWidth="1"/>
    <col min="1026" max="1026" width="11" style="14" bestFit="1" customWidth="1"/>
    <col min="1027" max="1028" width="11" style="14" customWidth="1"/>
    <col min="1029" max="1030" width="9.42578125" style="14" customWidth="1"/>
    <col min="1031" max="1031" width="9.42578125" style="14" bestFit="1" customWidth="1"/>
    <col min="1032" max="1033" width="9.42578125" style="14" customWidth="1"/>
    <col min="1034" max="1034" width="9.42578125" style="14" bestFit="1" customWidth="1"/>
    <col min="1035" max="1274" width="9.140625" style="14"/>
    <col min="1275" max="1275" width="20.7109375" style="14" customWidth="1"/>
    <col min="1276" max="1277" width="0" style="14" hidden="1" customWidth="1"/>
    <col min="1278" max="1278" width="11.28515625" style="14" bestFit="1" customWidth="1"/>
    <col min="1279" max="1279" width="12.85546875" style="14" bestFit="1" customWidth="1"/>
    <col min="1280" max="1281" width="12.85546875" style="14" customWidth="1"/>
    <col min="1282" max="1282" width="11" style="14" bestFit="1" customWidth="1"/>
    <col min="1283" max="1284" width="11" style="14" customWidth="1"/>
    <col min="1285" max="1286" width="9.42578125" style="14" customWidth="1"/>
    <col min="1287" max="1287" width="9.42578125" style="14" bestFit="1" customWidth="1"/>
    <col min="1288" max="1289" width="9.42578125" style="14" customWidth="1"/>
    <col min="1290" max="1290" width="9.42578125" style="14" bestFit="1" customWidth="1"/>
    <col min="1291" max="1530" width="9.140625" style="14"/>
    <col min="1531" max="1531" width="20.7109375" style="14" customWidth="1"/>
    <col min="1532" max="1533" width="0" style="14" hidden="1" customWidth="1"/>
    <col min="1534" max="1534" width="11.28515625" style="14" bestFit="1" customWidth="1"/>
    <col min="1535" max="1535" width="12.85546875" style="14" bestFit="1" customWidth="1"/>
    <col min="1536" max="1537" width="12.85546875" style="14" customWidth="1"/>
    <col min="1538" max="1538" width="11" style="14" bestFit="1" customWidth="1"/>
    <col min="1539" max="1540" width="11" style="14" customWidth="1"/>
    <col min="1541" max="1542" width="9.42578125" style="14" customWidth="1"/>
    <col min="1543" max="1543" width="9.42578125" style="14" bestFit="1" customWidth="1"/>
    <col min="1544" max="1545" width="9.42578125" style="14" customWidth="1"/>
    <col min="1546" max="1546" width="9.42578125" style="14" bestFit="1" customWidth="1"/>
    <col min="1547" max="1786" width="9.140625" style="14"/>
    <col min="1787" max="1787" width="20.7109375" style="14" customWidth="1"/>
    <col min="1788" max="1789" width="0" style="14" hidden="1" customWidth="1"/>
    <col min="1790" max="1790" width="11.28515625" style="14" bestFit="1" customWidth="1"/>
    <col min="1791" max="1791" width="12.85546875" style="14" bestFit="1" customWidth="1"/>
    <col min="1792" max="1793" width="12.85546875" style="14" customWidth="1"/>
    <col min="1794" max="1794" width="11" style="14" bestFit="1" customWidth="1"/>
    <col min="1795" max="1796" width="11" style="14" customWidth="1"/>
    <col min="1797" max="1798" width="9.42578125" style="14" customWidth="1"/>
    <col min="1799" max="1799" width="9.42578125" style="14" bestFit="1" customWidth="1"/>
    <col min="1800" max="1801" width="9.42578125" style="14" customWidth="1"/>
    <col min="1802" max="1802" width="9.42578125" style="14" bestFit="1" customWidth="1"/>
    <col min="1803" max="2042" width="9.140625" style="14"/>
    <col min="2043" max="2043" width="20.7109375" style="14" customWidth="1"/>
    <col min="2044" max="2045" width="0" style="14" hidden="1" customWidth="1"/>
    <col min="2046" max="2046" width="11.28515625" style="14" bestFit="1" customWidth="1"/>
    <col min="2047" max="2047" width="12.85546875" style="14" bestFit="1" customWidth="1"/>
    <col min="2048" max="2049" width="12.85546875" style="14" customWidth="1"/>
    <col min="2050" max="2050" width="11" style="14" bestFit="1" customWidth="1"/>
    <col min="2051" max="2052" width="11" style="14" customWidth="1"/>
    <col min="2053" max="2054" width="9.42578125" style="14" customWidth="1"/>
    <col min="2055" max="2055" width="9.42578125" style="14" bestFit="1" customWidth="1"/>
    <col min="2056" max="2057" width="9.42578125" style="14" customWidth="1"/>
    <col min="2058" max="2058" width="9.42578125" style="14" bestFit="1" customWidth="1"/>
    <col min="2059" max="2298" width="9.140625" style="14"/>
    <col min="2299" max="2299" width="20.7109375" style="14" customWidth="1"/>
    <col min="2300" max="2301" width="0" style="14" hidden="1" customWidth="1"/>
    <col min="2302" max="2302" width="11.28515625" style="14" bestFit="1" customWidth="1"/>
    <col min="2303" max="2303" width="12.85546875" style="14" bestFit="1" customWidth="1"/>
    <col min="2304" max="2305" width="12.85546875" style="14" customWidth="1"/>
    <col min="2306" max="2306" width="11" style="14" bestFit="1" customWidth="1"/>
    <col min="2307" max="2308" width="11" style="14" customWidth="1"/>
    <col min="2309" max="2310" width="9.42578125" style="14" customWidth="1"/>
    <col min="2311" max="2311" width="9.42578125" style="14" bestFit="1" customWidth="1"/>
    <col min="2312" max="2313" width="9.42578125" style="14" customWidth="1"/>
    <col min="2314" max="2314" width="9.42578125" style="14" bestFit="1" customWidth="1"/>
    <col min="2315" max="2554" width="9.140625" style="14"/>
    <col min="2555" max="2555" width="20.7109375" style="14" customWidth="1"/>
    <col min="2556" max="2557" width="0" style="14" hidden="1" customWidth="1"/>
    <col min="2558" max="2558" width="11.28515625" style="14" bestFit="1" customWidth="1"/>
    <col min="2559" max="2559" width="12.85546875" style="14" bestFit="1" customWidth="1"/>
    <col min="2560" max="2561" width="12.85546875" style="14" customWidth="1"/>
    <col min="2562" max="2562" width="11" style="14" bestFit="1" customWidth="1"/>
    <col min="2563" max="2564" width="11" style="14" customWidth="1"/>
    <col min="2565" max="2566" width="9.42578125" style="14" customWidth="1"/>
    <col min="2567" max="2567" width="9.42578125" style="14" bestFit="1" customWidth="1"/>
    <col min="2568" max="2569" width="9.42578125" style="14" customWidth="1"/>
    <col min="2570" max="2570" width="9.42578125" style="14" bestFit="1" customWidth="1"/>
    <col min="2571" max="2810" width="9.140625" style="14"/>
    <col min="2811" max="2811" width="20.7109375" style="14" customWidth="1"/>
    <col min="2812" max="2813" width="0" style="14" hidden="1" customWidth="1"/>
    <col min="2814" max="2814" width="11.28515625" style="14" bestFit="1" customWidth="1"/>
    <col min="2815" max="2815" width="12.85546875" style="14" bestFit="1" customWidth="1"/>
    <col min="2816" max="2817" width="12.85546875" style="14" customWidth="1"/>
    <col min="2818" max="2818" width="11" style="14" bestFit="1" customWidth="1"/>
    <col min="2819" max="2820" width="11" style="14" customWidth="1"/>
    <col min="2821" max="2822" width="9.42578125" style="14" customWidth="1"/>
    <col min="2823" max="2823" width="9.42578125" style="14" bestFit="1" customWidth="1"/>
    <col min="2824" max="2825" width="9.42578125" style="14" customWidth="1"/>
    <col min="2826" max="2826" width="9.42578125" style="14" bestFit="1" customWidth="1"/>
    <col min="2827" max="3066" width="9.140625" style="14"/>
    <col min="3067" max="3067" width="20.7109375" style="14" customWidth="1"/>
    <col min="3068" max="3069" width="0" style="14" hidden="1" customWidth="1"/>
    <col min="3070" max="3070" width="11.28515625" style="14" bestFit="1" customWidth="1"/>
    <col min="3071" max="3071" width="12.85546875" style="14" bestFit="1" customWidth="1"/>
    <col min="3072" max="3073" width="12.85546875" style="14" customWidth="1"/>
    <col min="3074" max="3074" width="11" style="14" bestFit="1" customWidth="1"/>
    <col min="3075" max="3076" width="11" style="14" customWidth="1"/>
    <col min="3077" max="3078" width="9.42578125" style="14" customWidth="1"/>
    <col min="3079" max="3079" width="9.42578125" style="14" bestFit="1" customWidth="1"/>
    <col min="3080" max="3081" width="9.42578125" style="14" customWidth="1"/>
    <col min="3082" max="3082" width="9.42578125" style="14" bestFit="1" customWidth="1"/>
    <col min="3083" max="3322" width="9.140625" style="14"/>
    <col min="3323" max="3323" width="20.7109375" style="14" customWidth="1"/>
    <col min="3324" max="3325" width="0" style="14" hidden="1" customWidth="1"/>
    <col min="3326" max="3326" width="11.28515625" style="14" bestFit="1" customWidth="1"/>
    <col min="3327" max="3327" width="12.85546875" style="14" bestFit="1" customWidth="1"/>
    <col min="3328" max="3329" width="12.85546875" style="14" customWidth="1"/>
    <col min="3330" max="3330" width="11" style="14" bestFit="1" customWidth="1"/>
    <col min="3331" max="3332" width="11" style="14" customWidth="1"/>
    <col min="3333" max="3334" width="9.42578125" style="14" customWidth="1"/>
    <col min="3335" max="3335" width="9.42578125" style="14" bestFit="1" customWidth="1"/>
    <col min="3336" max="3337" width="9.42578125" style="14" customWidth="1"/>
    <col min="3338" max="3338" width="9.42578125" style="14" bestFit="1" customWidth="1"/>
    <col min="3339" max="3578" width="9.140625" style="14"/>
    <col min="3579" max="3579" width="20.7109375" style="14" customWidth="1"/>
    <col min="3580" max="3581" width="0" style="14" hidden="1" customWidth="1"/>
    <col min="3582" max="3582" width="11.28515625" style="14" bestFit="1" customWidth="1"/>
    <col min="3583" max="3583" width="12.85546875" style="14" bestFit="1" customWidth="1"/>
    <col min="3584" max="3585" width="12.85546875" style="14" customWidth="1"/>
    <col min="3586" max="3586" width="11" style="14" bestFit="1" customWidth="1"/>
    <col min="3587" max="3588" width="11" style="14" customWidth="1"/>
    <col min="3589" max="3590" width="9.42578125" style="14" customWidth="1"/>
    <col min="3591" max="3591" width="9.42578125" style="14" bestFit="1" customWidth="1"/>
    <col min="3592" max="3593" width="9.42578125" style="14" customWidth="1"/>
    <col min="3594" max="3594" width="9.42578125" style="14" bestFit="1" customWidth="1"/>
    <col min="3595" max="3834" width="9.140625" style="14"/>
    <col min="3835" max="3835" width="20.7109375" style="14" customWidth="1"/>
    <col min="3836" max="3837" width="0" style="14" hidden="1" customWidth="1"/>
    <col min="3838" max="3838" width="11.28515625" style="14" bestFit="1" customWidth="1"/>
    <col min="3839" max="3839" width="12.85546875" style="14" bestFit="1" customWidth="1"/>
    <col min="3840" max="3841" width="12.85546875" style="14" customWidth="1"/>
    <col min="3842" max="3842" width="11" style="14" bestFit="1" customWidth="1"/>
    <col min="3843" max="3844" width="11" style="14" customWidth="1"/>
    <col min="3845" max="3846" width="9.42578125" style="14" customWidth="1"/>
    <col min="3847" max="3847" width="9.42578125" style="14" bestFit="1" customWidth="1"/>
    <col min="3848" max="3849" width="9.42578125" style="14" customWidth="1"/>
    <col min="3850" max="3850" width="9.42578125" style="14" bestFit="1" customWidth="1"/>
    <col min="3851" max="4090" width="9.140625" style="14"/>
    <col min="4091" max="4091" width="20.7109375" style="14" customWidth="1"/>
    <col min="4092" max="4093" width="0" style="14" hidden="1" customWidth="1"/>
    <col min="4094" max="4094" width="11.28515625" style="14" bestFit="1" customWidth="1"/>
    <col min="4095" max="4095" width="12.85546875" style="14" bestFit="1" customWidth="1"/>
    <col min="4096" max="4097" width="12.85546875" style="14" customWidth="1"/>
    <col min="4098" max="4098" width="11" style="14" bestFit="1" customWidth="1"/>
    <col min="4099" max="4100" width="11" style="14" customWidth="1"/>
    <col min="4101" max="4102" width="9.42578125" style="14" customWidth="1"/>
    <col min="4103" max="4103" width="9.42578125" style="14" bestFit="1" customWidth="1"/>
    <col min="4104" max="4105" width="9.42578125" style="14" customWidth="1"/>
    <col min="4106" max="4106" width="9.42578125" style="14" bestFit="1" customWidth="1"/>
    <col min="4107" max="4346" width="9.140625" style="14"/>
    <col min="4347" max="4347" width="20.7109375" style="14" customWidth="1"/>
    <col min="4348" max="4349" width="0" style="14" hidden="1" customWidth="1"/>
    <col min="4350" max="4350" width="11.28515625" style="14" bestFit="1" customWidth="1"/>
    <col min="4351" max="4351" width="12.85546875" style="14" bestFit="1" customWidth="1"/>
    <col min="4352" max="4353" width="12.85546875" style="14" customWidth="1"/>
    <col min="4354" max="4354" width="11" style="14" bestFit="1" customWidth="1"/>
    <col min="4355" max="4356" width="11" style="14" customWidth="1"/>
    <col min="4357" max="4358" width="9.42578125" style="14" customWidth="1"/>
    <col min="4359" max="4359" width="9.42578125" style="14" bestFit="1" customWidth="1"/>
    <col min="4360" max="4361" width="9.42578125" style="14" customWidth="1"/>
    <col min="4362" max="4362" width="9.42578125" style="14" bestFit="1" customWidth="1"/>
    <col min="4363" max="4602" width="9.140625" style="14"/>
    <col min="4603" max="4603" width="20.7109375" style="14" customWidth="1"/>
    <col min="4604" max="4605" width="0" style="14" hidden="1" customWidth="1"/>
    <col min="4606" max="4606" width="11.28515625" style="14" bestFit="1" customWidth="1"/>
    <col min="4607" max="4607" width="12.85546875" style="14" bestFit="1" customWidth="1"/>
    <col min="4608" max="4609" width="12.85546875" style="14" customWidth="1"/>
    <col min="4610" max="4610" width="11" style="14" bestFit="1" customWidth="1"/>
    <col min="4611" max="4612" width="11" style="14" customWidth="1"/>
    <col min="4613" max="4614" width="9.42578125" style="14" customWidth="1"/>
    <col min="4615" max="4615" width="9.42578125" style="14" bestFit="1" customWidth="1"/>
    <col min="4616" max="4617" width="9.42578125" style="14" customWidth="1"/>
    <col min="4618" max="4618" width="9.42578125" style="14" bestFit="1" customWidth="1"/>
    <col min="4619" max="4858" width="9.140625" style="14"/>
    <col min="4859" max="4859" width="20.7109375" style="14" customWidth="1"/>
    <col min="4860" max="4861" width="0" style="14" hidden="1" customWidth="1"/>
    <col min="4862" max="4862" width="11.28515625" style="14" bestFit="1" customWidth="1"/>
    <col min="4863" max="4863" width="12.85546875" style="14" bestFit="1" customWidth="1"/>
    <col min="4864" max="4865" width="12.85546875" style="14" customWidth="1"/>
    <col min="4866" max="4866" width="11" style="14" bestFit="1" customWidth="1"/>
    <col min="4867" max="4868" width="11" style="14" customWidth="1"/>
    <col min="4869" max="4870" width="9.42578125" style="14" customWidth="1"/>
    <col min="4871" max="4871" width="9.42578125" style="14" bestFit="1" customWidth="1"/>
    <col min="4872" max="4873" width="9.42578125" style="14" customWidth="1"/>
    <col min="4874" max="4874" width="9.42578125" style="14" bestFit="1" customWidth="1"/>
    <col min="4875" max="5114" width="9.140625" style="14"/>
    <col min="5115" max="5115" width="20.7109375" style="14" customWidth="1"/>
    <col min="5116" max="5117" width="0" style="14" hidden="1" customWidth="1"/>
    <col min="5118" max="5118" width="11.28515625" style="14" bestFit="1" customWidth="1"/>
    <col min="5119" max="5119" width="12.85546875" style="14" bestFit="1" customWidth="1"/>
    <col min="5120" max="5121" width="12.85546875" style="14" customWidth="1"/>
    <col min="5122" max="5122" width="11" style="14" bestFit="1" customWidth="1"/>
    <col min="5123" max="5124" width="11" style="14" customWidth="1"/>
    <col min="5125" max="5126" width="9.42578125" style="14" customWidth="1"/>
    <col min="5127" max="5127" width="9.42578125" style="14" bestFit="1" customWidth="1"/>
    <col min="5128" max="5129" width="9.42578125" style="14" customWidth="1"/>
    <col min="5130" max="5130" width="9.42578125" style="14" bestFit="1" customWidth="1"/>
    <col min="5131" max="5370" width="9.140625" style="14"/>
    <col min="5371" max="5371" width="20.7109375" style="14" customWidth="1"/>
    <col min="5372" max="5373" width="0" style="14" hidden="1" customWidth="1"/>
    <col min="5374" max="5374" width="11.28515625" style="14" bestFit="1" customWidth="1"/>
    <col min="5375" max="5375" width="12.85546875" style="14" bestFit="1" customWidth="1"/>
    <col min="5376" max="5377" width="12.85546875" style="14" customWidth="1"/>
    <col min="5378" max="5378" width="11" style="14" bestFit="1" customWidth="1"/>
    <col min="5379" max="5380" width="11" style="14" customWidth="1"/>
    <col min="5381" max="5382" width="9.42578125" style="14" customWidth="1"/>
    <col min="5383" max="5383" width="9.42578125" style="14" bestFit="1" customWidth="1"/>
    <col min="5384" max="5385" width="9.42578125" style="14" customWidth="1"/>
    <col min="5386" max="5386" width="9.42578125" style="14" bestFit="1" customWidth="1"/>
    <col min="5387" max="5626" width="9.140625" style="14"/>
    <col min="5627" max="5627" width="20.7109375" style="14" customWidth="1"/>
    <col min="5628" max="5629" width="0" style="14" hidden="1" customWidth="1"/>
    <col min="5630" max="5630" width="11.28515625" style="14" bestFit="1" customWidth="1"/>
    <col min="5631" max="5631" width="12.85546875" style="14" bestFit="1" customWidth="1"/>
    <col min="5632" max="5633" width="12.85546875" style="14" customWidth="1"/>
    <col min="5634" max="5634" width="11" style="14" bestFit="1" customWidth="1"/>
    <col min="5635" max="5636" width="11" style="14" customWidth="1"/>
    <col min="5637" max="5638" width="9.42578125" style="14" customWidth="1"/>
    <col min="5639" max="5639" width="9.42578125" style="14" bestFit="1" customWidth="1"/>
    <col min="5640" max="5641" width="9.42578125" style="14" customWidth="1"/>
    <col min="5642" max="5642" width="9.42578125" style="14" bestFit="1" customWidth="1"/>
    <col min="5643" max="5882" width="9.140625" style="14"/>
    <col min="5883" max="5883" width="20.7109375" style="14" customWidth="1"/>
    <col min="5884" max="5885" width="0" style="14" hidden="1" customWidth="1"/>
    <col min="5886" max="5886" width="11.28515625" style="14" bestFit="1" customWidth="1"/>
    <col min="5887" max="5887" width="12.85546875" style="14" bestFit="1" customWidth="1"/>
    <col min="5888" max="5889" width="12.85546875" style="14" customWidth="1"/>
    <col min="5890" max="5890" width="11" style="14" bestFit="1" customWidth="1"/>
    <col min="5891" max="5892" width="11" style="14" customWidth="1"/>
    <col min="5893" max="5894" width="9.42578125" style="14" customWidth="1"/>
    <col min="5895" max="5895" width="9.42578125" style="14" bestFit="1" customWidth="1"/>
    <col min="5896" max="5897" width="9.42578125" style="14" customWidth="1"/>
    <col min="5898" max="5898" width="9.42578125" style="14" bestFit="1" customWidth="1"/>
    <col min="5899" max="6138" width="9.140625" style="14"/>
    <col min="6139" max="6139" width="20.7109375" style="14" customWidth="1"/>
    <col min="6140" max="6141" width="0" style="14" hidden="1" customWidth="1"/>
    <col min="6142" max="6142" width="11.28515625" style="14" bestFit="1" customWidth="1"/>
    <col min="6143" max="6143" width="12.85546875" style="14" bestFit="1" customWidth="1"/>
    <col min="6144" max="6145" width="12.85546875" style="14" customWidth="1"/>
    <col min="6146" max="6146" width="11" style="14" bestFit="1" customWidth="1"/>
    <col min="6147" max="6148" width="11" style="14" customWidth="1"/>
    <col min="6149" max="6150" width="9.42578125" style="14" customWidth="1"/>
    <col min="6151" max="6151" width="9.42578125" style="14" bestFit="1" customWidth="1"/>
    <col min="6152" max="6153" width="9.42578125" style="14" customWidth="1"/>
    <col min="6154" max="6154" width="9.42578125" style="14" bestFit="1" customWidth="1"/>
    <col min="6155" max="6394" width="9.140625" style="14"/>
    <col min="6395" max="6395" width="20.7109375" style="14" customWidth="1"/>
    <col min="6396" max="6397" width="0" style="14" hidden="1" customWidth="1"/>
    <col min="6398" max="6398" width="11.28515625" style="14" bestFit="1" customWidth="1"/>
    <col min="6399" max="6399" width="12.85546875" style="14" bestFit="1" customWidth="1"/>
    <col min="6400" max="6401" width="12.85546875" style="14" customWidth="1"/>
    <col min="6402" max="6402" width="11" style="14" bestFit="1" customWidth="1"/>
    <col min="6403" max="6404" width="11" style="14" customWidth="1"/>
    <col min="6405" max="6406" width="9.42578125" style="14" customWidth="1"/>
    <col min="6407" max="6407" width="9.42578125" style="14" bestFit="1" customWidth="1"/>
    <col min="6408" max="6409" width="9.42578125" style="14" customWidth="1"/>
    <col min="6410" max="6410" width="9.42578125" style="14" bestFit="1" customWidth="1"/>
    <col min="6411" max="6650" width="9.140625" style="14"/>
    <col min="6651" max="6651" width="20.7109375" style="14" customWidth="1"/>
    <col min="6652" max="6653" width="0" style="14" hidden="1" customWidth="1"/>
    <col min="6654" max="6654" width="11.28515625" style="14" bestFit="1" customWidth="1"/>
    <col min="6655" max="6655" width="12.85546875" style="14" bestFit="1" customWidth="1"/>
    <col min="6656" max="6657" width="12.85546875" style="14" customWidth="1"/>
    <col min="6658" max="6658" width="11" style="14" bestFit="1" customWidth="1"/>
    <col min="6659" max="6660" width="11" style="14" customWidth="1"/>
    <col min="6661" max="6662" width="9.42578125" style="14" customWidth="1"/>
    <col min="6663" max="6663" width="9.42578125" style="14" bestFit="1" customWidth="1"/>
    <col min="6664" max="6665" width="9.42578125" style="14" customWidth="1"/>
    <col min="6666" max="6666" width="9.42578125" style="14" bestFit="1" customWidth="1"/>
    <col min="6667" max="6906" width="9.140625" style="14"/>
    <col min="6907" max="6907" width="20.7109375" style="14" customWidth="1"/>
    <col min="6908" max="6909" width="0" style="14" hidden="1" customWidth="1"/>
    <col min="6910" max="6910" width="11.28515625" style="14" bestFit="1" customWidth="1"/>
    <col min="6911" max="6911" width="12.85546875" style="14" bestFit="1" customWidth="1"/>
    <col min="6912" max="6913" width="12.85546875" style="14" customWidth="1"/>
    <col min="6914" max="6914" width="11" style="14" bestFit="1" customWidth="1"/>
    <col min="6915" max="6916" width="11" style="14" customWidth="1"/>
    <col min="6917" max="6918" width="9.42578125" style="14" customWidth="1"/>
    <col min="6919" max="6919" width="9.42578125" style="14" bestFit="1" customWidth="1"/>
    <col min="6920" max="6921" width="9.42578125" style="14" customWidth="1"/>
    <col min="6922" max="6922" width="9.42578125" style="14" bestFit="1" customWidth="1"/>
    <col min="6923" max="7162" width="9.140625" style="14"/>
    <col min="7163" max="7163" width="20.7109375" style="14" customWidth="1"/>
    <col min="7164" max="7165" width="0" style="14" hidden="1" customWidth="1"/>
    <col min="7166" max="7166" width="11.28515625" style="14" bestFit="1" customWidth="1"/>
    <col min="7167" max="7167" width="12.85546875" style="14" bestFit="1" customWidth="1"/>
    <col min="7168" max="7169" width="12.85546875" style="14" customWidth="1"/>
    <col min="7170" max="7170" width="11" style="14" bestFit="1" customWidth="1"/>
    <col min="7171" max="7172" width="11" style="14" customWidth="1"/>
    <col min="7173" max="7174" width="9.42578125" style="14" customWidth="1"/>
    <col min="7175" max="7175" width="9.42578125" style="14" bestFit="1" customWidth="1"/>
    <col min="7176" max="7177" width="9.42578125" style="14" customWidth="1"/>
    <col min="7178" max="7178" width="9.42578125" style="14" bestFit="1" customWidth="1"/>
    <col min="7179" max="7418" width="9.140625" style="14"/>
    <col min="7419" max="7419" width="20.7109375" style="14" customWidth="1"/>
    <col min="7420" max="7421" width="0" style="14" hidden="1" customWidth="1"/>
    <col min="7422" max="7422" width="11.28515625" style="14" bestFit="1" customWidth="1"/>
    <col min="7423" max="7423" width="12.85546875" style="14" bestFit="1" customWidth="1"/>
    <col min="7424" max="7425" width="12.85546875" style="14" customWidth="1"/>
    <col min="7426" max="7426" width="11" style="14" bestFit="1" customWidth="1"/>
    <col min="7427" max="7428" width="11" style="14" customWidth="1"/>
    <col min="7429" max="7430" width="9.42578125" style="14" customWidth="1"/>
    <col min="7431" max="7431" width="9.42578125" style="14" bestFit="1" customWidth="1"/>
    <col min="7432" max="7433" width="9.42578125" style="14" customWidth="1"/>
    <col min="7434" max="7434" width="9.42578125" style="14" bestFit="1" customWidth="1"/>
    <col min="7435" max="7674" width="9.140625" style="14"/>
    <col min="7675" max="7675" width="20.7109375" style="14" customWidth="1"/>
    <col min="7676" max="7677" width="0" style="14" hidden="1" customWidth="1"/>
    <col min="7678" max="7678" width="11.28515625" style="14" bestFit="1" customWidth="1"/>
    <col min="7679" max="7679" width="12.85546875" style="14" bestFit="1" customWidth="1"/>
    <col min="7680" max="7681" width="12.85546875" style="14" customWidth="1"/>
    <col min="7682" max="7682" width="11" style="14" bestFit="1" customWidth="1"/>
    <col min="7683" max="7684" width="11" style="14" customWidth="1"/>
    <col min="7685" max="7686" width="9.42578125" style="14" customWidth="1"/>
    <col min="7687" max="7687" width="9.42578125" style="14" bestFit="1" customWidth="1"/>
    <col min="7688" max="7689" width="9.42578125" style="14" customWidth="1"/>
    <col min="7690" max="7690" width="9.42578125" style="14" bestFit="1" customWidth="1"/>
    <col min="7691" max="7930" width="9.140625" style="14"/>
    <col min="7931" max="7931" width="20.7109375" style="14" customWidth="1"/>
    <col min="7932" max="7933" width="0" style="14" hidden="1" customWidth="1"/>
    <col min="7934" max="7934" width="11.28515625" style="14" bestFit="1" customWidth="1"/>
    <col min="7935" max="7935" width="12.85546875" style="14" bestFit="1" customWidth="1"/>
    <col min="7936" max="7937" width="12.85546875" style="14" customWidth="1"/>
    <col min="7938" max="7938" width="11" style="14" bestFit="1" customWidth="1"/>
    <col min="7939" max="7940" width="11" style="14" customWidth="1"/>
    <col min="7941" max="7942" width="9.42578125" style="14" customWidth="1"/>
    <col min="7943" max="7943" width="9.42578125" style="14" bestFit="1" customWidth="1"/>
    <col min="7944" max="7945" width="9.42578125" style="14" customWidth="1"/>
    <col min="7946" max="7946" width="9.42578125" style="14" bestFit="1" customWidth="1"/>
    <col min="7947" max="8186" width="9.140625" style="14"/>
    <col min="8187" max="8187" width="20.7109375" style="14" customWidth="1"/>
    <col min="8188" max="8189" width="0" style="14" hidden="1" customWidth="1"/>
    <col min="8190" max="8190" width="11.28515625" style="14" bestFit="1" customWidth="1"/>
    <col min="8191" max="8191" width="12.85546875" style="14" bestFit="1" customWidth="1"/>
    <col min="8192" max="8193" width="12.85546875" style="14" customWidth="1"/>
    <col min="8194" max="8194" width="11" style="14" bestFit="1" customWidth="1"/>
    <col min="8195" max="8196" width="11" style="14" customWidth="1"/>
    <col min="8197" max="8198" width="9.42578125" style="14" customWidth="1"/>
    <col min="8199" max="8199" width="9.42578125" style="14" bestFit="1" customWidth="1"/>
    <col min="8200" max="8201" width="9.42578125" style="14" customWidth="1"/>
    <col min="8202" max="8202" width="9.42578125" style="14" bestFit="1" customWidth="1"/>
    <col min="8203" max="8442" width="9.140625" style="14"/>
    <col min="8443" max="8443" width="20.7109375" style="14" customWidth="1"/>
    <col min="8444" max="8445" width="0" style="14" hidden="1" customWidth="1"/>
    <col min="8446" max="8446" width="11.28515625" style="14" bestFit="1" customWidth="1"/>
    <col min="8447" max="8447" width="12.85546875" style="14" bestFit="1" customWidth="1"/>
    <col min="8448" max="8449" width="12.85546875" style="14" customWidth="1"/>
    <col min="8450" max="8450" width="11" style="14" bestFit="1" customWidth="1"/>
    <col min="8451" max="8452" width="11" style="14" customWidth="1"/>
    <col min="8453" max="8454" width="9.42578125" style="14" customWidth="1"/>
    <col min="8455" max="8455" width="9.42578125" style="14" bestFit="1" customWidth="1"/>
    <col min="8456" max="8457" width="9.42578125" style="14" customWidth="1"/>
    <col min="8458" max="8458" width="9.42578125" style="14" bestFit="1" customWidth="1"/>
    <col min="8459" max="8698" width="9.140625" style="14"/>
    <col min="8699" max="8699" width="20.7109375" style="14" customWidth="1"/>
    <col min="8700" max="8701" width="0" style="14" hidden="1" customWidth="1"/>
    <col min="8702" max="8702" width="11.28515625" style="14" bestFit="1" customWidth="1"/>
    <col min="8703" max="8703" width="12.85546875" style="14" bestFit="1" customWidth="1"/>
    <col min="8704" max="8705" width="12.85546875" style="14" customWidth="1"/>
    <col min="8706" max="8706" width="11" style="14" bestFit="1" customWidth="1"/>
    <col min="8707" max="8708" width="11" style="14" customWidth="1"/>
    <col min="8709" max="8710" width="9.42578125" style="14" customWidth="1"/>
    <col min="8711" max="8711" width="9.42578125" style="14" bestFit="1" customWidth="1"/>
    <col min="8712" max="8713" width="9.42578125" style="14" customWidth="1"/>
    <col min="8714" max="8714" width="9.42578125" style="14" bestFit="1" customWidth="1"/>
    <col min="8715" max="8954" width="9.140625" style="14"/>
    <col min="8955" max="8955" width="20.7109375" style="14" customWidth="1"/>
    <col min="8956" max="8957" width="0" style="14" hidden="1" customWidth="1"/>
    <col min="8958" max="8958" width="11.28515625" style="14" bestFit="1" customWidth="1"/>
    <col min="8959" max="8959" width="12.85546875" style="14" bestFit="1" customWidth="1"/>
    <col min="8960" max="8961" width="12.85546875" style="14" customWidth="1"/>
    <col min="8962" max="8962" width="11" style="14" bestFit="1" customWidth="1"/>
    <col min="8963" max="8964" width="11" style="14" customWidth="1"/>
    <col min="8965" max="8966" width="9.42578125" style="14" customWidth="1"/>
    <col min="8967" max="8967" width="9.42578125" style="14" bestFit="1" customWidth="1"/>
    <col min="8968" max="8969" width="9.42578125" style="14" customWidth="1"/>
    <col min="8970" max="8970" width="9.42578125" style="14" bestFit="1" customWidth="1"/>
    <col min="8971" max="9210" width="9.140625" style="14"/>
    <col min="9211" max="9211" width="20.7109375" style="14" customWidth="1"/>
    <col min="9212" max="9213" width="0" style="14" hidden="1" customWidth="1"/>
    <col min="9214" max="9214" width="11.28515625" style="14" bestFit="1" customWidth="1"/>
    <col min="9215" max="9215" width="12.85546875" style="14" bestFit="1" customWidth="1"/>
    <col min="9216" max="9217" width="12.85546875" style="14" customWidth="1"/>
    <col min="9218" max="9218" width="11" style="14" bestFit="1" customWidth="1"/>
    <col min="9219" max="9220" width="11" style="14" customWidth="1"/>
    <col min="9221" max="9222" width="9.42578125" style="14" customWidth="1"/>
    <col min="9223" max="9223" width="9.42578125" style="14" bestFit="1" customWidth="1"/>
    <col min="9224" max="9225" width="9.42578125" style="14" customWidth="1"/>
    <col min="9226" max="9226" width="9.42578125" style="14" bestFit="1" customWidth="1"/>
    <col min="9227" max="9466" width="9.140625" style="14"/>
    <col min="9467" max="9467" width="20.7109375" style="14" customWidth="1"/>
    <col min="9468" max="9469" width="0" style="14" hidden="1" customWidth="1"/>
    <col min="9470" max="9470" width="11.28515625" style="14" bestFit="1" customWidth="1"/>
    <col min="9471" max="9471" width="12.85546875" style="14" bestFit="1" customWidth="1"/>
    <col min="9472" max="9473" width="12.85546875" style="14" customWidth="1"/>
    <col min="9474" max="9474" width="11" style="14" bestFit="1" customWidth="1"/>
    <col min="9475" max="9476" width="11" style="14" customWidth="1"/>
    <col min="9477" max="9478" width="9.42578125" style="14" customWidth="1"/>
    <col min="9479" max="9479" width="9.42578125" style="14" bestFit="1" customWidth="1"/>
    <col min="9480" max="9481" width="9.42578125" style="14" customWidth="1"/>
    <col min="9482" max="9482" width="9.42578125" style="14" bestFit="1" customWidth="1"/>
    <col min="9483" max="9722" width="9.140625" style="14"/>
    <col min="9723" max="9723" width="20.7109375" style="14" customWidth="1"/>
    <col min="9724" max="9725" width="0" style="14" hidden="1" customWidth="1"/>
    <col min="9726" max="9726" width="11.28515625" style="14" bestFit="1" customWidth="1"/>
    <col min="9727" max="9727" width="12.85546875" style="14" bestFit="1" customWidth="1"/>
    <col min="9728" max="9729" width="12.85546875" style="14" customWidth="1"/>
    <col min="9730" max="9730" width="11" style="14" bestFit="1" customWidth="1"/>
    <col min="9731" max="9732" width="11" style="14" customWidth="1"/>
    <col min="9733" max="9734" width="9.42578125" style="14" customWidth="1"/>
    <col min="9735" max="9735" width="9.42578125" style="14" bestFit="1" customWidth="1"/>
    <col min="9736" max="9737" width="9.42578125" style="14" customWidth="1"/>
    <col min="9738" max="9738" width="9.42578125" style="14" bestFit="1" customWidth="1"/>
    <col min="9739" max="9978" width="9.140625" style="14"/>
    <col min="9979" max="9979" width="20.7109375" style="14" customWidth="1"/>
    <col min="9980" max="9981" width="0" style="14" hidden="1" customWidth="1"/>
    <col min="9982" max="9982" width="11.28515625" style="14" bestFit="1" customWidth="1"/>
    <col min="9983" max="9983" width="12.85546875" style="14" bestFit="1" customWidth="1"/>
    <col min="9984" max="9985" width="12.85546875" style="14" customWidth="1"/>
    <col min="9986" max="9986" width="11" style="14" bestFit="1" customWidth="1"/>
    <col min="9987" max="9988" width="11" style="14" customWidth="1"/>
    <col min="9989" max="9990" width="9.42578125" style="14" customWidth="1"/>
    <col min="9991" max="9991" width="9.42578125" style="14" bestFit="1" customWidth="1"/>
    <col min="9992" max="9993" width="9.42578125" style="14" customWidth="1"/>
    <col min="9994" max="9994" width="9.42578125" style="14" bestFit="1" customWidth="1"/>
    <col min="9995" max="10234" width="9.140625" style="14"/>
    <col min="10235" max="10235" width="20.7109375" style="14" customWidth="1"/>
    <col min="10236" max="10237" width="0" style="14" hidden="1" customWidth="1"/>
    <col min="10238" max="10238" width="11.28515625" style="14" bestFit="1" customWidth="1"/>
    <col min="10239" max="10239" width="12.85546875" style="14" bestFit="1" customWidth="1"/>
    <col min="10240" max="10241" width="12.85546875" style="14" customWidth="1"/>
    <col min="10242" max="10242" width="11" style="14" bestFit="1" customWidth="1"/>
    <col min="10243" max="10244" width="11" style="14" customWidth="1"/>
    <col min="10245" max="10246" width="9.42578125" style="14" customWidth="1"/>
    <col min="10247" max="10247" width="9.42578125" style="14" bestFit="1" customWidth="1"/>
    <col min="10248" max="10249" width="9.42578125" style="14" customWidth="1"/>
    <col min="10250" max="10250" width="9.42578125" style="14" bestFit="1" customWidth="1"/>
    <col min="10251" max="10490" width="9.140625" style="14"/>
    <col min="10491" max="10491" width="20.7109375" style="14" customWidth="1"/>
    <col min="10492" max="10493" width="0" style="14" hidden="1" customWidth="1"/>
    <col min="10494" max="10494" width="11.28515625" style="14" bestFit="1" customWidth="1"/>
    <col min="10495" max="10495" width="12.85546875" style="14" bestFit="1" customWidth="1"/>
    <col min="10496" max="10497" width="12.85546875" style="14" customWidth="1"/>
    <col min="10498" max="10498" width="11" style="14" bestFit="1" customWidth="1"/>
    <col min="10499" max="10500" width="11" style="14" customWidth="1"/>
    <col min="10501" max="10502" width="9.42578125" style="14" customWidth="1"/>
    <col min="10503" max="10503" width="9.42578125" style="14" bestFit="1" customWidth="1"/>
    <col min="10504" max="10505" width="9.42578125" style="14" customWidth="1"/>
    <col min="10506" max="10506" width="9.42578125" style="14" bestFit="1" customWidth="1"/>
    <col min="10507" max="10746" width="9.140625" style="14"/>
    <col min="10747" max="10747" width="20.7109375" style="14" customWidth="1"/>
    <col min="10748" max="10749" width="0" style="14" hidden="1" customWidth="1"/>
    <col min="10750" max="10750" width="11.28515625" style="14" bestFit="1" customWidth="1"/>
    <col min="10751" max="10751" width="12.85546875" style="14" bestFit="1" customWidth="1"/>
    <col min="10752" max="10753" width="12.85546875" style="14" customWidth="1"/>
    <col min="10754" max="10754" width="11" style="14" bestFit="1" customWidth="1"/>
    <col min="10755" max="10756" width="11" style="14" customWidth="1"/>
    <col min="10757" max="10758" width="9.42578125" style="14" customWidth="1"/>
    <col min="10759" max="10759" width="9.42578125" style="14" bestFit="1" customWidth="1"/>
    <col min="10760" max="10761" width="9.42578125" style="14" customWidth="1"/>
    <col min="10762" max="10762" width="9.42578125" style="14" bestFit="1" customWidth="1"/>
    <col min="10763" max="11002" width="9.140625" style="14"/>
    <col min="11003" max="11003" width="20.7109375" style="14" customWidth="1"/>
    <col min="11004" max="11005" width="0" style="14" hidden="1" customWidth="1"/>
    <col min="11006" max="11006" width="11.28515625" style="14" bestFit="1" customWidth="1"/>
    <col min="11007" max="11007" width="12.85546875" style="14" bestFit="1" customWidth="1"/>
    <col min="11008" max="11009" width="12.85546875" style="14" customWidth="1"/>
    <col min="11010" max="11010" width="11" style="14" bestFit="1" customWidth="1"/>
    <col min="11011" max="11012" width="11" style="14" customWidth="1"/>
    <col min="11013" max="11014" width="9.42578125" style="14" customWidth="1"/>
    <col min="11015" max="11015" width="9.42578125" style="14" bestFit="1" customWidth="1"/>
    <col min="11016" max="11017" width="9.42578125" style="14" customWidth="1"/>
    <col min="11018" max="11018" width="9.42578125" style="14" bestFit="1" customWidth="1"/>
    <col min="11019" max="11258" width="9.140625" style="14"/>
    <col min="11259" max="11259" width="20.7109375" style="14" customWidth="1"/>
    <col min="11260" max="11261" width="0" style="14" hidden="1" customWidth="1"/>
    <col min="11262" max="11262" width="11.28515625" style="14" bestFit="1" customWidth="1"/>
    <col min="11263" max="11263" width="12.85546875" style="14" bestFit="1" customWidth="1"/>
    <col min="11264" max="11265" width="12.85546875" style="14" customWidth="1"/>
    <col min="11266" max="11266" width="11" style="14" bestFit="1" customWidth="1"/>
    <col min="11267" max="11268" width="11" style="14" customWidth="1"/>
    <col min="11269" max="11270" width="9.42578125" style="14" customWidth="1"/>
    <col min="11271" max="11271" width="9.42578125" style="14" bestFit="1" customWidth="1"/>
    <col min="11272" max="11273" width="9.42578125" style="14" customWidth="1"/>
    <col min="11274" max="11274" width="9.42578125" style="14" bestFit="1" customWidth="1"/>
    <col min="11275" max="11514" width="9.140625" style="14"/>
    <col min="11515" max="11515" width="20.7109375" style="14" customWidth="1"/>
    <col min="11516" max="11517" width="0" style="14" hidden="1" customWidth="1"/>
    <col min="11518" max="11518" width="11.28515625" style="14" bestFit="1" customWidth="1"/>
    <col min="11519" max="11519" width="12.85546875" style="14" bestFit="1" customWidth="1"/>
    <col min="11520" max="11521" width="12.85546875" style="14" customWidth="1"/>
    <col min="11522" max="11522" width="11" style="14" bestFit="1" customWidth="1"/>
    <col min="11523" max="11524" width="11" style="14" customWidth="1"/>
    <col min="11525" max="11526" width="9.42578125" style="14" customWidth="1"/>
    <col min="11527" max="11527" width="9.42578125" style="14" bestFit="1" customWidth="1"/>
    <col min="11528" max="11529" width="9.42578125" style="14" customWidth="1"/>
    <col min="11530" max="11530" width="9.42578125" style="14" bestFit="1" customWidth="1"/>
    <col min="11531" max="11770" width="9.140625" style="14"/>
    <col min="11771" max="11771" width="20.7109375" style="14" customWidth="1"/>
    <col min="11772" max="11773" width="0" style="14" hidden="1" customWidth="1"/>
    <col min="11774" max="11774" width="11.28515625" style="14" bestFit="1" customWidth="1"/>
    <col min="11775" max="11775" width="12.85546875" style="14" bestFit="1" customWidth="1"/>
    <col min="11776" max="11777" width="12.85546875" style="14" customWidth="1"/>
    <col min="11778" max="11778" width="11" style="14" bestFit="1" customWidth="1"/>
    <col min="11779" max="11780" width="11" style="14" customWidth="1"/>
    <col min="11781" max="11782" width="9.42578125" style="14" customWidth="1"/>
    <col min="11783" max="11783" width="9.42578125" style="14" bestFit="1" customWidth="1"/>
    <col min="11784" max="11785" width="9.42578125" style="14" customWidth="1"/>
    <col min="11786" max="11786" width="9.42578125" style="14" bestFit="1" customWidth="1"/>
    <col min="11787" max="12026" width="9.140625" style="14"/>
    <col min="12027" max="12027" width="20.7109375" style="14" customWidth="1"/>
    <col min="12028" max="12029" width="0" style="14" hidden="1" customWidth="1"/>
    <col min="12030" max="12030" width="11.28515625" style="14" bestFit="1" customWidth="1"/>
    <col min="12031" max="12031" width="12.85546875" style="14" bestFit="1" customWidth="1"/>
    <col min="12032" max="12033" width="12.85546875" style="14" customWidth="1"/>
    <col min="12034" max="12034" width="11" style="14" bestFit="1" customWidth="1"/>
    <col min="12035" max="12036" width="11" style="14" customWidth="1"/>
    <col min="12037" max="12038" width="9.42578125" style="14" customWidth="1"/>
    <col min="12039" max="12039" width="9.42578125" style="14" bestFit="1" customWidth="1"/>
    <col min="12040" max="12041" width="9.42578125" style="14" customWidth="1"/>
    <col min="12042" max="12042" width="9.42578125" style="14" bestFit="1" customWidth="1"/>
    <col min="12043" max="12282" width="9.140625" style="14"/>
    <col min="12283" max="12283" width="20.7109375" style="14" customWidth="1"/>
    <col min="12284" max="12285" width="0" style="14" hidden="1" customWidth="1"/>
    <col min="12286" max="12286" width="11.28515625" style="14" bestFit="1" customWidth="1"/>
    <col min="12287" max="12287" width="12.85546875" style="14" bestFit="1" customWidth="1"/>
    <col min="12288" max="12289" width="12.85546875" style="14" customWidth="1"/>
    <col min="12290" max="12290" width="11" style="14" bestFit="1" customWidth="1"/>
    <col min="12291" max="12292" width="11" style="14" customWidth="1"/>
    <col min="12293" max="12294" width="9.42578125" style="14" customWidth="1"/>
    <col min="12295" max="12295" width="9.42578125" style="14" bestFit="1" customWidth="1"/>
    <col min="12296" max="12297" width="9.42578125" style="14" customWidth="1"/>
    <col min="12298" max="12298" width="9.42578125" style="14" bestFit="1" customWidth="1"/>
    <col min="12299" max="12538" width="9.140625" style="14"/>
    <col min="12539" max="12539" width="20.7109375" style="14" customWidth="1"/>
    <col min="12540" max="12541" width="0" style="14" hidden="1" customWidth="1"/>
    <col min="12542" max="12542" width="11.28515625" style="14" bestFit="1" customWidth="1"/>
    <col min="12543" max="12543" width="12.85546875" style="14" bestFit="1" customWidth="1"/>
    <col min="12544" max="12545" width="12.85546875" style="14" customWidth="1"/>
    <col min="12546" max="12546" width="11" style="14" bestFit="1" customWidth="1"/>
    <col min="12547" max="12548" width="11" style="14" customWidth="1"/>
    <col min="12549" max="12550" width="9.42578125" style="14" customWidth="1"/>
    <col min="12551" max="12551" width="9.42578125" style="14" bestFit="1" customWidth="1"/>
    <col min="12552" max="12553" width="9.42578125" style="14" customWidth="1"/>
    <col min="12554" max="12554" width="9.42578125" style="14" bestFit="1" customWidth="1"/>
    <col min="12555" max="12794" width="9.140625" style="14"/>
    <col min="12795" max="12795" width="20.7109375" style="14" customWidth="1"/>
    <col min="12796" max="12797" width="0" style="14" hidden="1" customWidth="1"/>
    <col min="12798" max="12798" width="11.28515625" style="14" bestFit="1" customWidth="1"/>
    <col min="12799" max="12799" width="12.85546875" style="14" bestFit="1" customWidth="1"/>
    <col min="12800" max="12801" width="12.85546875" style="14" customWidth="1"/>
    <col min="12802" max="12802" width="11" style="14" bestFit="1" customWidth="1"/>
    <col min="12803" max="12804" width="11" style="14" customWidth="1"/>
    <col min="12805" max="12806" width="9.42578125" style="14" customWidth="1"/>
    <col min="12807" max="12807" width="9.42578125" style="14" bestFit="1" customWidth="1"/>
    <col min="12808" max="12809" width="9.42578125" style="14" customWidth="1"/>
    <col min="12810" max="12810" width="9.42578125" style="14" bestFit="1" customWidth="1"/>
    <col min="12811" max="13050" width="9.140625" style="14"/>
    <col min="13051" max="13051" width="20.7109375" style="14" customWidth="1"/>
    <col min="13052" max="13053" width="0" style="14" hidden="1" customWidth="1"/>
    <col min="13054" max="13054" width="11.28515625" style="14" bestFit="1" customWidth="1"/>
    <col min="13055" max="13055" width="12.85546875" style="14" bestFit="1" customWidth="1"/>
    <col min="13056" max="13057" width="12.85546875" style="14" customWidth="1"/>
    <col min="13058" max="13058" width="11" style="14" bestFit="1" customWidth="1"/>
    <col min="13059" max="13060" width="11" style="14" customWidth="1"/>
    <col min="13061" max="13062" width="9.42578125" style="14" customWidth="1"/>
    <col min="13063" max="13063" width="9.42578125" style="14" bestFit="1" customWidth="1"/>
    <col min="13064" max="13065" width="9.42578125" style="14" customWidth="1"/>
    <col min="13066" max="13066" width="9.42578125" style="14" bestFit="1" customWidth="1"/>
    <col min="13067" max="13306" width="9.140625" style="14"/>
    <col min="13307" max="13307" width="20.7109375" style="14" customWidth="1"/>
    <col min="13308" max="13309" width="0" style="14" hidden="1" customWidth="1"/>
    <col min="13310" max="13310" width="11.28515625" style="14" bestFit="1" customWidth="1"/>
    <col min="13311" max="13311" width="12.85546875" style="14" bestFit="1" customWidth="1"/>
    <col min="13312" max="13313" width="12.85546875" style="14" customWidth="1"/>
    <col min="13314" max="13314" width="11" style="14" bestFit="1" customWidth="1"/>
    <col min="13315" max="13316" width="11" style="14" customWidth="1"/>
    <col min="13317" max="13318" width="9.42578125" style="14" customWidth="1"/>
    <col min="13319" max="13319" width="9.42578125" style="14" bestFit="1" customWidth="1"/>
    <col min="13320" max="13321" width="9.42578125" style="14" customWidth="1"/>
    <col min="13322" max="13322" width="9.42578125" style="14" bestFit="1" customWidth="1"/>
    <col min="13323" max="13562" width="9.140625" style="14"/>
    <col min="13563" max="13563" width="20.7109375" style="14" customWidth="1"/>
    <col min="13564" max="13565" width="0" style="14" hidden="1" customWidth="1"/>
    <col min="13566" max="13566" width="11.28515625" style="14" bestFit="1" customWidth="1"/>
    <col min="13567" max="13567" width="12.85546875" style="14" bestFit="1" customWidth="1"/>
    <col min="13568" max="13569" width="12.85546875" style="14" customWidth="1"/>
    <col min="13570" max="13570" width="11" style="14" bestFit="1" customWidth="1"/>
    <col min="13571" max="13572" width="11" style="14" customWidth="1"/>
    <col min="13573" max="13574" width="9.42578125" style="14" customWidth="1"/>
    <col min="13575" max="13575" width="9.42578125" style="14" bestFit="1" customWidth="1"/>
    <col min="13576" max="13577" width="9.42578125" style="14" customWidth="1"/>
    <col min="13578" max="13578" width="9.42578125" style="14" bestFit="1" customWidth="1"/>
    <col min="13579" max="13818" width="9.140625" style="14"/>
    <col min="13819" max="13819" width="20.7109375" style="14" customWidth="1"/>
    <col min="13820" max="13821" width="0" style="14" hidden="1" customWidth="1"/>
    <col min="13822" max="13822" width="11.28515625" style="14" bestFit="1" customWidth="1"/>
    <col min="13823" max="13823" width="12.85546875" style="14" bestFit="1" customWidth="1"/>
    <col min="13824" max="13825" width="12.85546875" style="14" customWidth="1"/>
    <col min="13826" max="13826" width="11" style="14" bestFit="1" customWidth="1"/>
    <col min="13827" max="13828" width="11" style="14" customWidth="1"/>
    <col min="13829" max="13830" width="9.42578125" style="14" customWidth="1"/>
    <col min="13831" max="13831" width="9.42578125" style="14" bestFit="1" customWidth="1"/>
    <col min="13832" max="13833" width="9.42578125" style="14" customWidth="1"/>
    <col min="13834" max="13834" width="9.42578125" style="14" bestFit="1" customWidth="1"/>
    <col min="13835" max="14074" width="9.140625" style="14"/>
    <col min="14075" max="14075" width="20.7109375" style="14" customWidth="1"/>
    <col min="14076" max="14077" width="0" style="14" hidden="1" customWidth="1"/>
    <col min="14078" max="14078" width="11.28515625" style="14" bestFit="1" customWidth="1"/>
    <col min="14079" max="14079" width="12.85546875" style="14" bestFit="1" customWidth="1"/>
    <col min="14080" max="14081" width="12.85546875" style="14" customWidth="1"/>
    <col min="14082" max="14082" width="11" style="14" bestFit="1" customWidth="1"/>
    <col min="14083" max="14084" width="11" style="14" customWidth="1"/>
    <col min="14085" max="14086" width="9.42578125" style="14" customWidth="1"/>
    <col min="14087" max="14087" width="9.42578125" style="14" bestFit="1" customWidth="1"/>
    <col min="14088" max="14089" width="9.42578125" style="14" customWidth="1"/>
    <col min="14090" max="14090" width="9.42578125" style="14" bestFit="1" customWidth="1"/>
    <col min="14091" max="14330" width="9.140625" style="14"/>
    <col min="14331" max="14331" width="20.7109375" style="14" customWidth="1"/>
    <col min="14332" max="14333" width="0" style="14" hidden="1" customWidth="1"/>
    <col min="14334" max="14334" width="11.28515625" style="14" bestFit="1" customWidth="1"/>
    <col min="14335" max="14335" width="12.85546875" style="14" bestFit="1" customWidth="1"/>
    <col min="14336" max="14337" width="12.85546875" style="14" customWidth="1"/>
    <col min="14338" max="14338" width="11" style="14" bestFit="1" customWidth="1"/>
    <col min="14339" max="14340" width="11" style="14" customWidth="1"/>
    <col min="14341" max="14342" width="9.42578125" style="14" customWidth="1"/>
    <col min="14343" max="14343" width="9.42578125" style="14" bestFit="1" customWidth="1"/>
    <col min="14344" max="14345" width="9.42578125" style="14" customWidth="1"/>
    <col min="14346" max="14346" width="9.42578125" style="14" bestFit="1" customWidth="1"/>
    <col min="14347" max="14586" width="9.140625" style="14"/>
    <col min="14587" max="14587" width="20.7109375" style="14" customWidth="1"/>
    <col min="14588" max="14589" width="0" style="14" hidden="1" customWidth="1"/>
    <col min="14590" max="14590" width="11.28515625" style="14" bestFit="1" customWidth="1"/>
    <col min="14591" max="14591" width="12.85546875" style="14" bestFit="1" customWidth="1"/>
    <col min="14592" max="14593" width="12.85546875" style="14" customWidth="1"/>
    <col min="14594" max="14594" width="11" style="14" bestFit="1" customWidth="1"/>
    <col min="14595" max="14596" width="11" style="14" customWidth="1"/>
    <col min="14597" max="14598" width="9.42578125" style="14" customWidth="1"/>
    <col min="14599" max="14599" width="9.42578125" style="14" bestFit="1" customWidth="1"/>
    <col min="14600" max="14601" width="9.42578125" style="14" customWidth="1"/>
    <col min="14602" max="14602" width="9.42578125" style="14" bestFit="1" customWidth="1"/>
    <col min="14603" max="14842" width="9.140625" style="14"/>
    <col min="14843" max="14843" width="20.7109375" style="14" customWidth="1"/>
    <col min="14844" max="14845" width="0" style="14" hidden="1" customWidth="1"/>
    <col min="14846" max="14846" width="11.28515625" style="14" bestFit="1" customWidth="1"/>
    <col min="14847" max="14847" width="12.85546875" style="14" bestFit="1" customWidth="1"/>
    <col min="14848" max="14849" width="12.85546875" style="14" customWidth="1"/>
    <col min="14850" max="14850" width="11" style="14" bestFit="1" customWidth="1"/>
    <col min="14851" max="14852" width="11" style="14" customWidth="1"/>
    <col min="14853" max="14854" width="9.42578125" style="14" customWidth="1"/>
    <col min="14855" max="14855" width="9.42578125" style="14" bestFit="1" customWidth="1"/>
    <col min="14856" max="14857" width="9.42578125" style="14" customWidth="1"/>
    <col min="14858" max="14858" width="9.42578125" style="14" bestFit="1" customWidth="1"/>
    <col min="14859" max="15098" width="9.140625" style="14"/>
    <col min="15099" max="15099" width="20.7109375" style="14" customWidth="1"/>
    <col min="15100" max="15101" width="0" style="14" hidden="1" customWidth="1"/>
    <col min="15102" max="15102" width="11.28515625" style="14" bestFit="1" customWidth="1"/>
    <col min="15103" max="15103" width="12.85546875" style="14" bestFit="1" customWidth="1"/>
    <col min="15104" max="15105" width="12.85546875" style="14" customWidth="1"/>
    <col min="15106" max="15106" width="11" style="14" bestFit="1" customWidth="1"/>
    <col min="15107" max="15108" width="11" style="14" customWidth="1"/>
    <col min="15109" max="15110" width="9.42578125" style="14" customWidth="1"/>
    <col min="15111" max="15111" width="9.42578125" style="14" bestFit="1" customWidth="1"/>
    <col min="15112" max="15113" width="9.42578125" style="14" customWidth="1"/>
    <col min="15114" max="15114" width="9.42578125" style="14" bestFit="1" customWidth="1"/>
    <col min="15115" max="15354" width="9.140625" style="14"/>
    <col min="15355" max="15355" width="20.7109375" style="14" customWidth="1"/>
    <col min="15356" max="15357" width="0" style="14" hidden="1" customWidth="1"/>
    <col min="15358" max="15358" width="11.28515625" style="14" bestFit="1" customWidth="1"/>
    <col min="15359" max="15359" width="12.85546875" style="14" bestFit="1" customWidth="1"/>
    <col min="15360" max="15361" width="12.85546875" style="14" customWidth="1"/>
    <col min="15362" max="15362" width="11" style="14" bestFit="1" customWidth="1"/>
    <col min="15363" max="15364" width="11" style="14" customWidth="1"/>
    <col min="15365" max="15366" width="9.42578125" style="14" customWidth="1"/>
    <col min="15367" max="15367" width="9.42578125" style="14" bestFit="1" customWidth="1"/>
    <col min="15368" max="15369" width="9.42578125" style="14" customWidth="1"/>
    <col min="15370" max="15370" width="9.42578125" style="14" bestFit="1" customWidth="1"/>
    <col min="15371" max="15610" width="9.140625" style="14"/>
    <col min="15611" max="15611" width="20.7109375" style="14" customWidth="1"/>
    <col min="15612" max="15613" width="0" style="14" hidden="1" customWidth="1"/>
    <col min="15614" max="15614" width="11.28515625" style="14" bestFit="1" customWidth="1"/>
    <col min="15615" max="15615" width="12.85546875" style="14" bestFit="1" customWidth="1"/>
    <col min="15616" max="15617" width="12.85546875" style="14" customWidth="1"/>
    <col min="15618" max="15618" width="11" style="14" bestFit="1" customWidth="1"/>
    <col min="15619" max="15620" width="11" style="14" customWidth="1"/>
    <col min="15621" max="15622" width="9.42578125" style="14" customWidth="1"/>
    <col min="15623" max="15623" width="9.42578125" style="14" bestFit="1" customWidth="1"/>
    <col min="15624" max="15625" width="9.42578125" style="14" customWidth="1"/>
    <col min="15626" max="15626" width="9.42578125" style="14" bestFit="1" customWidth="1"/>
    <col min="15627" max="15866" width="9.140625" style="14"/>
    <col min="15867" max="15867" width="20.7109375" style="14" customWidth="1"/>
    <col min="15868" max="15869" width="0" style="14" hidden="1" customWidth="1"/>
    <col min="15870" max="15870" width="11.28515625" style="14" bestFit="1" customWidth="1"/>
    <col min="15871" max="15871" width="12.85546875" style="14" bestFit="1" customWidth="1"/>
    <col min="15872" max="15873" width="12.85546875" style="14" customWidth="1"/>
    <col min="15874" max="15874" width="11" style="14" bestFit="1" customWidth="1"/>
    <col min="15875" max="15876" width="11" style="14" customWidth="1"/>
    <col min="15877" max="15878" width="9.42578125" style="14" customWidth="1"/>
    <col min="15879" max="15879" width="9.42578125" style="14" bestFit="1" customWidth="1"/>
    <col min="15880" max="15881" width="9.42578125" style="14" customWidth="1"/>
    <col min="15882" max="15882" width="9.42578125" style="14" bestFit="1" customWidth="1"/>
    <col min="15883" max="16122" width="9.140625" style="14"/>
    <col min="16123" max="16123" width="20.7109375" style="14" customWidth="1"/>
    <col min="16124" max="16125" width="0" style="14" hidden="1" customWidth="1"/>
    <col min="16126" max="16126" width="11.28515625" style="14" bestFit="1" customWidth="1"/>
    <col min="16127" max="16127" width="12.85546875" style="14" bestFit="1" customWidth="1"/>
    <col min="16128" max="16129" width="12.85546875" style="14" customWidth="1"/>
    <col min="16130" max="16130" width="11" style="14" bestFit="1" customWidth="1"/>
    <col min="16131" max="16132" width="11" style="14" customWidth="1"/>
    <col min="16133" max="16134" width="9.42578125" style="14" customWidth="1"/>
    <col min="16135" max="16135" width="9.42578125" style="14" bestFit="1" customWidth="1"/>
    <col min="16136" max="16137" width="9.42578125" style="14" customWidth="1"/>
    <col min="16138" max="16138" width="9.42578125" style="14" bestFit="1" customWidth="1"/>
    <col min="16139" max="16384" width="9.140625" style="14"/>
  </cols>
  <sheetData>
    <row r="1" spans="1:10" ht="15.75">
      <c r="A1" s="1825" t="s">
        <v>131</v>
      </c>
      <c r="B1" s="1825"/>
      <c r="C1" s="1825"/>
      <c r="D1" s="1825"/>
      <c r="E1" s="1825"/>
      <c r="F1" s="1825"/>
      <c r="G1" s="1825"/>
      <c r="H1" s="1825"/>
      <c r="I1" s="1825"/>
      <c r="J1" s="1825"/>
    </row>
    <row r="2" spans="1:10" ht="15.75">
      <c r="A2" s="1825" t="s">
        <v>42</v>
      </c>
      <c r="B2" s="1825"/>
      <c r="C2" s="1825"/>
      <c r="D2" s="1825"/>
      <c r="E2" s="1825"/>
      <c r="F2" s="1825"/>
      <c r="G2" s="1825"/>
      <c r="H2" s="1825"/>
      <c r="I2" s="1825"/>
      <c r="J2" s="1825"/>
    </row>
    <row r="3" spans="1:10" ht="13.5" thickBot="1">
      <c r="A3" s="15"/>
      <c r="B3" s="15"/>
      <c r="C3" s="15"/>
      <c r="D3" s="15"/>
      <c r="E3" s="15"/>
      <c r="F3" s="15"/>
      <c r="G3" s="15"/>
      <c r="H3" s="15"/>
      <c r="I3" s="15"/>
      <c r="J3" s="15"/>
    </row>
    <row r="4" spans="1:10" ht="27" customHeight="1" thickTop="1">
      <c r="A4" s="1884" t="s">
        <v>2</v>
      </c>
      <c r="B4" s="1887" t="s">
        <v>43</v>
      </c>
      <c r="C4" s="1888"/>
      <c r="D4" s="1888"/>
      <c r="E4" s="1888"/>
      <c r="F4" s="1889"/>
      <c r="G4" s="1890" t="s">
        <v>169</v>
      </c>
      <c r="H4" s="1890"/>
      <c r="I4" s="1890" t="s">
        <v>168</v>
      </c>
      <c r="J4" s="1892"/>
    </row>
    <row r="5" spans="1:10" ht="27" customHeight="1">
      <c r="A5" s="1885"/>
      <c r="B5" s="1894" t="s">
        <v>4</v>
      </c>
      <c r="C5" s="1895"/>
      <c r="D5" s="1894" t="s">
        <v>40</v>
      </c>
      <c r="E5" s="1894"/>
      <c r="F5" s="84" t="s">
        <v>125</v>
      </c>
      <c r="G5" s="1891"/>
      <c r="H5" s="1891"/>
      <c r="I5" s="1891"/>
      <c r="J5" s="1893"/>
    </row>
    <row r="6" spans="1:10" ht="27" customHeight="1">
      <c r="A6" s="1886"/>
      <c r="B6" s="137" t="s">
        <v>170</v>
      </c>
      <c r="C6" s="85" t="s">
        <v>44</v>
      </c>
      <c r="D6" s="137" t="s">
        <v>170</v>
      </c>
      <c r="E6" s="84" t="s">
        <v>44</v>
      </c>
      <c r="F6" s="137" t="s">
        <v>170</v>
      </c>
      <c r="G6" s="86" t="s">
        <v>40</v>
      </c>
      <c r="H6" s="86" t="s">
        <v>123</v>
      </c>
      <c r="I6" s="86" t="s">
        <v>40</v>
      </c>
      <c r="J6" s="87" t="s">
        <v>123</v>
      </c>
    </row>
    <row r="7" spans="1:10" ht="27" customHeight="1">
      <c r="A7" s="16" t="s">
        <v>45</v>
      </c>
      <c r="B7" s="17">
        <v>50899.887000000002</v>
      </c>
      <c r="C7" s="80">
        <v>160316.58900000001</v>
      </c>
      <c r="D7" s="17">
        <v>61451.447999999997</v>
      </c>
      <c r="E7" s="17">
        <v>206793.88400363</v>
      </c>
      <c r="F7" s="17">
        <v>80439.100000000006</v>
      </c>
      <c r="G7" s="18">
        <f>D7/B7*100-100</f>
        <v>20.730028339748557</v>
      </c>
      <c r="H7" s="18">
        <f>F7/D7*100-100</f>
        <v>30.898624227699258</v>
      </c>
      <c r="I7" s="18">
        <f>D7/D$17*100</f>
        <v>31.444932496049642</v>
      </c>
      <c r="J7" s="19">
        <f>F7/F$17*100</f>
        <v>31.673076953365559</v>
      </c>
    </row>
    <row r="8" spans="1:10" ht="27" customHeight="1">
      <c r="A8" s="20" t="s">
        <v>46</v>
      </c>
      <c r="B8" s="21">
        <v>37095.745000000003</v>
      </c>
      <c r="C8" s="22">
        <v>113184.012</v>
      </c>
      <c r="D8" s="21">
        <v>41077.396999999997</v>
      </c>
      <c r="E8" s="22">
        <v>137785.29027350998</v>
      </c>
      <c r="F8" s="22">
        <v>54201.4</v>
      </c>
      <c r="G8" s="23">
        <f t="shared" ref="G8:G17" si="0">D8/B8*100-100</f>
        <v>10.733446652709077</v>
      </c>
      <c r="H8" s="23">
        <f t="shared" ref="H8:H17" si="1">F8/D8*100-100</f>
        <v>31.949451422153174</v>
      </c>
      <c r="I8" s="23">
        <f t="shared" ref="I8:I17" si="2">D8/D$17*100</f>
        <v>21.019455485872882</v>
      </c>
      <c r="J8" s="24">
        <f t="shared" ref="J8:J17" si="3">F8/F$17*100</f>
        <v>21.341923432511649</v>
      </c>
    </row>
    <row r="9" spans="1:10" ht="27" customHeight="1">
      <c r="A9" s="20" t="s">
        <v>47</v>
      </c>
      <c r="B9" s="21">
        <v>22787.510999999999</v>
      </c>
      <c r="C9" s="22">
        <v>148236.08600000001</v>
      </c>
      <c r="D9" s="21">
        <v>27990.812999999998</v>
      </c>
      <c r="E9" s="22">
        <v>159900.54764513997</v>
      </c>
      <c r="F9" s="22">
        <v>35899.199999999997</v>
      </c>
      <c r="G9" s="23">
        <f t="shared" si="0"/>
        <v>22.834007628125775</v>
      </c>
      <c r="H9" s="23">
        <f t="shared" si="1"/>
        <v>28.253509463980208</v>
      </c>
      <c r="I9" s="23">
        <f t="shared" si="2"/>
        <v>14.323002206466295</v>
      </c>
      <c r="J9" s="24">
        <f t="shared" si="3"/>
        <v>14.135390925113045</v>
      </c>
    </row>
    <row r="10" spans="1:10" ht="27" customHeight="1">
      <c r="A10" s="20" t="s">
        <v>48</v>
      </c>
      <c r="B10" s="21">
        <v>29575.200000000001</v>
      </c>
      <c r="C10" s="22">
        <v>84678.372000000003</v>
      </c>
      <c r="D10" s="21">
        <v>32553.328000000001</v>
      </c>
      <c r="E10" s="22">
        <v>102579.0515221</v>
      </c>
      <c r="F10" s="22">
        <v>43840</v>
      </c>
      <c r="G10" s="23">
        <f t="shared" si="0"/>
        <v>10.069680002163977</v>
      </c>
      <c r="H10" s="23">
        <f t="shared" si="1"/>
        <v>34.671330685452489</v>
      </c>
      <c r="I10" s="23">
        <f t="shared" si="2"/>
        <v>16.65765795269402</v>
      </c>
      <c r="J10" s="24">
        <f t="shared" si="3"/>
        <v>17.262098825515775</v>
      </c>
    </row>
    <row r="11" spans="1:10" ht="27" customHeight="1">
      <c r="A11" s="20" t="s">
        <v>49</v>
      </c>
      <c r="B11" s="21">
        <v>5850.5079999999998</v>
      </c>
      <c r="C11" s="22">
        <v>19317.901999999998</v>
      </c>
      <c r="D11" s="21">
        <v>2900.6750000000002</v>
      </c>
      <c r="E11" s="22">
        <v>19322.023819400001</v>
      </c>
      <c r="F11" s="22">
        <v>1072.5999999999999</v>
      </c>
      <c r="G11" s="23">
        <f t="shared" si="0"/>
        <v>-50.420117364167346</v>
      </c>
      <c r="H11" s="23">
        <f t="shared" si="1"/>
        <v>-63.022399958630324</v>
      </c>
      <c r="I11" s="23">
        <f t="shared" si="2"/>
        <v>1.484286091484432</v>
      </c>
      <c r="J11" s="24">
        <f t="shared" si="3"/>
        <v>0.42233866788887359</v>
      </c>
    </row>
    <row r="12" spans="1:10" ht="27" customHeight="1">
      <c r="A12" s="20" t="s">
        <v>50</v>
      </c>
      <c r="B12" s="21">
        <v>3113.884</v>
      </c>
      <c r="C12" s="22">
        <v>8798.5810000000001</v>
      </c>
      <c r="D12" s="21">
        <v>4004.1010000000001</v>
      </c>
      <c r="E12" s="22">
        <v>10671.900373780001</v>
      </c>
      <c r="F12" s="22">
        <v>4645.5</v>
      </c>
      <c r="G12" s="23">
        <f t="shared" si="0"/>
        <v>28.588637213203839</v>
      </c>
      <c r="H12" s="23">
        <f t="shared" si="1"/>
        <v>16.018551979582924</v>
      </c>
      <c r="I12" s="23">
        <f t="shared" si="2"/>
        <v>2.0489132437101385</v>
      </c>
      <c r="J12" s="24">
        <f t="shared" si="3"/>
        <v>1.8291760970331556</v>
      </c>
    </row>
    <row r="13" spans="1:10" ht="27" customHeight="1">
      <c r="A13" s="20" t="s">
        <v>51</v>
      </c>
      <c r="B13" s="21">
        <v>206.74499999999998</v>
      </c>
      <c r="C13" s="22">
        <v>739.72500000000002</v>
      </c>
      <c r="D13" s="21">
        <v>239.88399999999999</v>
      </c>
      <c r="E13" s="22">
        <v>912.54517209999983</v>
      </c>
      <c r="F13" s="22">
        <v>416.8</v>
      </c>
      <c r="G13" s="23">
        <f t="shared" si="0"/>
        <v>16.028924520544635</v>
      </c>
      <c r="H13" s="23">
        <f t="shared" si="1"/>
        <v>73.750646145637063</v>
      </c>
      <c r="I13" s="23">
        <f t="shared" si="2"/>
        <v>0.12274952718579345</v>
      </c>
      <c r="J13" s="24">
        <f t="shared" si="3"/>
        <v>0.164115939563754</v>
      </c>
    </row>
    <row r="14" spans="1:10" ht="27" customHeight="1">
      <c r="A14" s="20" t="s">
        <v>52</v>
      </c>
      <c r="B14" s="21">
        <v>261.42099999999999</v>
      </c>
      <c r="C14" s="22">
        <v>863.36599999999999</v>
      </c>
      <c r="D14" s="21">
        <v>318.33600000000001</v>
      </c>
      <c r="E14" s="22">
        <v>1148.8708420199998</v>
      </c>
      <c r="F14" s="22">
        <v>312.2</v>
      </c>
      <c r="G14" s="23">
        <f t="shared" si="0"/>
        <v>21.771395565008177</v>
      </c>
      <c r="H14" s="23">
        <f t="shared" si="1"/>
        <v>-1.9275231202251888</v>
      </c>
      <c r="I14" s="23">
        <f t="shared" si="2"/>
        <v>0.16289370481656446</v>
      </c>
      <c r="J14" s="24">
        <f t="shared" si="3"/>
        <v>0.12292945377112283</v>
      </c>
    </row>
    <row r="15" spans="1:10" ht="27" customHeight="1">
      <c r="A15" s="20" t="s">
        <v>53</v>
      </c>
      <c r="B15" s="21">
        <v>3411.8</v>
      </c>
      <c r="C15" s="22">
        <v>11351.735000000001</v>
      </c>
      <c r="D15" s="21">
        <v>5812.018</v>
      </c>
      <c r="E15" s="22">
        <v>20377.227715069999</v>
      </c>
      <c r="F15" s="22">
        <v>8881.1</v>
      </c>
      <c r="G15" s="23">
        <f t="shared" si="0"/>
        <v>70.350489477695049</v>
      </c>
      <c r="H15" s="23">
        <f t="shared" si="1"/>
        <v>52.805789658600531</v>
      </c>
      <c r="I15" s="23">
        <f t="shared" si="2"/>
        <v>2.9740310378988219</v>
      </c>
      <c r="J15" s="24">
        <f t="shared" si="3"/>
        <v>3.4969531450567555</v>
      </c>
    </row>
    <row r="16" spans="1:10" ht="27" customHeight="1">
      <c r="A16" s="20" t="s">
        <v>54</v>
      </c>
      <c r="B16" s="21">
        <v>14836.5</v>
      </c>
      <c r="C16" s="22">
        <v>61693.627999999997</v>
      </c>
      <c r="D16" s="21">
        <v>19077.599999999999</v>
      </c>
      <c r="E16" s="21">
        <v>72743.02535986001</v>
      </c>
      <c r="F16" s="21">
        <v>24258.9</v>
      </c>
      <c r="G16" s="23">
        <f t="shared" si="0"/>
        <v>28.585582853098742</v>
      </c>
      <c r="H16" s="23">
        <f t="shared" si="1"/>
        <v>27.159076613410505</v>
      </c>
      <c r="I16" s="23">
        <f t="shared" si="2"/>
        <v>9.7620782538214019</v>
      </c>
      <c r="J16" s="24">
        <f t="shared" si="3"/>
        <v>9.5519965601803065</v>
      </c>
    </row>
    <row r="17" spans="1:10" ht="27" customHeight="1" thickBot="1">
      <c r="A17" s="25" t="s">
        <v>55</v>
      </c>
      <c r="B17" s="26">
        <f>SUM(B7:B16)</f>
        <v>168039.201</v>
      </c>
      <c r="C17" s="26">
        <v>609179.99600000004</v>
      </c>
      <c r="D17" s="26">
        <f>SUM(D7:D16)</f>
        <v>195425.6</v>
      </c>
      <c r="E17" s="26">
        <f>SUM(E7:E16)</f>
        <v>732234.36672660999</v>
      </c>
      <c r="F17" s="26">
        <f>SUM(F7:F16)</f>
        <v>253966.80000000002</v>
      </c>
      <c r="G17" s="27">
        <f t="shared" si="0"/>
        <v>16.297625099990796</v>
      </c>
      <c r="H17" s="27">
        <f t="shared" si="1"/>
        <v>29.955747865172242</v>
      </c>
      <c r="I17" s="27">
        <f t="shared" si="2"/>
        <v>100</v>
      </c>
      <c r="J17" s="28">
        <f t="shared" si="3"/>
        <v>100</v>
      </c>
    </row>
    <row r="18" spans="1:10" ht="13.5" thickTop="1">
      <c r="A18" s="29"/>
      <c r="B18" s="30"/>
      <c r="C18" s="30"/>
      <c r="D18" s="30"/>
      <c r="E18" s="30"/>
      <c r="F18" s="30"/>
      <c r="G18" s="31"/>
      <c r="H18" s="31"/>
      <c r="I18" s="32"/>
      <c r="J18" s="32"/>
    </row>
    <row r="19" spans="1:10" ht="18.75" customHeight="1">
      <c r="A19" s="1882" t="s">
        <v>56</v>
      </c>
      <c r="B19" s="1882"/>
      <c r="C19" s="1882"/>
      <c r="D19" s="1882"/>
      <c r="E19" s="1882"/>
      <c r="F19" s="1882"/>
      <c r="G19" s="1882"/>
      <c r="H19" s="1882"/>
      <c r="I19" s="1882"/>
      <c r="J19" s="1882"/>
    </row>
    <row r="20" spans="1:10" ht="15.75">
      <c r="A20" s="1883" t="s">
        <v>57</v>
      </c>
      <c r="B20" s="1883"/>
      <c r="C20" s="1883"/>
      <c r="D20" s="1883"/>
      <c r="E20" s="1883"/>
      <c r="F20" s="1883"/>
      <c r="G20" s="1883"/>
      <c r="H20" s="1883"/>
      <c r="I20" s="1883"/>
      <c r="J20" s="1883"/>
    </row>
    <row r="21" spans="1:10" ht="15.75">
      <c r="A21" s="1883" t="s">
        <v>58</v>
      </c>
      <c r="B21" s="1883"/>
      <c r="C21" s="1883"/>
      <c r="D21" s="1883"/>
      <c r="E21" s="1883"/>
      <c r="F21" s="1883"/>
      <c r="G21" s="1883"/>
      <c r="H21" s="1883"/>
      <c r="I21" s="1883"/>
      <c r="J21" s="1883"/>
    </row>
    <row r="25" spans="1:10">
      <c r="F25" s="81"/>
    </row>
  </sheetData>
  <mergeCells count="11">
    <mergeCell ref="A19:J19"/>
    <mergeCell ref="A20:J20"/>
    <mergeCell ref="A21:J21"/>
    <mergeCell ref="A1:J1"/>
    <mergeCell ref="A2:J2"/>
    <mergeCell ref="A4:A6"/>
    <mergeCell ref="B4:F4"/>
    <mergeCell ref="G4:H5"/>
    <mergeCell ref="I4:J5"/>
    <mergeCell ref="B5:C5"/>
    <mergeCell ref="D5:E5"/>
  </mergeCells>
  <printOptions horizontalCentered="1"/>
  <pageMargins left="0.75" right="0.75" top="0.7" bottom="0.7" header="0" footer="0"/>
  <pageSetup paperSize="9" scale="77" orientation="landscape" errors="blank" r:id="rId1"/>
  <headerFooter alignWithMargins="0"/>
</worksheet>
</file>

<file path=xl/worksheets/sheet25.xml><?xml version="1.0" encoding="utf-8"?>
<worksheet xmlns="http://schemas.openxmlformats.org/spreadsheetml/2006/main" xmlns:r="http://schemas.openxmlformats.org/officeDocument/2006/relationships">
  <sheetPr>
    <pageSetUpPr fitToPage="1"/>
  </sheetPr>
  <dimension ref="A1:L44"/>
  <sheetViews>
    <sheetView zoomScaleSheetLayoutView="100" workbookViewId="0">
      <selection activeCell="J10" sqref="J10"/>
    </sheetView>
  </sheetViews>
  <sheetFormatPr defaultRowHeight="15.75"/>
  <cols>
    <col min="1" max="1" width="7.5703125" style="33" customWidth="1"/>
    <col min="2" max="2" width="45" style="33" customWidth="1"/>
    <col min="3" max="6" width="15.7109375" style="33" customWidth="1"/>
    <col min="7" max="8" width="14.7109375" style="33" customWidth="1"/>
    <col min="9" max="10" width="10.140625" style="33" bestFit="1" customWidth="1"/>
    <col min="11" max="12" width="9.5703125" style="33" bestFit="1" customWidth="1"/>
    <col min="13" max="256" width="9.140625" style="33"/>
    <col min="257" max="257" width="5.85546875" style="33" customWidth="1"/>
    <col min="258" max="258" width="34.7109375" style="33" customWidth="1"/>
    <col min="259" max="264" width="12.7109375" style="33" customWidth="1"/>
    <col min="265" max="512" width="9.140625" style="33"/>
    <col min="513" max="513" width="5.85546875" style="33" customWidth="1"/>
    <col min="514" max="514" width="34.7109375" style="33" customWidth="1"/>
    <col min="515" max="520" width="12.7109375" style="33" customWidth="1"/>
    <col min="521" max="768" width="9.140625" style="33"/>
    <col min="769" max="769" width="5.85546875" style="33" customWidth="1"/>
    <col min="770" max="770" width="34.7109375" style="33" customWidth="1"/>
    <col min="771" max="776" width="12.7109375" style="33" customWidth="1"/>
    <col min="777" max="1024" width="9.140625" style="33"/>
    <col min="1025" max="1025" width="5.85546875" style="33" customWidth="1"/>
    <col min="1026" max="1026" width="34.7109375" style="33" customWidth="1"/>
    <col min="1027" max="1032" width="12.7109375" style="33" customWidth="1"/>
    <col min="1033" max="1280" width="9.140625" style="33"/>
    <col min="1281" max="1281" width="5.85546875" style="33" customWidth="1"/>
    <col min="1282" max="1282" width="34.7109375" style="33" customWidth="1"/>
    <col min="1283" max="1288" width="12.7109375" style="33" customWidth="1"/>
    <col min="1289" max="1536" width="9.140625" style="33"/>
    <col min="1537" max="1537" width="5.85546875" style="33" customWidth="1"/>
    <col min="1538" max="1538" width="34.7109375" style="33" customWidth="1"/>
    <col min="1539" max="1544" width="12.7109375" style="33" customWidth="1"/>
    <col min="1545" max="1792" width="9.140625" style="33"/>
    <col min="1793" max="1793" width="5.85546875" style="33" customWidth="1"/>
    <col min="1794" max="1794" width="34.7109375" style="33" customWidth="1"/>
    <col min="1795" max="1800" width="12.7109375" style="33" customWidth="1"/>
    <col min="1801" max="2048" width="9.140625" style="33"/>
    <col min="2049" max="2049" width="5.85546875" style="33" customWidth="1"/>
    <col min="2050" max="2050" width="34.7109375" style="33" customWidth="1"/>
    <col min="2051" max="2056" width="12.7109375" style="33" customWidth="1"/>
    <col min="2057" max="2304" width="9.140625" style="33"/>
    <col min="2305" max="2305" width="5.85546875" style="33" customWidth="1"/>
    <col min="2306" max="2306" width="34.7109375" style="33" customWidth="1"/>
    <col min="2307" max="2312" width="12.7109375" style="33" customWidth="1"/>
    <col min="2313" max="2560" width="9.140625" style="33"/>
    <col min="2561" max="2561" width="5.85546875" style="33" customWidth="1"/>
    <col min="2562" max="2562" width="34.7109375" style="33" customWidth="1"/>
    <col min="2563" max="2568" width="12.7109375" style="33" customWidth="1"/>
    <col min="2569" max="2816" width="9.140625" style="33"/>
    <col min="2817" max="2817" width="5.85546875" style="33" customWidth="1"/>
    <col min="2818" max="2818" width="34.7109375" style="33" customWidth="1"/>
    <col min="2819" max="2824" width="12.7109375" style="33" customWidth="1"/>
    <col min="2825" max="3072" width="9.140625" style="33"/>
    <col min="3073" max="3073" width="5.85546875" style="33" customWidth="1"/>
    <col min="3074" max="3074" width="34.7109375" style="33" customWidth="1"/>
    <col min="3075" max="3080" width="12.7109375" style="33" customWidth="1"/>
    <col min="3081" max="3328" width="9.140625" style="33"/>
    <col min="3329" max="3329" width="5.85546875" style="33" customWidth="1"/>
    <col min="3330" max="3330" width="34.7109375" style="33" customWidth="1"/>
    <col min="3331" max="3336" width="12.7109375" style="33" customWidth="1"/>
    <col min="3337" max="3584" width="9.140625" style="33"/>
    <col min="3585" max="3585" width="5.85546875" style="33" customWidth="1"/>
    <col min="3586" max="3586" width="34.7109375" style="33" customWidth="1"/>
    <col min="3587" max="3592" width="12.7109375" style="33" customWidth="1"/>
    <col min="3593" max="3840" width="9.140625" style="33"/>
    <col min="3841" max="3841" width="5.85546875" style="33" customWidth="1"/>
    <col min="3842" max="3842" width="34.7109375" style="33" customWidth="1"/>
    <col min="3843" max="3848" width="12.7109375" style="33" customWidth="1"/>
    <col min="3849" max="4096" width="9.140625" style="33"/>
    <col min="4097" max="4097" width="5.85546875" style="33" customWidth="1"/>
    <col min="4098" max="4098" width="34.7109375" style="33" customWidth="1"/>
    <col min="4099" max="4104" width="12.7109375" style="33" customWidth="1"/>
    <col min="4105" max="4352" width="9.140625" style="33"/>
    <col min="4353" max="4353" width="5.85546875" style="33" customWidth="1"/>
    <col min="4354" max="4354" width="34.7109375" style="33" customWidth="1"/>
    <col min="4355" max="4360" width="12.7109375" style="33" customWidth="1"/>
    <col min="4361" max="4608" width="9.140625" style="33"/>
    <col min="4609" max="4609" width="5.85546875" style="33" customWidth="1"/>
    <col min="4610" max="4610" width="34.7109375" style="33" customWidth="1"/>
    <col min="4611" max="4616" width="12.7109375" style="33" customWidth="1"/>
    <col min="4617" max="4864" width="9.140625" style="33"/>
    <col min="4865" max="4865" width="5.85546875" style="33" customWidth="1"/>
    <col min="4866" max="4866" width="34.7109375" style="33" customWidth="1"/>
    <col min="4867" max="4872" width="12.7109375" style="33" customWidth="1"/>
    <col min="4873" max="5120" width="9.140625" style="33"/>
    <col min="5121" max="5121" width="5.85546875" style="33" customWidth="1"/>
    <col min="5122" max="5122" width="34.7109375" style="33" customWidth="1"/>
    <col min="5123" max="5128" width="12.7109375" style="33" customWidth="1"/>
    <col min="5129" max="5376" width="9.140625" style="33"/>
    <col min="5377" max="5377" width="5.85546875" style="33" customWidth="1"/>
    <col min="5378" max="5378" width="34.7109375" style="33" customWidth="1"/>
    <col min="5379" max="5384" width="12.7109375" style="33" customWidth="1"/>
    <col min="5385" max="5632" width="9.140625" style="33"/>
    <col min="5633" max="5633" width="5.85546875" style="33" customWidth="1"/>
    <col min="5634" max="5634" width="34.7109375" style="33" customWidth="1"/>
    <col min="5635" max="5640" width="12.7109375" style="33" customWidth="1"/>
    <col min="5641" max="5888" width="9.140625" style="33"/>
    <col min="5889" max="5889" width="5.85546875" style="33" customWidth="1"/>
    <col min="5890" max="5890" width="34.7109375" style="33" customWidth="1"/>
    <col min="5891" max="5896" width="12.7109375" style="33" customWidth="1"/>
    <col min="5897" max="6144" width="9.140625" style="33"/>
    <col min="6145" max="6145" width="5.85546875" style="33" customWidth="1"/>
    <col min="6146" max="6146" width="34.7109375" style="33" customWidth="1"/>
    <col min="6147" max="6152" width="12.7109375" style="33" customWidth="1"/>
    <col min="6153" max="6400" width="9.140625" style="33"/>
    <col min="6401" max="6401" width="5.85546875" style="33" customWidth="1"/>
    <col min="6402" max="6402" width="34.7109375" style="33" customWidth="1"/>
    <col min="6403" max="6408" width="12.7109375" style="33" customWidth="1"/>
    <col min="6409" max="6656" width="9.140625" style="33"/>
    <col min="6657" max="6657" width="5.85546875" style="33" customWidth="1"/>
    <col min="6658" max="6658" width="34.7109375" style="33" customWidth="1"/>
    <col min="6659" max="6664" width="12.7109375" style="33" customWidth="1"/>
    <col min="6665" max="6912" width="9.140625" style="33"/>
    <col min="6913" max="6913" width="5.85546875" style="33" customWidth="1"/>
    <col min="6914" max="6914" width="34.7109375" style="33" customWidth="1"/>
    <col min="6915" max="6920" width="12.7109375" style="33" customWidth="1"/>
    <col min="6921" max="7168" width="9.140625" style="33"/>
    <col min="7169" max="7169" width="5.85546875" style="33" customWidth="1"/>
    <col min="7170" max="7170" width="34.7109375" style="33" customWidth="1"/>
    <col min="7171" max="7176" width="12.7109375" style="33" customWidth="1"/>
    <col min="7177" max="7424" width="9.140625" style="33"/>
    <col min="7425" max="7425" width="5.85546875" style="33" customWidth="1"/>
    <col min="7426" max="7426" width="34.7109375" style="33" customWidth="1"/>
    <col min="7427" max="7432" width="12.7109375" style="33" customWidth="1"/>
    <col min="7433" max="7680" width="9.140625" style="33"/>
    <col min="7681" max="7681" width="5.85546875" style="33" customWidth="1"/>
    <col min="7682" max="7682" width="34.7109375" style="33" customWidth="1"/>
    <col min="7683" max="7688" width="12.7109375" style="33" customWidth="1"/>
    <col min="7689" max="7936" width="9.140625" style="33"/>
    <col min="7937" max="7937" width="5.85546875" style="33" customWidth="1"/>
    <col min="7938" max="7938" width="34.7109375" style="33" customWidth="1"/>
    <col min="7939" max="7944" width="12.7109375" style="33" customWidth="1"/>
    <col min="7945" max="8192" width="9.140625" style="33"/>
    <col min="8193" max="8193" width="5.85546875" style="33" customWidth="1"/>
    <col min="8194" max="8194" width="34.7109375" style="33" customWidth="1"/>
    <col min="8195" max="8200" width="12.7109375" style="33" customWidth="1"/>
    <col min="8201" max="8448" width="9.140625" style="33"/>
    <col min="8449" max="8449" width="5.85546875" style="33" customWidth="1"/>
    <col min="8450" max="8450" width="34.7109375" style="33" customWidth="1"/>
    <col min="8451" max="8456" width="12.7109375" style="33" customWidth="1"/>
    <col min="8457" max="8704" width="9.140625" style="33"/>
    <col min="8705" max="8705" width="5.85546875" style="33" customWidth="1"/>
    <col min="8706" max="8706" width="34.7109375" style="33" customWidth="1"/>
    <col min="8707" max="8712" width="12.7109375" style="33" customWidth="1"/>
    <col min="8713" max="8960" width="9.140625" style="33"/>
    <col min="8961" max="8961" width="5.85546875" style="33" customWidth="1"/>
    <col min="8962" max="8962" width="34.7109375" style="33" customWidth="1"/>
    <col min="8963" max="8968" width="12.7109375" style="33" customWidth="1"/>
    <col min="8969" max="9216" width="9.140625" style="33"/>
    <col min="9217" max="9217" width="5.85546875" style="33" customWidth="1"/>
    <col min="9218" max="9218" width="34.7109375" style="33" customWidth="1"/>
    <col min="9219" max="9224" width="12.7109375" style="33" customWidth="1"/>
    <col min="9225" max="9472" width="9.140625" style="33"/>
    <col min="9473" max="9473" width="5.85546875" style="33" customWidth="1"/>
    <col min="9474" max="9474" width="34.7109375" style="33" customWidth="1"/>
    <col min="9475" max="9480" width="12.7109375" style="33" customWidth="1"/>
    <col min="9481" max="9728" width="9.140625" style="33"/>
    <col min="9729" max="9729" width="5.85546875" style="33" customWidth="1"/>
    <col min="9730" max="9730" width="34.7109375" style="33" customWidth="1"/>
    <col min="9731" max="9736" width="12.7109375" style="33" customWidth="1"/>
    <col min="9737" max="9984" width="9.140625" style="33"/>
    <col min="9985" max="9985" width="5.85546875" style="33" customWidth="1"/>
    <col min="9986" max="9986" width="34.7109375" style="33" customWidth="1"/>
    <col min="9987" max="9992" width="12.7109375" style="33" customWidth="1"/>
    <col min="9993" max="10240" width="9.140625" style="33"/>
    <col min="10241" max="10241" width="5.85546875" style="33" customWidth="1"/>
    <col min="10242" max="10242" width="34.7109375" style="33" customWidth="1"/>
    <col min="10243" max="10248" width="12.7109375" style="33" customWidth="1"/>
    <col min="10249" max="10496" width="9.140625" style="33"/>
    <col min="10497" max="10497" width="5.85546875" style="33" customWidth="1"/>
    <col min="10498" max="10498" width="34.7109375" style="33" customWidth="1"/>
    <col min="10499" max="10504" width="12.7109375" style="33" customWidth="1"/>
    <col min="10505" max="10752" width="9.140625" style="33"/>
    <col min="10753" max="10753" width="5.85546875" style="33" customWidth="1"/>
    <col min="10754" max="10754" width="34.7109375" style="33" customWidth="1"/>
    <col min="10755" max="10760" width="12.7109375" style="33" customWidth="1"/>
    <col min="10761" max="11008" width="9.140625" style="33"/>
    <col min="11009" max="11009" width="5.85546875" style="33" customWidth="1"/>
    <col min="11010" max="11010" width="34.7109375" style="33" customWidth="1"/>
    <col min="11011" max="11016" width="12.7109375" style="33" customWidth="1"/>
    <col min="11017" max="11264" width="9.140625" style="33"/>
    <col min="11265" max="11265" width="5.85546875" style="33" customWidth="1"/>
    <col min="11266" max="11266" width="34.7109375" style="33" customWidth="1"/>
    <col min="11267" max="11272" width="12.7109375" style="33" customWidth="1"/>
    <col min="11273" max="11520" width="9.140625" style="33"/>
    <col min="11521" max="11521" width="5.85546875" style="33" customWidth="1"/>
    <col min="11522" max="11522" width="34.7109375" style="33" customWidth="1"/>
    <col min="11523" max="11528" width="12.7109375" style="33" customWidth="1"/>
    <col min="11529" max="11776" width="9.140625" style="33"/>
    <col min="11777" max="11777" width="5.85546875" style="33" customWidth="1"/>
    <col min="11778" max="11778" width="34.7109375" style="33" customWidth="1"/>
    <col min="11779" max="11784" width="12.7109375" style="33" customWidth="1"/>
    <col min="11785" max="12032" width="9.140625" style="33"/>
    <col min="12033" max="12033" width="5.85546875" style="33" customWidth="1"/>
    <col min="12034" max="12034" width="34.7109375" style="33" customWidth="1"/>
    <col min="12035" max="12040" width="12.7109375" style="33" customWidth="1"/>
    <col min="12041" max="12288" width="9.140625" style="33"/>
    <col min="12289" max="12289" width="5.85546875" style="33" customWidth="1"/>
    <col min="12290" max="12290" width="34.7109375" style="33" customWidth="1"/>
    <col min="12291" max="12296" width="12.7109375" style="33" customWidth="1"/>
    <col min="12297" max="12544" width="9.140625" style="33"/>
    <col min="12545" max="12545" width="5.85546875" style="33" customWidth="1"/>
    <col min="12546" max="12546" width="34.7109375" style="33" customWidth="1"/>
    <col min="12547" max="12552" width="12.7109375" style="33" customWidth="1"/>
    <col min="12553" max="12800" width="9.140625" style="33"/>
    <col min="12801" max="12801" width="5.85546875" style="33" customWidth="1"/>
    <col min="12802" max="12802" width="34.7109375" style="33" customWidth="1"/>
    <col min="12803" max="12808" width="12.7109375" style="33" customWidth="1"/>
    <col min="12809" max="13056" width="9.140625" style="33"/>
    <col min="13057" max="13057" width="5.85546875" style="33" customWidth="1"/>
    <col min="13058" max="13058" width="34.7109375" style="33" customWidth="1"/>
    <col min="13059" max="13064" width="12.7109375" style="33" customWidth="1"/>
    <col min="13065" max="13312" width="9.140625" style="33"/>
    <col min="13313" max="13313" width="5.85546875" style="33" customWidth="1"/>
    <col min="13314" max="13314" width="34.7109375" style="33" customWidth="1"/>
    <col min="13315" max="13320" width="12.7109375" style="33" customWidth="1"/>
    <col min="13321" max="13568" width="9.140625" style="33"/>
    <col min="13569" max="13569" width="5.85546875" style="33" customWidth="1"/>
    <col min="13570" max="13570" width="34.7109375" style="33" customWidth="1"/>
    <col min="13571" max="13576" width="12.7109375" style="33" customWidth="1"/>
    <col min="13577" max="13824" width="9.140625" style="33"/>
    <col min="13825" max="13825" width="5.85546875" style="33" customWidth="1"/>
    <col min="13826" max="13826" width="34.7109375" style="33" customWidth="1"/>
    <col min="13827" max="13832" width="12.7109375" style="33" customWidth="1"/>
    <col min="13833" max="14080" width="9.140625" style="33"/>
    <col min="14081" max="14081" width="5.85546875" style="33" customWidth="1"/>
    <col min="14082" max="14082" width="34.7109375" style="33" customWidth="1"/>
    <col min="14083" max="14088" width="12.7109375" style="33" customWidth="1"/>
    <col min="14089" max="14336" width="9.140625" style="33"/>
    <col min="14337" max="14337" width="5.85546875" style="33" customWidth="1"/>
    <col min="14338" max="14338" width="34.7109375" style="33" customWidth="1"/>
    <col min="14339" max="14344" width="12.7109375" style="33" customWidth="1"/>
    <col min="14345" max="14592" width="9.140625" style="33"/>
    <col min="14593" max="14593" width="5.85546875" style="33" customWidth="1"/>
    <col min="14594" max="14594" width="34.7109375" style="33" customWidth="1"/>
    <col min="14595" max="14600" width="12.7109375" style="33" customWidth="1"/>
    <col min="14601" max="14848" width="9.140625" style="33"/>
    <col min="14849" max="14849" width="5.85546875" style="33" customWidth="1"/>
    <col min="14850" max="14850" width="34.7109375" style="33" customWidth="1"/>
    <col min="14851" max="14856" width="12.7109375" style="33" customWidth="1"/>
    <col min="14857" max="15104" width="9.140625" style="33"/>
    <col min="15105" max="15105" width="5.85546875" style="33" customWidth="1"/>
    <col min="15106" max="15106" width="34.7109375" style="33" customWidth="1"/>
    <col min="15107" max="15112" width="12.7109375" style="33" customWidth="1"/>
    <col min="15113" max="15360" width="9.140625" style="33"/>
    <col min="15361" max="15361" width="5.85546875" style="33" customWidth="1"/>
    <col min="15362" max="15362" width="34.7109375" style="33" customWidth="1"/>
    <col min="15363" max="15368" width="12.7109375" style="33" customWidth="1"/>
    <col min="15369" max="15616" width="9.140625" style="33"/>
    <col min="15617" max="15617" width="5.85546875" style="33" customWidth="1"/>
    <col min="15618" max="15618" width="34.7109375" style="33" customWidth="1"/>
    <col min="15619" max="15624" width="12.7109375" style="33" customWidth="1"/>
    <col min="15625" max="15872" width="9.140625" style="33"/>
    <col min="15873" max="15873" width="5.85546875" style="33" customWidth="1"/>
    <col min="15874" max="15874" width="34.7109375" style="33" customWidth="1"/>
    <col min="15875" max="15880" width="12.7109375" style="33" customWidth="1"/>
    <col min="15881" max="16128" width="9.140625" style="33"/>
    <col min="16129" max="16129" width="5.85546875" style="33" customWidth="1"/>
    <col min="16130" max="16130" width="34.7109375" style="33" customWidth="1"/>
    <col min="16131" max="16136" width="12.7109375" style="33" customWidth="1"/>
    <col min="16137" max="16384" width="9.140625" style="33"/>
  </cols>
  <sheetData>
    <row r="1" spans="1:12">
      <c r="A1" s="1869" t="s">
        <v>306</v>
      </c>
      <c r="B1" s="1869"/>
      <c r="C1" s="1869"/>
      <c r="D1" s="1869"/>
      <c r="E1" s="1869"/>
      <c r="F1" s="1869"/>
      <c r="G1" s="1869"/>
      <c r="H1" s="1869"/>
    </row>
    <row r="2" spans="1:12">
      <c r="A2" s="1869" t="s">
        <v>59</v>
      </c>
      <c r="B2" s="1869"/>
      <c r="C2" s="1869"/>
      <c r="D2" s="1869"/>
      <c r="E2" s="1869"/>
      <c r="F2" s="1869"/>
      <c r="G2" s="1869"/>
      <c r="H2" s="1869"/>
    </row>
    <row r="3" spans="1:12">
      <c r="A3" s="7"/>
      <c r="B3" s="7"/>
      <c r="C3" s="7"/>
      <c r="D3" s="7"/>
      <c r="E3" s="7"/>
      <c r="F3" s="7"/>
      <c r="G3" s="7"/>
      <c r="H3" s="7"/>
    </row>
    <row r="4" spans="1:12" ht="16.5" thickBot="1">
      <c r="A4" s="1896" t="s">
        <v>60</v>
      </c>
      <c r="B4" s="1896"/>
      <c r="C4" s="1896"/>
      <c r="D4" s="1896"/>
      <c r="E4" s="1896"/>
      <c r="F4" s="1896"/>
      <c r="G4" s="1896"/>
      <c r="H4" s="1896"/>
    </row>
    <row r="5" spans="1:12" ht="38.25" customHeight="1" thickTop="1">
      <c r="A5" s="1897" t="s">
        <v>130</v>
      </c>
      <c r="B5" s="1899" t="s">
        <v>61</v>
      </c>
      <c r="C5" s="88">
        <v>2017</v>
      </c>
      <c r="D5" s="88">
        <v>2017</v>
      </c>
      <c r="E5" s="88">
        <v>2018</v>
      </c>
      <c r="F5" s="88">
        <v>2018</v>
      </c>
      <c r="G5" s="1901" t="s">
        <v>175</v>
      </c>
      <c r="H5" s="1902"/>
    </row>
    <row r="6" spans="1:12" ht="25.5" customHeight="1">
      <c r="A6" s="1898"/>
      <c r="B6" s="1900"/>
      <c r="C6" s="89" t="s">
        <v>62</v>
      </c>
      <c r="D6" s="89" t="s">
        <v>167</v>
      </c>
      <c r="E6" s="89" t="s">
        <v>62</v>
      </c>
      <c r="F6" s="89" t="s">
        <v>167</v>
      </c>
      <c r="G6" s="90" t="s">
        <v>40</v>
      </c>
      <c r="H6" s="91" t="s">
        <v>123</v>
      </c>
    </row>
    <row r="7" spans="1:12" ht="30" customHeight="1">
      <c r="A7" s="34">
        <v>1</v>
      </c>
      <c r="B7" s="35" t="s">
        <v>63</v>
      </c>
      <c r="C7" s="36">
        <f t="shared" ref="C7:F7" si="0">SUM(C8:C12)</f>
        <v>110409.30000000002</v>
      </c>
      <c r="D7" s="36">
        <f t="shared" si="0"/>
        <v>135745.60000000001</v>
      </c>
      <c r="E7" s="36">
        <f t="shared" si="0"/>
        <v>144847.9</v>
      </c>
      <c r="F7" s="36">
        <f t="shared" si="0"/>
        <v>144847.9</v>
      </c>
      <c r="G7" s="36">
        <f>D7-C7</f>
        <v>25336.299999999988</v>
      </c>
      <c r="H7" s="43">
        <f>F7-E7</f>
        <v>0</v>
      </c>
      <c r="K7" s="11"/>
      <c r="L7" s="11"/>
    </row>
    <row r="8" spans="1:12" ht="30" customHeight="1">
      <c r="A8" s="37"/>
      <c r="B8" s="38" t="s">
        <v>64</v>
      </c>
      <c r="C8" s="9">
        <v>30457.4</v>
      </c>
      <c r="D8" s="9">
        <v>25482.400000000001</v>
      </c>
      <c r="E8" s="9">
        <v>26119.9</v>
      </c>
      <c r="F8" s="9">
        <v>20144.900000000001</v>
      </c>
      <c r="G8" s="9">
        <f t="shared" ref="G8:G39" si="1">D8-C8</f>
        <v>-4975</v>
      </c>
      <c r="H8" s="10">
        <f t="shared" ref="H8:H39" si="2">F8-E8</f>
        <v>-5975</v>
      </c>
      <c r="K8" s="11"/>
      <c r="L8" s="11"/>
    </row>
    <row r="9" spans="1:12" ht="30" customHeight="1">
      <c r="A9" s="37"/>
      <c r="B9" s="38" t="s">
        <v>65</v>
      </c>
      <c r="C9" s="9">
        <v>79538.8</v>
      </c>
      <c r="D9" s="9">
        <v>109598.2</v>
      </c>
      <c r="E9" s="9">
        <v>118153</v>
      </c>
      <c r="F9" s="139">
        <v>122971.6</v>
      </c>
      <c r="G9" s="9">
        <f t="shared" si="1"/>
        <v>30059.399999999994</v>
      </c>
      <c r="H9" s="10">
        <f t="shared" si="2"/>
        <v>4818.6000000000058</v>
      </c>
      <c r="K9" s="11"/>
      <c r="L9" s="11"/>
    </row>
    <row r="10" spans="1:12" ht="30" customHeight="1">
      <c r="A10" s="37"/>
      <c r="B10" s="38" t="s">
        <v>66</v>
      </c>
      <c r="C10" s="9">
        <v>343.1</v>
      </c>
      <c r="D10" s="9">
        <v>565</v>
      </c>
      <c r="E10" s="9">
        <v>420</v>
      </c>
      <c r="F10" s="9">
        <v>1551.4</v>
      </c>
      <c r="G10" s="9">
        <f t="shared" si="1"/>
        <v>221.89999999999998</v>
      </c>
      <c r="H10" s="10">
        <f t="shared" si="2"/>
        <v>1131.4000000000001</v>
      </c>
      <c r="K10" s="11"/>
      <c r="L10" s="11"/>
    </row>
    <row r="11" spans="1:12" ht="30" customHeight="1">
      <c r="A11" s="37"/>
      <c r="B11" s="38" t="s">
        <v>67</v>
      </c>
      <c r="C11" s="9">
        <v>70</v>
      </c>
      <c r="D11" s="9">
        <v>100</v>
      </c>
      <c r="E11" s="9">
        <v>155</v>
      </c>
      <c r="F11" s="9">
        <v>180</v>
      </c>
      <c r="G11" s="9">
        <f t="shared" si="1"/>
        <v>30</v>
      </c>
      <c r="H11" s="10">
        <f t="shared" si="2"/>
        <v>25</v>
      </c>
      <c r="K11" s="11"/>
      <c r="L11" s="11"/>
    </row>
    <row r="12" spans="1:12" ht="30" customHeight="1">
      <c r="A12" s="39"/>
      <c r="B12" s="40" t="s">
        <v>68</v>
      </c>
      <c r="C12" s="41">
        <v>0</v>
      </c>
      <c r="D12" s="41">
        <v>0</v>
      </c>
      <c r="E12" s="41">
        <v>0</v>
      </c>
      <c r="F12" s="41">
        <v>0</v>
      </c>
      <c r="G12" s="41">
        <f t="shared" si="1"/>
        <v>0</v>
      </c>
      <c r="H12" s="42">
        <f t="shared" si="2"/>
        <v>0</v>
      </c>
      <c r="K12" s="11"/>
      <c r="L12" s="11"/>
    </row>
    <row r="13" spans="1:12" s="45" customFormat="1" ht="30" customHeight="1">
      <c r="A13" s="34">
        <v>2</v>
      </c>
      <c r="B13" s="35" t="s">
        <v>69</v>
      </c>
      <c r="C13" s="36">
        <f t="shared" ref="C13:F13" si="3">SUM(C14:C18)</f>
        <v>163900</v>
      </c>
      <c r="D13" s="36">
        <f t="shared" si="3"/>
        <v>235900.1</v>
      </c>
      <c r="E13" s="36">
        <f t="shared" si="3"/>
        <v>235900</v>
      </c>
      <c r="F13" s="36">
        <f t="shared" si="3"/>
        <v>235900</v>
      </c>
      <c r="G13" s="36">
        <f t="shared" si="1"/>
        <v>72000.100000000006</v>
      </c>
      <c r="H13" s="43">
        <f t="shared" si="2"/>
        <v>0</v>
      </c>
      <c r="I13" s="44"/>
      <c r="J13" s="44"/>
      <c r="K13" s="11"/>
      <c r="L13" s="11"/>
    </row>
    <row r="14" spans="1:12" ht="30" customHeight="1">
      <c r="A14" s="37"/>
      <c r="B14" s="38" t="s">
        <v>64</v>
      </c>
      <c r="C14" s="9">
        <v>8942</v>
      </c>
      <c r="D14" s="9">
        <v>8942</v>
      </c>
      <c r="E14" s="9">
        <v>45287</v>
      </c>
      <c r="F14" s="9">
        <v>45287</v>
      </c>
      <c r="G14" s="9">
        <f t="shared" si="1"/>
        <v>0</v>
      </c>
      <c r="H14" s="10">
        <f t="shared" si="2"/>
        <v>0</v>
      </c>
      <c r="K14" s="11"/>
      <c r="L14" s="11"/>
    </row>
    <row r="15" spans="1:12" ht="30" customHeight="1">
      <c r="A15" s="37"/>
      <c r="B15" s="38" t="s">
        <v>65</v>
      </c>
      <c r="C15" s="9">
        <v>123523</v>
      </c>
      <c r="D15" s="9">
        <v>189198.7</v>
      </c>
      <c r="E15" s="9">
        <v>157710.5</v>
      </c>
      <c r="F15" s="9">
        <v>157710.5</v>
      </c>
      <c r="G15" s="9">
        <f t="shared" si="1"/>
        <v>65675.700000000012</v>
      </c>
      <c r="H15" s="10">
        <f t="shared" si="2"/>
        <v>0</v>
      </c>
      <c r="K15" s="11"/>
      <c r="L15" s="11"/>
    </row>
    <row r="16" spans="1:12" ht="30" customHeight="1">
      <c r="A16" s="37"/>
      <c r="B16" s="38" t="s">
        <v>66</v>
      </c>
      <c r="C16" s="9">
        <v>6471.7</v>
      </c>
      <c r="D16" s="9">
        <v>11004</v>
      </c>
      <c r="E16" s="9">
        <v>7569.4</v>
      </c>
      <c r="F16" s="9">
        <v>7569.4</v>
      </c>
      <c r="G16" s="9">
        <f t="shared" si="1"/>
        <v>4532.3</v>
      </c>
      <c r="H16" s="10">
        <f t="shared" si="2"/>
        <v>0</v>
      </c>
      <c r="K16" s="11"/>
      <c r="L16" s="11"/>
    </row>
    <row r="17" spans="1:12" ht="30" customHeight="1">
      <c r="A17" s="37"/>
      <c r="B17" s="38" t="s">
        <v>67</v>
      </c>
      <c r="C17" s="9">
        <v>3948.3</v>
      </c>
      <c r="D17" s="9">
        <v>5174.3</v>
      </c>
      <c r="E17" s="9">
        <v>3532.7</v>
      </c>
      <c r="F17" s="9">
        <v>3532.7</v>
      </c>
      <c r="G17" s="9">
        <f t="shared" si="1"/>
        <v>1226</v>
      </c>
      <c r="H17" s="10">
        <f t="shared" si="2"/>
        <v>0</v>
      </c>
      <c r="K17" s="11"/>
      <c r="L17" s="11"/>
    </row>
    <row r="18" spans="1:12" ht="30" customHeight="1">
      <c r="A18" s="39"/>
      <c r="B18" s="40" t="s">
        <v>70</v>
      </c>
      <c r="C18" s="41">
        <v>21015</v>
      </c>
      <c r="D18" s="41">
        <v>21581.1</v>
      </c>
      <c r="E18" s="41">
        <v>21800.399999999998</v>
      </c>
      <c r="F18" s="41">
        <v>21800.399999999998</v>
      </c>
      <c r="G18" s="41">
        <f t="shared" si="1"/>
        <v>566.09999999999854</v>
      </c>
      <c r="H18" s="42">
        <f t="shared" si="2"/>
        <v>0</v>
      </c>
      <c r="K18" s="11"/>
      <c r="L18" s="11"/>
    </row>
    <row r="19" spans="1:12" s="45" customFormat="1" ht="30" customHeight="1">
      <c r="A19" s="34">
        <v>3</v>
      </c>
      <c r="B19" s="35" t="s">
        <v>71</v>
      </c>
      <c r="C19" s="36">
        <f t="shared" ref="C19:F19" si="4">C20+C21+C22+C23+C24</f>
        <v>906.49999999999989</v>
      </c>
      <c r="D19" s="36">
        <f t="shared" si="4"/>
        <v>906.5</v>
      </c>
      <c r="E19" s="36">
        <f t="shared" si="4"/>
        <v>906.5</v>
      </c>
      <c r="F19" s="36">
        <f t="shared" si="4"/>
        <v>906.5</v>
      </c>
      <c r="G19" s="36">
        <f t="shared" si="1"/>
        <v>0</v>
      </c>
      <c r="H19" s="43">
        <f t="shared" si="2"/>
        <v>0</v>
      </c>
      <c r="I19" s="44"/>
      <c r="J19" s="44"/>
      <c r="K19" s="11"/>
      <c r="L19" s="11"/>
    </row>
    <row r="20" spans="1:12" ht="30" customHeight="1">
      <c r="A20" s="37"/>
      <c r="B20" s="38" t="s">
        <v>64</v>
      </c>
      <c r="C20" s="9">
        <v>182.4</v>
      </c>
      <c r="D20" s="9">
        <v>182.8</v>
      </c>
      <c r="E20" s="9">
        <v>262.2</v>
      </c>
      <c r="F20" s="9">
        <v>275.39999999999998</v>
      </c>
      <c r="G20" s="9">
        <f t="shared" si="1"/>
        <v>0.40000000000000568</v>
      </c>
      <c r="H20" s="10">
        <f t="shared" si="2"/>
        <v>13.199999999999989</v>
      </c>
      <c r="K20" s="11"/>
      <c r="L20" s="11"/>
    </row>
    <row r="21" spans="1:12" ht="30" customHeight="1">
      <c r="A21" s="37"/>
      <c r="B21" s="38" t="s">
        <v>65</v>
      </c>
      <c r="C21" s="9">
        <v>0</v>
      </c>
      <c r="D21" s="9">
        <v>0</v>
      </c>
      <c r="E21" s="9">
        <v>0</v>
      </c>
      <c r="F21" s="9">
        <v>0</v>
      </c>
      <c r="G21" s="9">
        <f t="shared" si="1"/>
        <v>0</v>
      </c>
      <c r="H21" s="10">
        <f t="shared" si="2"/>
        <v>0</v>
      </c>
      <c r="K21" s="11"/>
      <c r="L21" s="11"/>
    </row>
    <row r="22" spans="1:12" ht="30" customHeight="1">
      <c r="A22" s="37"/>
      <c r="B22" s="38" t="s">
        <v>66</v>
      </c>
      <c r="C22" s="9">
        <v>0</v>
      </c>
      <c r="D22" s="9">
        <v>0</v>
      </c>
      <c r="E22" s="9">
        <v>0</v>
      </c>
      <c r="F22" s="9">
        <v>0</v>
      </c>
      <c r="G22" s="9">
        <f t="shared" si="1"/>
        <v>0</v>
      </c>
      <c r="H22" s="10">
        <f t="shared" si="2"/>
        <v>0</v>
      </c>
      <c r="K22" s="11"/>
      <c r="L22" s="11"/>
    </row>
    <row r="23" spans="1:12" ht="30" customHeight="1">
      <c r="A23" s="37"/>
      <c r="B23" s="38" t="s">
        <v>67</v>
      </c>
      <c r="C23" s="9">
        <v>0</v>
      </c>
      <c r="D23" s="9">
        <v>0</v>
      </c>
      <c r="E23" s="9">
        <v>0</v>
      </c>
      <c r="F23" s="9">
        <v>0</v>
      </c>
      <c r="G23" s="9">
        <f t="shared" si="1"/>
        <v>0</v>
      </c>
      <c r="H23" s="10">
        <f t="shared" si="2"/>
        <v>0</v>
      </c>
      <c r="K23" s="11"/>
      <c r="L23" s="11"/>
    </row>
    <row r="24" spans="1:12" ht="30" customHeight="1">
      <c r="A24" s="39"/>
      <c r="B24" s="40" t="s">
        <v>68</v>
      </c>
      <c r="C24" s="41">
        <v>724.09999999999991</v>
      </c>
      <c r="D24" s="41">
        <v>723.7</v>
      </c>
      <c r="E24" s="41">
        <v>644.29999999999995</v>
      </c>
      <c r="F24" s="41">
        <v>631.1</v>
      </c>
      <c r="G24" s="41">
        <f t="shared" si="1"/>
        <v>-0.39999999999986358</v>
      </c>
      <c r="H24" s="42">
        <f t="shared" si="2"/>
        <v>-13.199999999999932</v>
      </c>
      <c r="K24" s="11"/>
      <c r="L24" s="11"/>
    </row>
    <row r="25" spans="1:12" s="45" customFormat="1" ht="30" customHeight="1">
      <c r="A25" s="34">
        <v>4</v>
      </c>
      <c r="B25" s="35" t="s">
        <v>72</v>
      </c>
      <c r="C25" s="36">
        <f t="shared" ref="C25:F25" si="5">SUM(C26:C30)</f>
        <v>7965.2</v>
      </c>
      <c r="D25" s="36">
        <f t="shared" si="5"/>
        <v>7965.2</v>
      </c>
      <c r="E25" s="36">
        <f t="shared" si="5"/>
        <v>8716.2999999999993</v>
      </c>
      <c r="F25" s="36">
        <f t="shared" si="5"/>
        <v>8716.2999999999993</v>
      </c>
      <c r="G25" s="36">
        <f t="shared" si="1"/>
        <v>0</v>
      </c>
      <c r="H25" s="43">
        <f t="shared" si="2"/>
        <v>0</v>
      </c>
      <c r="I25" s="44"/>
      <c r="J25" s="44"/>
      <c r="K25" s="11"/>
      <c r="L25" s="11"/>
    </row>
    <row r="26" spans="1:12" ht="30" customHeight="1">
      <c r="A26" s="37"/>
      <c r="B26" s="78" t="s">
        <v>122</v>
      </c>
      <c r="C26" s="9">
        <v>2274.6999999999998</v>
      </c>
      <c r="D26" s="9">
        <v>2621.5</v>
      </c>
      <c r="E26" s="9">
        <v>2907.5</v>
      </c>
      <c r="F26" s="9">
        <v>2934.7</v>
      </c>
      <c r="G26" s="9">
        <f t="shared" si="1"/>
        <v>346.80000000000018</v>
      </c>
      <c r="H26" s="10">
        <f t="shared" si="2"/>
        <v>27.199999999999818</v>
      </c>
      <c r="K26" s="11"/>
      <c r="L26" s="11"/>
    </row>
    <row r="27" spans="1:12" ht="30" customHeight="1">
      <c r="A27" s="37"/>
      <c r="B27" s="38" t="s">
        <v>65</v>
      </c>
      <c r="C27" s="9">
        <v>0</v>
      </c>
      <c r="D27" s="9">
        <v>0</v>
      </c>
      <c r="E27" s="9">
        <v>0</v>
      </c>
      <c r="F27" s="9">
        <v>0</v>
      </c>
      <c r="G27" s="9">
        <f t="shared" si="1"/>
        <v>0</v>
      </c>
      <c r="H27" s="10">
        <f t="shared" si="2"/>
        <v>0</v>
      </c>
      <c r="K27" s="11"/>
      <c r="L27" s="11"/>
    </row>
    <row r="28" spans="1:12" ht="30" customHeight="1">
      <c r="A28" s="37"/>
      <c r="B28" s="38" t="s">
        <v>66</v>
      </c>
      <c r="C28" s="9">
        <v>0</v>
      </c>
      <c r="D28" s="9">
        <v>0</v>
      </c>
      <c r="E28" s="9">
        <v>0</v>
      </c>
      <c r="F28" s="9">
        <v>0</v>
      </c>
      <c r="G28" s="9">
        <f t="shared" si="1"/>
        <v>0</v>
      </c>
      <c r="H28" s="10">
        <f t="shared" si="2"/>
        <v>0</v>
      </c>
      <c r="K28" s="11"/>
      <c r="L28" s="11"/>
    </row>
    <row r="29" spans="1:12" ht="30" customHeight="1">
      <c r="A29" s="37"/>
      <c r="B29" s="38" t="s">
        <v>67</v>
      </c>
      <c r="C29" s="9">
        <v>0</v>
      </c>
      <c r="D29" s="9">
        <v>0</v>
      </c>
      <c r="E29" s="9">
        <v>0</v>
      </c>
      <c r="F29" s="9">
        <v>0</v>
      </c>
      <c r="G29" s="9">
        <f t="shared" si="1"/>
        <v>0</v>
      </c>
      <c r="H29" s="10">
        <f t="shared" si="2"/>
        <v>0</v>
      </c>
      <c r="K29" s="11"/>
      <c r="L29" s="11"/>
    </row>
    <row r="30" spans="1:12" ht="30" customHeight="1">
      <c r="A30" s="39"/>
      <c r="B30" s="40" t="s">
        <v>68</v>
      </c>
      <c r="C30" s="41">
        <v>5690.5</v>
      </c>
      <c r="D30" s="41">
        <v>5343.7</v>
      </c>
      <c r="E30" s="41">
        <v>5808.8</v>
      </c>
      <c r="F30" s="41">
        <v>5781.6</v>
      </c>
      <c r="G30" s="41">
        <f t="shared" si="1"/>
        <v>-346.80000000000018</v>
      </c>
      <c r="H30" s="42">
        <f t="shared" si="2"/>
        <v>-27.199999999999818</v>
      </c>
      <c r="K30" s="11"/>
      <c r="L30" s="11"/>
    </row>
    <row r="31" spans="1:12" s="45" customFormat="1" ht="30" customHeight="1">
      <c r="A31" s="34">
        <v>5</v>
      </c>
      <c r="B31" s="35" t="s">
        <v>73</v>
      </c>
      <c r="C31" s="36">
        <f t="shared" ref="C31:F31" si="6">C32+C33</f>
        <v>529.70000000000005</v>
      </c>
      <c r="D31" s="36">
        <f t="shared" si="6"/>
        <v>529.69999999999993</v>
      </c>
      <c r="E31" s="36">
        <f t="shared" si="6"/>
        <v>528</v>
      </c>
      <c r="F31" s="36">
        <f t="shared" si="6"/>
        <v>528</v>
      </c>
      <c r="G31" s="36">
        <f t="shared" si="1"/>
        <v>0</v>
      </c>
      <c r="H31" s="43">
        <f t="shared" si="2"/>
        <v>0</v>
      </c>
      <c r="K31" s="11"/>
      <c r="L31" s="11"/>
    </row>
    <row r="32" spans="1:12" ht="30" customHeight="1">
      <c r="A32" s="37"/>
      <c r="B32" s="38" t="s">
        <v>64</v>
      </c>
      <c r="C32" s="9">
        <v>10</v>
      </c>
      <c r="D32" s="9">
        <v>10.8</v>
      </c>
      <c r="E32" s="9">
        <v>10.9</v>
      </c>
      <c r="F32" s="9">
        <v>10.9</v>
      </c>
      <c r="G32" s="9">
        <f t="shared" si="1"/>
        <v>0.80000000000000071</v>
      </c>
      <c r="H32" s="10">
        <f t="shared" si="2"/>
        <v>0</v>
      </c>
      <c r="K32" s="11"/>
      <c r="L32" s="11"/>
    </row>
    <row r="33" spans="1:12" ht="30" customHeight="1">
      <c r="A33" s="39"/>
      <c r="B33" s="40" t="s">
        <v>74</v>
      </c>
      <c r="C33" s="41">
        <v>519.70000000000005</v>
      </c>
      <c r="D33" s="41">
        <v>518.9</v>
      </c>
      <c r="E33" s="41">
        <v>517.1</v>
      </c>
      <c r="F33" s="41">
        <v>517.1</v>
      </c>
      <c r="G33" s="41">
        <f t="shared" si="1"/>
        <v>-0.80000000000006821</v>
      </c>
      <c r="H33" s="42">
        <f t="shared" si="2"/>
        <v>0</v>
      </c>
      <c r="K33" s="11"/>
      <c r="L33" s="11"/>
    </row>
    <row r="34" spans="1:12" s="45" customFormat="1" ht="30" customHeight="1">
      <c r="A34" s="34">
        <v>7</v>
      </c>
      <c r="B34" s="35" t="s">
        <v>75</v>
      </c>
      <c r="C34" s="36">
        <f>SUM(C35:C39)</f>
        <v>283710.69999999995</v>
      </c>
      <c r="D34" s="36">
        <f t="shared" ref="D34:F34" si="7">SUM(D35:D39)</f>
        <v>381047.10000000003</v>
      </c>
      <c r="E34" s="36">
        <f t="shared" si="7"/>
        <v>390898.7</v>
      </c>
      <c r="F34" s="36">
        <f t="shared" si="7"/>
        <v>390898.7</v>
      </c>
      <c r="G34" s="36">
        <f t="shared" si="1"/>
        <v>97336.400000000081</v>
      </c>
      <c r="H34" s="43">
        <f t="shared" si="2"/>
        <v>0</v>
      </c>
      <c r="I34" s="44"/>
      <c r="J34" s="44"/>
      <c r="K34" s="11"/>
      <c r="L34" s="11"/>
    </row>
    <row r="35" spans="1:12" ht="30" customHeight="1">
      <c r="A35" s="46"/>
      <c r="B35" s="38" t="s">
        <v>64</v>
      </c>
      <c r="C35" s="9">
        <f>C8+C14+C20+C26+C32</f>
        <v>41866.5</v>
      </c>
      <c r="D35" s="9">
        <f t="shared" ref="D35:E35" si="8">D8+D14+D20+D26+D32</f>
        <v>37239.500000000007</v>
      </c>
      <c r="E35" s="9">
        <f t="shared" si="8"/>
        <v>74587.499999999985</v>
      </c>
      <c r="F35" s="9">
        <f>F8+F14+F20+F26+F32</f>
        <v>68652.899999999994</v>
      </c>
      <c r="G35" s="9">
        <f t="shared" si="1"/>
        <v>-4626.9999999999927</v>
      </c>
      <c r="H35" s="10">
        <f t="shared" si="2"/>
        <v>-5934.5999999999913</v>
      </c>
      <c r="K35" s="11"/>
      <c r="L35" s="11"/>
    </row>
    <row r="36" spans="1:12" ht="30" customHeight="1">
      <c r="A36" s="46"/>
      <c r="B36" s="38" t="s">
        <v>65</v>
      </c>
      <c r="C36" s="9">
        <f t="shared" ref="C36:F38" si="9">C9+C15+C21+C27</f>
        <v>203061.8</v>
      </c>
      <c r="D36" s="9">
        <f t="shared" si="9"/>
        <v>298796.90000000002</v>
      </c>
      <c r="E36" s="9">
        <f t="shared" si="9"/>
        <v>275863.5</v>
      </c>
      <c r="F36" s="9">
        <f t="shared" si="9"/>
        <v>280682.09999999998</v>
      </c>
      <c r="G36" s="9">
        <f t="shared" si="1"/>
        <v>95735.100000000035</v>
      </c>
      <c r="H36" s="10">
        <f t="shared" si="2"/>
        <v>4818.5999999999767</v>
      </c>
      <c r="K36" s="11"/>
      <c r="L36" s="11"/>
    </row>
    <row r="37" spans="1:12" ht="30" customHeight="1">
      <c r="A37" s="46"/>
      <c r="B37" s="38" t="s">
        <v>66</v>
      </c>
      <c r="C37" s="9">
        <f t="shared" si="9"/>
        <v>6814.8</v>
      </c>
      <c r="D37" s="9">
        <f t="shared" si="9"/>
        <v>11569</v>
      </c>
      <c r="E37" s="9">
        <f t="shared" si="9"/>
        <v>7989.4</v>
      </c>
      <c r="F37" s="9">
        <f t="shared" si="9"/>
        <v>9120.7999999999993</v>
      </c>
      <c r="G37" s="9">
        <f t="shared" si="1"/>
        <v>4754.2</v>
      </c>
      <c r="H37" s="10">
        <f t="shared" si="2"/>
        <v>1131.3999999999996</v>
      </c>
      <c r="K37" s="11"/>
      <c r="L37" s="11"/>
    </row>
    <row r="38" spans="1:12" ht="30" customHeight="1">
      <c r="A38" s="46"/>
      <c r="B38" s="38" t="s">
        <v>67</v>
      </c>
      <c r="C38" s="9">
        <f t="shared" si="9"/>
        <v>4018.3</v>
      </c>
      <c r="D38" s="9">
        <f t="shared" si="9"/>
        <v>5274.3</v>
      </c>
      <c r="E38" s="9">
        <f t="shared" si="9"/>
        <v>3687.7</v>
      </c>
      <c r="F38" s="9">
        <f t="shared" si="9"/>
        <v>3712.7</v>
      </c>
      <c r="G38" s="9">
        <f t="shared" si="1"/>
        <v>1256</v>
      </c>
      <c r="H38" s="10">
        <f t="shared" si="2"/>
        <v>25</v>
      </c>
    </row>
    <row r="39" spans="1:12" ht="30" customHeight="1">
      <c r="A39" s="47"/>
      <c r="B39" s="40" t="s">
        <v>68</v>
      </c>
      <c r="C39" s="41">
        <f>C12+C18+C24+C30+C33</f>
        <v>27949.3</v>
      </c>
      <c r="D39" s="41">
        <f t="shared" ref="D39:F39" si="10">D12+D18+D24+D30+D33</f>
        <v>28167.4</v>
      </c>
      <c r="E39" s="41">
        <f t="shared" si="10"/>
        <v>28770.599999999995</v>
      </c>
      <c r="F39" s="41">
        <f t="shared" si="10"/>
        <v>28730.199999999997</v>
      </c>
      <c r="G39" s="41">
        <f t="shared" si="1"/>
        <v>218.10000000000218</v>
      </c>
      <c r="H39" s="42">
        <f t="shared" si="2"/>
        <v>-40.399999999997817</v>
      </c>
    </row>
    <row r="40" spans="1:12" ht="30" customHeight="1" thickBot="1">
      <c r="A40" s="48">
        <v>7</v>
      </c>
      <c r="B40" s="49" t="s">
        <v>76</v>
      </c>
      <c r="C40" s="50">
        <v>106272.1</v>
      </c>
      <c r="D40" s="69">
        <v>308740.2</v>
      </c>
      <c r="E40" s="50">
        <v>126148.4</v>
      </c>
      <c r="F40" s="51">
        <v>206251.09999999998</v>
      </c>
      <c r="G40" s="50"/>
      <c r="H40" s="52"/>
    </row>
    <row r="41" spans="1:12" ht="16.5" thickTop="1"/>
    <row r="44" spans="1:12">
      <c r="E44" s="11"/>
    </row>
  </sheetData>
  <mergeCells count="6">
    <mergeCell ref="A1:H1"/>
    <mergeCell ref="A2:H2"/>
    <mergeCell ref="A4:H4"/>
    <mergeCell ref="A5:A6"/>
    <mergeCell ref="B5:B6"/>
    <mergeCell ref="G5:H5"/>
  </mergeCells>
  <printOptions horizontalCentered="1"/>
  <pageMargins left="0.39370078740157483" right="0.39370078740157483" top="0.39370078740157483" bottom="0.39370078740157483" header="0" footer="0"/>
  <pageSetup paperSize="9" scale="65" orientation="portrait" errors="blank" r:id="rId1"/>
  <headerFooter alignWithMargins="0"/>
</worksheet>
</file>

<file path=xl/worksheets/sheet26.xml><?xml version="1.0" encoding="utf-8"?>
<worksheet xmlns="http://schemas.openxmlformats.org/spreadsheetml/2006/main" xmlns:r="http://schemas.openxmlformats.org/officeDocument/2006/relationships">
  <sheetPr>
    <pageSetUpPr fitToPage="1"/>
  </sheetPr>
  <dimension ref="A1:P38"/>
  <sheetViews>
    <sheetView workbookViewId="0">
      <selection activeCell="N9" sqref="N9"/>
    </sheetView>
  </sheetViews>
  <sheetFormatPr defaultColWidth="11" defaultRowHeight="17.100000000000001" customHeight="1"/>
  <cols>
    <col min="1" max="1" width="53.5703125" style="417" bestFit="1" customWidth="1"/>
    <col min="2" max="5" width="13.7109375" style="417" customWidth="1"/>
    <col min="6" max="6" width="11.7109375" style="417" customWidth="1"/>
    <col min="7" max="7" width="2.42578125" style="417" bestFit="1" customWidth="1"/>
    <col min="8" max="8" width="8.5703125" style="417" customWidth="1"/>
    <col min="9" max="9" width="11.7109375" style="417" customWidth="1"/>
    <col min="10" max="10" width="2.140625" style="417" customWidth="1"/>
    <col min="11" max="11" width="9.42578125" style="417" customWidth="1"/>
    <col min="12" max="13" width="11" style="568"/>
    <col min="14" max="14" width="19.85546875" style="568" bestFit="1" customWidth="1"/>
    <col min="15" max="256" width="11" style="568"/>
    <col min="257" max="257" width="46.7109375" style="568" bestFit="1" customWidth="1"/>
    <col min="258" max="258" width="11.85546875" style="568" customWidth="1"/>
    <col min="259" max="259" width="12.42578125" style="568" customWidth="1"/>
    <col min="260" max="260" width="12.5703125" style="568" customWidth="1"/>
    <col min="261" max="261" width="11.7109375" style="568" customWidth="1"/>
    <col min="262" max="262" width="10.7109375" style="568" customWidth="1"/>
    <col min="263" max="263" width="2.42578125" style="568" bestFit="1" customWidth="1"/>
    <col min="264" max="264" width="8.5703125" style="568" customWidth="1"/>
    <col min="265" max="265" width="12.42578125" style="568" customWidth="1"/>
    <col min="266" max="266" width="2.140625" style="568" customWidth="1"/>
    <col min="267" max="267" width="9.42578125" style="568" customWidth="1"/>
    <col min="268" max="512" width="11" style="568"/>
    <col min="513" max="513" width="46.7109375" style="568" bestFit="1" customWidth="1"/>
    <col min="514" max="514" width="11.85546875" style="568" customWidth="1"/>
    <col min="515" max="515" width="12.42578125" style="568" customWidth="1"/>
    <col min="516" max="516" width="12.5703125" style="568" customWidth="1"/>
    <col min="517" max="517" width="11.7109375" style="568" customWidth="1"/>
    <col min="518" max="518" width="10.7109375" style="568" customWidth="1"/>
    <col min="519" max="519" width="2.42578125" style="568" bestFit="1" customWidth="1"/>
    <col min="520" max="520" width="8.5703125" style="568" customWidth="1"/>
    <col min="521" max="521" width="12.42578125" style="568" customWidth="1"/>
    <col min="522" max="522" width="2.140625" style="568" customWidth="1"/>
    <col min="523" max="523" width="9.42578125" style="568" customWidth="1"/>
    <col min="524" max="768" width="11" style="568"/>
    <col min="769" max="769" width="46.7109375" style="568" bestFit="1" customWidth="1"/>
    <col min="770" max="770" width="11.85546875" style="568" customWidth="1"/>
    <col min="771" max="771" width="12.42578125" style="568" customWidth="1"/>
    <col min="772" max="772" width="12.5703125" style="568" customWidth="1"/>
    <col min="773" max="773" width="11.7109375" style="568" customWidth="1"/>
    <col min="774" max="774" width="10.7109375" style="568" customWidth="1"/>
    <col min="775" max="775" width="2.42578125" style="568" bestFit="1" customWidth="1"/>
    <col min="776" max="776" width="8.5703125" style="568" customWidth="1"/>
    <col min="777" max="777" width="12.42578125" style="568" customWidth="1"/>
    <col min="778" max="778" width="2.140625" style="568" customWidth="1"/>
    <col min="779" max="779" width="9.42578125" style="568" customWidth="1"/>
    <col min="780" max="1024" width="11" style="568"/>
    <col min="1025" max="1025" width="46.7109375" style="568" bestFit="1" customWidth="1"/>
    <col min="1026" max="1026" width="11.85546875" style="568" customWidth="1"/>
    <col min="1027" max="1027" width="12.42578125" style="568" customWidth="1"/>
    <col min="1028" max="1028" width="12.5703125" style="568" customWidth="1"/>
    <col min="1029" max="1029" width="11.7109375" style="568" customWidth="1"/>
    <col min="1030" max="1030" width="10.7109375" style="568" customWidth="1"/>
    <col min="1031" max="1031" width="2.42578125" style="568" bestFit="1" customWidth="1"/>
    <col min="1032" max="1032" width="8.5703125" style="568" customWidth="1"/>
    <col min="1033" max="1033" width="12.42578125" style="568" customWidth="1"/>
    <col min="1034" max="1034" width="2.140625" style="568" customWidth="1"/>
    <col min="1035" max="1035" width="9.42578125" style="568" customWidth="1"/>
    <col min="1036" max="1280" width="11" style="568"/>
    <col min="1281" max="1281" width="46.7109375" style="568" bestFit="1" customWidth="1"/>
    <col min="1282" max="1282" width="11.85546875" style="568" customWidth="1"/>
    <col min="1283" max="1283" width="12.42578125" style="568" customWidth="1"/>
    <col min="1284" max="1284" width="12.5703125" style="568" customWidth="1"/>
    <col min="1285" max="1285" width="11.7109375" style="568" customWidth="1"/>
    <col min="1286" max="1286" width="10.7109375" style="568" customWidth="1"/>
    <col min="1287" max="1287" width="2.42578125" style="568" bestFit="1" customWidth="1"/>
    <col min="1288" max="1288" width="8.5703125" style="568" customWidth="1"/>
    <col min="1289" max="1289" width="12.42578125" style="568" customWidth="1"/>
    <col min="1290" max="1290" width="2.140625" style="568" customWidth="1"/>
    <col min="1291" max="1291" width="9.42578125" style="568" customWidth="1"/>
    <col min="1292" max="1536" width="11" style="568"/>
    <col min="1537" max="1537" width="46.7109375" style="568" bestFit="1" customWidth="1"/>
    <col min="1538" max="1538" width="11.85546875" style="568" customWidth="1"/>
    <col min="1539" max="1539" width="12.42578125" style="568" customWidth="1"/>
    <col min="1540" max="1540" width="12.5703125" style="568" customWidth="1"/>
    <col min="1541" max="1541" width="11.7109375" style="568" customWidth="1"/>
    <col min="1542" max="1542" width="10.7109375" style="568" customWidth="1"/>
    <col min="1543" max="1543" width="2.42578125" style="568" bestFit="1" customWidth="1"/>
    <col min="1544" max="1544" width="8.5703125" style="568" customWidth="1"/>
    <col min="1545" max="1545" width="12.42578125" style="568" customWidth="1"/>
    <col min="1546" max="1546" width="2.140625" style="568" customWidth="1"/>
    <col min="1547" max="1547" width="9.42578125" style="568" customWidth="1"/>
    <col min="1548" max="1792" width="11" style="568"/>
    <col min="1793" max="1793" width="46.7109375" style="568" bestFit="1" customWidth="1"/>
    <col min="1794" max="1794" width="11.85546875" style="568" customWidth="1"/>
    <col min="1795" max="1795" width="12.42578125" style="568" customWidth="1"/>
    <col min="1796" max="1796" width="12.5703125" style="568" customWidth="1"/>
    <col min="1797" max="1797" width="11.7109375" style="568" customWidth="1"/>
    <col min="1798" max="1798" width="10.7109375" style="568" customWidth="1"/>
    <col min="1799" max="1799" width="2.42578125" style="568" bestFit="1" customWidth="1"/>
    <col min="1800" max="1800" width="8.5703125" style="568" customWidth="1"/>
    <col min="1801" max="1801" width="12.42578125" style="568" customWidth="1"/>
    <col min="1802" max="1802" width="2.140625" style="568" customWidth="1"/>
    <col min="1803" max="1803" width="9.42578125" style="568" customWidth="1"/>
    <col min="1804" max="2048" width="11" style="568"/>
    <col min="2049" max="2049" width="46.7109375" style="568" bestFit="1" customWidth="1"/>
    <col min="2050" max="2050" width="11.85546875" style="568" customWidth="1"/>
    <col min="2051" max="2051" width="12.42578125" style="568" customWidth="1"/>
    <col min="2052" max="2052" width="12.5703125" style="568" customWidth="1"/>
    <col min="2053" max="2053" width="11.7109375" style="568" customWidth="1"/>
    <col min="2054" max="2054" width="10.7109375" style="568" customWidth="1"/>
    <col min="2055" max="2055" width="2.42578125" style="568" bestFit="1" customWidth="1"/>
    <col min="2056" max="2056" width="8.5703125" style="568" customWidth="1"/>
    <col min="2057" max="2057" width="12.42578125" style="568" customWidth="1"/>
    <col min="2058" max="2058" width="2.140625" style="568" customWidth="1"/>
    <col min="2059" max="2059" width="9.42578125" style="568" customWidth="1"/>
    <col min="2060" max="2304" width="11" style="568"/>
    <col min="2305" max="2305" width="46.7109375" style="568" bestFit="1" customWidth="1"/>
    <col min="2306" max="2306" width="11.85546875" style="568" customWidth="1"/>
    <col min="2307" max="2307" width="12.42578125" style="568" customWidth="1"/>
    <col min="2308" max="2308" width="12.5703125" style="568" customWidth="1"/>
    <col min="2309" max="2309" width="11.7109375" style="568" customWidth="1"/>
    <col min="2310" max="2310" width="10.7109375" style="568" customWidth="1"/>
    <col min="2311" max="2311" width="2.42578125" style="568" bestFit="1" customWidth="1"/>
    <col min="2312" max="2312" width="8.5703125" style="568" customWidth="1"/>
    <col min="2313" max="2313" width="12.42578125" style="568" customWidth="1"/>
    <col min="2314" max="2314" width="2.140625" style="568" customWidth="1"/>
    <col min="2315" max="2315" width="9.42578125" style="568" customWidth="1"/>
    <col min="2316" max="2560" width="11" style="568"/>
    <col min="2561" max="2561" width="46.7109375" style="568" bestFit="1" customWidth="1"/>
    <col min="2562" max="2562" width="11.85546875" style="568" customWidth="1"/>
    <col min="2563" max="2563" width="12.42578125" style="568" customWidth="1"/>
    <col min="2564" max="2564" width="12.5703125" style="568" customWidth="1"/>
    <col min="2565" max="2565" width="11.7109375" style="568" customWidth="1"/>
    <col min="2566" max="2566" width="10.7109375" style="568" customWidth="1"/>
    <col min="2567" max="2567" width="2.42578125" style="568" bestFit="1" customWidth="1"/>
    <col min="2568" max="2568" width="8.5703125" style="568" customWidth="1"/>
    <col min="2569" max="2569" width="12.42578125" style="568" customWidth="1"/>
    <col min="2570" max="2570" width="2.140625" style="568" customWidth="1"/>
    <col min="2571" max="2571" width="9.42578125" style="568" customWidth="1"/>
    <col min="2572" max="2816" width="11" style="568"/>
    <col min="2817" max="2817" width="46.7109375" style="568" bestFit="1" customWidth="1"/>
    <col min="2818" max="2818" width="11.85546875" style="568" customWidth="1"/>
    <col min="2819" max="2819" width="12.42578125" style="568" customWidth="1"/>
    <col min="2820" max="2820" width="12.5703125" style="568" customWidth="1"/>
    <col min="2821" max="2821" width="11.7109375" style="568" customWidth="1"/>
    <col min="2822" max="2822" width="10.7109375" style="568" customWidth="1"/>
    <col min="2823" max="2823" width="2.42578125" style="568" bestFit="1" customWidth="1"/>
    <col min="2824" max="2824" width="8.5703125" style="568" customWidth="1"/>
    <col min="2825" max="2825" width="12.42578125" style="568" customWidth="1"/>
    <col min="2826" max="2826" width="2.140625" style="568" customWidth="1"/>
    <col min="2827" max="2827" width="9.42578125" style="568" customWidth="1"/>
    <col min="2828" max="3072" width="11" style="568"/>
    <col min="3073" max="3073" width="46.7109375" style="568" bestFit="1" customWidth="1"/>
    <col min="3074" max="3074" width="11.85546875" style="568" customWidth="1"/>
    <col min="3075" max="3075" width="12.42578125" style="568" customWidth="1"/>
    <col min="3076" max="3076" width="12.5703125" style="568" customWidth="1"/>
    <col min="3077" max="3077" width="11.7109375" style="568" customWidth="1"/>
    <col min="3078" max="3078" width="10.7109375" style="568" customWidth="1"/>
    <col min="3079" max="3079" width="2.42578125" style="568" bestFit="1" customWidth="1"/>
    <col min="3080" max="3080" width="8.5703125" style="568" customWidth="1"/>
    <col min="3081" max="3081" width="12.42578125" style="568" customWidth="1"/>
    <col min="3082" max="3082" width="2.140625" style="568" customWidth="1"/>
    <col min="3083" max="3083" width="9.42578125" style="568" customWidth="1"/>
    <col min="3084" max="3328" width="11" style="568"/>
    <col min="3329" max="3329" width="46.7109375" style="568" bestFit="1" customWidth="1"/>
    <col min="3330" max="3330" width="11.85546875" style="568" customWidth="1"/>
    <col min="3331" max="3331" width="12.42578125" style="568" customWidth="1"/>
    <col min="3332" max="3332" width="12.5703125" style="568" customWidth="1"/>
    <col min="3333" max="3333" width="11.7109375" style="568" customWidth="1"/>
    <col min="3334" max="3334" width="10.7109375" style="568" customWidth="1"/>
    <col min="3335" max="3335" width="2.42578125" style="568" bestFit="1" customWidth="1"/>
    <col min="3336" max="3336" width="8.5703125" style="568" customWidth="1"/>
    <col min="3337" max="3337" width="12.42578125" style="568" customWidth="1"/>
    <col min="3338" max="3338" width="2.140625" style="568" customWidth="1"/>
    <col min="3339" max="3339" width="9.42578125" style="568" customWidth="1"/>
    <col min="3340" max="3584" width="11" style="568"/>
    <col min="3585" max="3585" width="46.7109375" style="568" bestFit="1" customWidth="1"/>
    <col min="3586" max="3586" width="11.85546875" style="568" customWidth="1"/>
    <col min="3587" max="3587" width="12.42578125" style="568" customWidth="1"/>
    <col min="3588" max="3588" width="12.5703125" style="568" customWidth="1"/>
    <col min="3589" max="3589" width="11.7109375" style="568" customWidth="1"/>
    <col min="3590" max="3590" width="10.7109375" style="568" customWidth="1"/>
    <col min="3591" max="3591" width="2.42578125" style="568" bestFit="1" customWidth="1"/>
    <col min="3592" max="3592" width="8.5703125" style="568" customWidth="1"/>
    <col min="3593" max="3593" width="12.42578125" style="568" customWidth="1"/>
    <col min="3594" max="3594" width="2.140625" style="568" customWidth="1"/>
    <col min="3595" max="3595" width="9.42578125" style="568" customWidth="1"/>
    <col min="3596" max="3840" width="11" style="568"/>
    <col min="3841" max="3841" width="46.7109375" style="568" bestFit="1" customWidth="1"/>
    <col min="3842" max="3842" width="11.85546875" style="568" customWidth="1"/>
    <col min="3843" max="3843" width="12.42578125" style="568" customWidth="1"/>
    <col min="3844" max="3844" width="12.5703125" style="568" customWidth="1"/>
    <col min="3845" max="3845" width="11.7109375" style="568" customWidth="1"/>
    <col min="3846" max="3846" width="10.7109375" style="568" customWidth="1"/>
    <col min="3847" max="3847" width="2.42578125" style="568" bestFit="1" customWidth="1"/>
    <col min="3848" max="3848" width="8.5703125" style="568" customWidth="1"/>
    <col min="3849" max="3849" width="12.42578125" style="568" customWidth="1"/>
    <col min="3850" max="3850" width="2.140625" style="568" customWidth="1"/>
    <col min="3851" max="3851" width="9.42578125" style="568" customWidth="1"/>
    <col min="3852" max="4096" width="11" style="568"/>
    <col min="4097" max="4097" width="46.7109375" style="568" bestFit="1" customWidth="1"/>
    <col min="4098" max="4098" width="11.85546875" style="568" customWidth="1"/>
    <col min="4099" max="4099" width="12.42578125" style="568" customWidth="1"/>
    <col min="4100" max="4100" width="12.5703125" style="568" customWidth="1"/>
    <col min="4101" max="4101" width="11.7109375" style="568" customWidth="1"/>
    <col min="4102" max="4102" width="10.7109375" style="568" customWidth="1"/>
    <col min="4103" max="4103" width="2.42578125" style="568" bestFit="1" customWidth="1"/>
    <col min="4104" max="4104" width="8.5703125" style="568" customWidth="1"/>
    <col min="4105" max="4105" width="12.42578125" style="568" customWidth="1"/>
    <col min="4106" max="4106" width="2.140625" style="568" customWidth="1"/>
    <col min="4107" max="4107" width="9.42578125" style="568" customWidth="1"/>
    <col min="4108" max="4352" width="11" style="568"/>
    <col min="4353" max="4353" width="46.7109375" style="568" bestFit="1" customWidth="1"/>
    <col min="4354" max="4354" width="11.85546875" style="568" customWidth="1"/>
    <col min="4355" max="4355" width="12.42578125" style="568" customWidth="1"/>
    <col min="4356" max="4356" width="12.5703125" style="568" customWidth="1"/>
    <col min="4357" max="4357" width="11.7109375" style="568" customWidth="1"/>
    <col min="4358" max="4358" width="10.7109375" style="568" customWidth="1"/>
    <col min="4359" max="4359" width="2.42578125" style="568" bestFit="1" customWidth="1"/>
    <col min="4360" max="4360" width="8.5703125" style="568" customWidth="1"/>
    <col min="4361" max="4361" width="12.42578125" style="568" customWidth="1"/>
    <col min="4362" max="4362" width="2.140625" style="568" customWidth="1"/>
    <col min="4363" max="4363" width="9.42578125" style="568" customWidth="1"/>
    <col min="4364" max="4608" width="11" style="568"/>
    <col min="4609" max="4609" width="46.7109375" style="568" bestFit="1" customWidth="1"/>
    <col min="4610" max="4610" width="11.85546875" style="568" customWidth="1"/>
    <col min="4611" max="4611" width="12.42578125" style="568" customWidth="1"/>
    <col min="4612" max="4612" width="12.5703125" style="568" customWidth="1"/>
    <col min="4613" max="4613" width="11.7109375" style="568" customWidth="1"/>
    <col min="4614" max="4614" width="10.7109375" style="568" customWidth="1"/>
    <col min="4615" max="4615" width="2.42578125" style="568" bestFit="1" customWidth="1"/>
    <col min="4616" max="4616" width="8.5703125" style="568" customWidth="1"/>
    <col min="4617" max="4617" width="12.42578125" style="568" customWidth="1"/>
    <col min="4618" max="4618" width="2.140625" style="568" customWidth="1"/>
    <col min="4619" max="4619" width="9.42578125" style="568" customWidth="1"/>
    <col min="4620" max="4864" width="11" style="568"/>
    <col min="4865" max="4865" width="46.7109375" style="568" bestFit="1" customWidth="1"/>
    <col min="4866" max="4866" width="11.85546875" style="568" customWidth="1"/>
    <col min="4867" max="4867" width="12.42578125" style="568" customWidth="1"/>
    <col min="4868" max="4868" width="12.5703125" style="568" customWidth="1"/>
    <col min="4869" max="4869" width="11.7109375" style="568" customWidth="1"/>
    <col min="4870" max="4870" width="10.7109375" style="568" customWidth="1"/>
    <col min="4871" max="4871" width="2.42578125" style="568" bestFit="1" customWidth="1"/>
    <col min="4872" max="4872" width="8.5703125" style="568" customWidth="1"/>
    <col min="4873" max="4873" width="12.42578125" style="568" customWidth="1"/>
    <col min="4874" max="4874" width="2.140625" style="568" customWidth="1"/>
    <col min="4875" max="4875" width="9.42578125" style="568" customWidth="1"/>
    <col min="4876" max="5120" width="11" style="568"/>
    <col min="5121" max="5121" width="46.7109375" style="568" bestFit="1" customWidth="1"/>
    <col min="5122" max="5122" width="11.85546875" style="568" customWidth="1"/>
    <col min="5123" max="5123" width="12.42578125" style="568" customWidth="1"/>
    <col min="5124" max="5124" width="12.5703125" style="568" customWidth="1"/>
    <col min="5125" max="5125" width="11.7109375" style="568" customWidth="1"/>
    <col min="5126" max="5126" width="10.7109375" style="568" customWidth="1"/>
    <col min="5127" max="5127" width="2.42578125" style="568" bestFit="1" customWidth="1"/>
    <col min="5128" max="5128" width="8.5703125" style="568" customWidth="1"/>
    <col min="5129" max="5129" width="12.42578125" style="568" customWidth="1"/>
    <col min="5130" max="5130" width="2.140625" style="568" customWidth="1"/>
    <col min="5131" max="5131" width="9.42578125" style="568" customWidth="1"/>
    <col min="5132" max="5376" width="11" style="568"/>
    <col min="5377" max="5377" width="46.7109375" style="568" bestFit="1" customWidth="1"/>
    <col min="5378" max="5378" width="11.85546875" style="568" customWidth="1"/>
    <col min="5379" max="5379" width="12.42578125" style="568" customWidth="1"/>
    <col min="5380" max="5380" width="12.5703125" style="568" customWidth="1"/>
    <col min="5381" max="5381" width="11.7109375" style="568" customWidth="1"/>
    <col min="5382" max="5382" width="10.7109375" style="568" customWidth="1"/>
    <col min="5383" max="5383" width="2.42578125" style="568" bestFit="1" customWidth="1"/>
    <col min="5384" max="5384" width="8.5703125" style="568" customWidth="1"/>
    <col min="5385" max="5385" width="12.42578125" style="568" customWidth="1"/>
    <col min="5386" max="5386" width="2.140625" style="568" customWidth="1"/>
    <col min="5387" max="5387" width="9.42578125" style="568" customWidth="1"/>
    <col min="5388" max="5632" width="11" style="568"/>
    <col min="5633" max="5633" width="46.7109375" style="568" bestFit="1" customWidth="1"/>
    <col min="5634" max="5634" width="11.85546875" style="568" customWidth="1"/>
    <col min="5635" max="5635" width="12.42578125" style="568" customWidth="1"/>
    <col min="5636" max="5636" width="12.5703125" style="568" customWidth="1"/>
    <col min="5637" max="5637" width="11.7109375" style="568" customWidth="1"/>
    <col min="5638" max="5638" width="10.7109375" style="568" customWidth="1"/>
    <col min="5639" max="5639" width="2.42578125" style="568" bestFit="1" customWidth="1"/>
    <col min="5640" max="5640" width="8.5703125" style="568" customWidth="1"/>
    <col min="5641" max="5641" width="12.42578125" style="568" customWidth="1"/>
    <col min="5642" max="5642" width="2.140625" style="568" customWidth="1"/>
    <col min="5643" max="5643" width="9.42578125" style="568" customWidth="1"/>
    <col min="5644" max="5888" width="11" style="568"/>
    <col min="5889" max="5889" width="46.7109375" style="568" bestFit="1" customWidth="1"/>
    <col min="5890" max="5890" width="11.85546875" style="568" customWidth="1"/>
    <col min="5891" max="5891" width="12.42578125" style="568" customWidth="1"/>
    <col min="5892" max="5892" width="12.5703125" style="568" customWidth="1"/>
    <col min="5893" max="5893" width="11.7109375" style="568" customWidth="1"/>
    <col min="5894" max="5894" width="10.7109375" style="568" customWidth="1"/>
    <col min="5895" max="5895" width="2.42578125" style="568" bestFit="1" customWidth="1"/>
    <col min="5896" max="5896" width="8.5703125" style="568" customWidth="1"/>
    <col min="5897" max="5897" width="12.42578125" style="568" customWidth="1"/>
    <col min="5898" max="5898" width="2.140625" style="568" customWidth="1"/>
    <col min="5899" max="5899" width="9.42578125" style="568" customWidth="1"/>
    <col min="5900" max="6144" width="11" style="568"/>
    <col min="6145" max="6145" width="46.7109375" style="568" bestFit="1" customWidth="1"/>
    <col min="6146" max="6146" width="11.85546875" style="568" customWidth="1"/>
    <col min="6147" max="6147" width="12.42578125" style="568" customWidth="1"/>
    <col min="6148" max="6148" width="12.5703125" style="568" customWidth="1"/>
    <col min="6149" max="6149" width="11.7109375" style="568" customWidth="1"/>
    <col min="6150" max="6150" width="10.7109375" style="568" customWidth="1"/>
    <col min="6151" max="6151" width="2.42578125" style="568" bestFit="1" customWidth="1"/>
    <col min="6152" max="6152" width="8.5703125" style="568" customWidth="1"/>
    <col min="6153" max="6153" width="12.42578125" style="568" customWidth="1"/>
    <col min="6154" max="6154" width="2.140625" style="568" customWidth="1"/>
    <col min="6155" max="6155" width="9.42578125" style="568" customWidth="1"/>
    <col min="6156" max="6400" width="11" style="568"/>
    <col min="6401" max="6401" width="46.7109375" style="568" bestFit="1" customWidth="1"/>
    <col min="6402" max="6402" width="11.85546875" style="568" customWidth="1"/>
    <col min="6403" max="6403" width="12.42578125" style="568" customWidth="1"/>
    <col min="6404" max="6404" width="12.5703125" style="568" customWidth="1"/>
    <col min="6405" max="6405" width="11.7109375" style="568" customWidth="1"/>
    <col min="6406" max="6406" width="10.7109375" style="568" customWidth="1"/>
    <col min="6407" max="6407" width="2.42578125" style="568" bestFit="1" customWidth="1"/>
    <col min="6408" max="6408" width="8.5703125" style="568" customWidth="1"/>
    <col min="6409" max="6409" width="12.42578125" style="568" customWidth="1"/>
    <col min="6410" max="6410" width="2.140625" style="568" customWidth="1"/>
    <col min="6411" max="6411" width="9.42578125" style="568" customWidth="1"/>
    <col min="6412" max="6656" width="11" style="568"/>
    <col min="6657" max="6657" width="46.7109375" style="568" bestFit="1" customWidth="1"/>
    <col min="6658" max="6658" width="11.85546875" style="568" customWidth="1"/>
    <col min="6659" max="6659" width="12.42578125" style="568" customWidth="1"/>
    <col min="6660" max="6660" width="12.5703125" style="568" customWidth="1"/>
    <col min="6661" max="6661" width="11.7109375" style="568" customWidth="1"/>
    <col min="6662" max="6662" width="10.7109375" style="568" customWidth="1"/>
    <col min="6663" max="6663" width="2.42578125" style="568" bestFit="1" customWidth="1"/>
    <col min="6664" max="6664" width="8.5703125" style="568" customWidth="1"/>
    <col min="6665" max="6665" width="12.42578125" style="568" customWidth="1"/>
    <col min="6666" max="6666" width="2.140625" style="568" customWidth="1"/>
    <col min="6667" max="6667" width="9.42578125" style="568" customWidth="1"/>
    <col min="6668" max="6912" width="11" style="568"/>
    <col min="6913" max="6913" width="46.7109375" style="568" bestFit="1" customWidth="1"/>
    <col min="6914" max="6914" width="11.85546875" style="568" customWidth="1"/>
    <col min="6915" max="6915" width="12.42578125" style="568" customWidth="1"/>
    <col min="6916" max="6916" width="12.5703125" style="568" customWidth="1"/>
    <col min="6917" max="6917" width="11.7109375" style="568" customWidth="1"/>
    <col min="6918" max="6918" width="10.7109375" style="568" customWidth="1"/>
    <col min="6919" max="6919" width="2.42578125" style="568" bestFit="1" customWidth="1"/>
    <col min="6920" max="6920" width="8.5703125" style="568" customWidth="1"/>
    <col min="6921" max="6921" width="12.42578125" style="568" customWidth="1"/>
    <col min="6922" max="6922" width="2.140625" style="568" customWidth="1"/>
    <col min="6923" max="6923" width="9.42578125" style="568" customWidth="1"/>
    <col min="6924" max="7168" width="11" style="568"/>
    <col min="7169" max="7169" width="46.7109375" style="568" bestFit="1" customWidth="1"/>
    <col min="7170" max="7170" width="11.85546875" style="568" customWidth="1"/>
    <col min="7171" max="7171" width="12.42578125" style="568" customWidth="1"/>
    <col min="7172" max="7172" width="12.5703125" style="568" customWidth="1"/>
    <col min="7173" max="7173" width="11.7109375" style="568" customWidth="1"/>
    <col min="7174" max="7174" width="10.7109375" style="568" customWidth="1"/>
    <col min="7175" max="7175" width="2.42578125" style="568" bestFit="1" customWidth="1"/>
    <col min="7176" max="7176" width="8.5703125" style="568" customWidth="1"/>
    <col min="7177" max="7177" width="12.42578125" style="568" customWidth="1"/>
    <col min="7178" max="7178" width="2.140625" style="568" customWidth="1"/>
    <col min="7179" max="7179" width="9.42578125" style="568" customWidth="1"/>
    <col min="7180" max="7424" width="11" style="568"/>
    <col min="7425" max="7425" width="46.7109375" style="568" bestFit="1" customWidth="1"/>
    <col min="7426" max="7426" width="11.85546875" style="568" customWidth="1"/>
    <col min="7427" max="7427" width="12.42578125" style="568" customWidth="1"/>
    <col min="7428" max="7428" width="12.5703125" style="568" customWidth="1"/>
    <col min="7429" max="7429" width="11.7109375" style="568" customWidth="1"/>
    <col min="7430" max="7430" width="10.7109375" style="568" customWidth="1"/>
    <col min="7431" max="7431" width="2.42578125" style="568" bestFit="1" customWidth="1"/>
    <col min="7432" max="7432" width="8.5703125" style="568" customWidth="1"/>
    <col min="7433" max="7433" width="12.42578125" style="568" customWidth="1"/>
    <col min="7434" max="7434" width="2.140625" style="568" customWidth="1"/>
    <col min="7435" max="7435" width="9.42578125" style="568" customWidth="1"/>
    <col min="7436" max="7680" width="11" style="568"/>
    <col min="7681" max="7681" width="46.7109375" style="568" bestFit="1" customWidth="1"/>
    <col min="7682" max="7682" width="11.85546875" style="568" customWidth="1"/>
    <col min="7683" max="7683" width="12.42578125" style="568" customWidth="1"/>
    <col min="7684" max="7684" width="12.5703125" style="568" customWidth="1"/>
    <col min="7685" max="7685" width="11.7109375" style="568" customWidth="1"/>
    <col min="7686" max="7686" width="10.7109375" style="568" customWidth="1"/>
    <col min="7687" max="7687" width="2.42578125" style="568" bestFit="1" customWidth="1"/>
    <col min="7688" max="7688" width="8.5703125" style="568" customWidth="1"/>
    <col min="7689" max="7689" width="12.42578125" style="568" customWidth="1"/>
    <col min="7690" max="7690" width="2.140625" style="568" customWidth="1"/>
    <col min="7691" max="7691" width="9.42578125" style="568" customWidth="1"/>
    <col min="7692" max="7936" width="11" style="568"/>
    <col min="7937" max="7937" width="46.7109375" style="568" bestFit="1" customWidth="1"/>
    <col min="7938" max="7938" width="11.85546875" style="568" customWidth="1"/>
    <col min="7939" max="7939" width="12.42578125" style="568" customWidth="1"/>
    <col min="7940" max="7940" width="12.5703125" style="568" customWidth="1"/>
    <col min="7941" max="7941" width="11.7109375" style="568" customWidth="1"/>
    <col min="7942" max="7942" width="10.7109375" style="568" customWidth="1"/>
    <col min="7943" max="7943" width="2.42578125" style="568" bestFit="1" customWidth="1"/>
    <col min="7944" max="7944" width="8.5703125" style="568" customWidth="1"/>
    <col min="7945" max="7945" width="12.42578125" style="568" customWidth="1"/>
    <col min="7946" max="7946" width="2.140625" style="568" customWidth="1"/>
    <col min="7947" max="7947" width="9.42578125" style="568" customWidth="1"/>
    <col min="7948" max="8192" width="11" style="568"/>
    <col min="8193" max="8193" width="46.7109375" style="568" bestFit="1" customWidth="1"/>
    <col min="8194" max="8194" width="11.85546875" style="568" customWidth="1"/>
    <col min="8195" max="8195" width="12.42578125" style="568" customWidth="1"/>
    <col min="8196" max="8196" width="12.5703125" style="568" customWidth="1"/>
    <col min="8197" max="8197" width="11.7109375" style="568" customWidth="1"/>
    <col min="8198" max="8198" width="10.7109375" style="568" customWidth="1"/>
    <col min="8199" max="8199" width="2.42578125" style="568" bestFit="1" customWidth="1"/>
    <col min="8200" max="8200" width="8.5703125" style="568" customWidth="1"/>
    <col min="8201" max="8201" width="12.42578125" style="568" customWidth="1"/>
    <col min="8202" max="8202" width="2.140625" style="568" customWidth="1"/>
    <col min="8203" max="8203" width="9.42578125" style="568" customWidth="1"/>
    <col min="8204" max="8448" width="11" style="568"/>
    <col min="8449" max="8449" width="46.7109375" style="568" bestFit="1" customWidth="1"/>
    <col min="8450" max="8450" width="11.85546875" style="568" customWidth="1"/>
    <col min="8451" max="8451" width="12.42578125" style="568" customWidth="1"/>
    <col min="8452" max="8452" width="12.5703125" style="568" customWidth="1"/>
    <col min="8453" max="8453" width="11.7109375" style="568" customWidth="1"/>
    <col min="8454" max="8454" width="10.7109375" style="568" customWidth="1"/>
    <col min="8455" max="8455" width="2.42578125" style="568" bestFit="1" customWidth="1"/>
    <col min="8456" max="8456" width="8.5703125" style="568" customWidth="1"/>
    <col min="8457" max="8457" width="12.42578125" style="568" customWidth="1"/>
    <col min="8458" max="8458" width="2.140625" style="568" customWidth="1"/>
    <col min="8459" max="8459" width="9.42578125" style="568" customWidth="1"/>
    <col min="8460" max="8704" width="11" style="568"/>
    <col min="8705" max="8705" width="46.7109375" style="568" bestFit="1" customWidth="1"/>
    <col min="8706" max="8706" width="11.85546875" style="568" customWidth="1"/>
    <col min="8707" max="8707" width="12.42578125" style="568" customWidth="1"/>
    <col min="8708" max="8708" width="12.5703125" style="568" customWidth="1"/>
    <col min="8709" max="8709" width="11.7109375" style="568" customWidth="1"/>
    <col min="8710" max="8710" width="10.7109375" style="568" customWidth="1"/>
    <col min="8711" max="8711" width="2.42578125" style="568" bestFit="1" customWidth="1"/>
    <col min="8712" max="8712" width="8.5703125" style="568" customWidth="1"/>
    <col min="8713" max="8713" width="12.42578125" style="568" customWidth="1"/>
    <col min="8714" max="8714" width="2.140625" style="568" customWidth="1"/>
    <col min="8715" max="8715" width="9.42578125" style="568" customWidth="1"/>
    <col min="8716" max="8960" width="11" style="568"/>
    <col min="8961" max="8961" width="46.7109375" style="568" bestFit="1" customWidth="1"/>
    <col min="8962" max="8962" width="11.85546875" style="568" customWidth="1"/>
    <col min="8963" max="8963" width="12.42578125" style="568" customWidth="1"/>
    <col min="8964" max="8964" width="12.5703125" style="568" customWidth="1"/>
    <col min="8965" max="8965" width="11.7109375" style="568" customWidth="1"/>
    <col min="8966" max="8966" width="10.7109375" style="568" customWidth="1"/>
    <col min="8967" max="8967" width="2.42578125" style="568" bestFit="1" customWidth="1"/>
    <col min="8968" max="8968" width="8.5703125" style="568" customWidth="1"/>
    <col min="8969" max="8969" width="12.42578125" style="568" customWidth="1"/>
    <col min="8970" max="8970" width="2.140625" style="568" customWidth="1"/>
    <col min="8971" max="8971" width="9.42578125" style="568" customWidth="1"/>
    <col min="8972" max="9216" width="11" style="568"/>
    <col min="9217" max="9217" width="46.7109375" style="568" bestFit="1" customWidth="1"/>
    <col min="9218" max="9218" width="11.85546875" style="568" customWidth="1"/>
    <col min="9219" max="9219" width="12.42578125" style="568" customWidth="1"/>
    <col min="9220" max="9220" width="12.5703125" style="568" customWidth="1"/>
    <col min="9221" max="9221" width="11.7109375" style="568" customWidth="1"/>
    <col min="9222" max="9222" width="10.7109375" style="568" customWidth="1"/>
    <col min="9223" max="9223" width="2.42578125" style="568" bestFit="1" customWidth="1"/>
    <col min="9224" max="9224" width="8.5703125" style="568" customWidth="1"/>
    <col min="9225" max="9225" width="12.42578125" style="568" customWidth="1"/>
    <col min="9226" max="9226" width="2.140625" style="568" customWidth="1"/>
    <col min="9227" max="9227" width="9.42578125" style="568" customWidth="1"/>
    <col min="9228" max="9472" width="11" style="568"/>
    <col min="9473" max="9473" width="46.7109375" style="568" bestFit="1" customWidth="1"/>
    <col min="9474" max="9474" width="11.85546875" style="568" customWidth="1"/>
    <col min="9475" max="9475" width="12.42578125" style="568" customWidth="1"/>
    <col min="9476" max="9476" width="12.5703125" style="568" customWidth="1"/>
    <col min="9477" max="9477" width="11.7109375" style="568" customWidth="1"/>
    <col min="9478" max="9478" width="10.7109375" style="568" customWidth="1"/>
    <col min="9479" max="9479" width="2.42578125" style="568" bestFit="1" customWidth="1"/>
    <col min="9480" max="9480" width="8.5703125" style="568" customWidth="1"/>
    <col min="9481" max="9481" width="12.42578125" style="568" customWidth="1"/>
    <col min="9482" max="9482" width="2.140625" style="568" customWidth="1"/>
    <col min="9483" max="9483" width="9.42578125" style="568" customWidth="1"/>
    <col min="9484" max="9728" width="11" style="568"/>
    <col min="9729" max="9729" width="46.7109375" style="568" bestFit="1" customWidth="1"/>
    <col min="9730" max="9730" width="11.85546875" style="568" customWidth="1"/>
    <col min="9731" max="9731" width="12.42578125" style="568" customWidth="1"/>
    <col min="9732" max="9732" width="12.5703125" style="568" customWidth="1"/>
    <col min="9733" max="9733" width="11.7109375" style="568" customWidth="1"/>
    <col min="9734" max="9734" width="10.7109375" style="568" customWidth="1"/>
    <col min="9735" max="9735" width="2.42578125" style="568" bestFit="1" customWidth="1"/>
    <col min="9736" max="9736" width="8.5703125" style="568" customWidth="1"/>
    <col min="9737" max="9737" width="12.42578125" style="568" customWidth="1"/>
    <col min="9738" max="9738" width="2.140625" style="568" customWidth="1"/>
    <col min="9739" max="9739" width="9.42578125" style="568" customWidth="1"/>
    <col min="9740" max="9984" width="11" style="568"/>
    <col min="9985" max="9985" width="46.7109375" style="568" bestFit="1" customWidth="1"/>
    <col min="9986" max="9986" width="11.85546875" style="568" customWidth="1"/>
    <col min="9987" max="9987" width="12.42578125" style="568" customWidth="1"/>
    <col min="9988" max="9988" width="12.5703125" style="568" customWidth="1"/>
    <col min="9989" max="9989" width="11.7109375" style="568" customWidth="1"/>
    <col min="9990" max="9990" width="10.7109375" style="568" customWidth="1"/>
    <col min="9991" max="9991" width="2.42578125" style="568" bestFit="1" customWidth="1"/>
    <col min="9992" max="9992" width="8.5703125" style="568" customWidth="1"/>
    <col min="9993" max="9993" width="12.42578125" style="568" customWidth="1"/>
    <col min="9994" max="9994" width="2.140625" style="568" customWidth="1"/>
    <col min="9995" max="9995" width="9.42578125" style="568" customWidth="1"/>
    <col min="9996" max="10240" width="11" style="568"/>
    <col min="10241" max="10241" width="46.7109375" style="568" bestFit="1" customWidth="1"/>
    <col min="10242" max="10242" width="11.85546875" style="568" customWidth="1"/>
    <col min="10243" max="10243" width="12.42578125" style="568" customWidth="1"/>
    <col min="10244" max="10244" width="12.5703125" style="568" customWidth="1"/>
    <col min="10245" max="10245" width="11.7109375" style="568" customWidth="1"/>
    <col min="10246" max="10246" width="10.7109375" style="568" customWidth="1"/>
    <col min="10247" max="10247" width="2.42578125" style="568" bestFit="1" customWidth="1"/>
    <col min="10248" max="10248" width="8.5703125" style="568" customWidth="1"/>
    <col min="10249" max="10249" width="12.42578125" style="568" customWidth="1"/>
    <col min="10250" max="10250" width="2.140625" style="568" customWidth="1"/>
    <col min="10251" max="10251" width="9.42578125" style="568" customWidth="1"/>
    <col min="10252" max="10496" width="11" style="568"/>
    <col min="10497" max="10497" width="46.7109375" style="568" bestFit="1" customWidth="1"/>
    <col min="10498" max="10498" width="11.85546875" style="568" customWidth="1"/>
    <col min="10499" max="10499" width="12.42578125" style="568" customWidth="1"/>
    <col min="10500" max="10500" width="12.5703125" style="568" customWidth="1"/>
    <col min="10501" max="10501" width="11.7109375" style="568" customWidth="1"/>
    <col min="10502" max="10502" width="10.7109375" style="568" customWidth="1"/>
    <col min="10503" max="10503" width="2.42578125" style="568" bestFit="1" customWidth="1"/>
    <col min="10504" max="10504" width="8.5703125" style="568" customWidth="1"/>
    <col min="10505" max="10505" width="12.42578125" style="568" customWidth="1"/>
    <col min="10506" max="10506" width="2.140625" style="568" customWidth="1"/>
    <col min="10507" max="10507" width="9.42578125" style="568" customWidth="1"/>
    <col min="10508" max="10752" width="11" style="568"/>
    <col min="10753" max="10753" width="46.7109375" style="568" bestFit="1" customWidth="1"/>
    <col min="10754" max="10754" width="11.85546875" style="568" customWidth="1"/>
    <col min="10755" max="10755" width="12.42578125" style="568" customWidth="1"/>
    <col min="10756" max="10756" width="12.5703125" style="568" customWidth="1"/>
    <col min="10757" max="10757" width="11.7109375" style="568" customWidth="1"/>
    <col min="10758" max="10758" width="10.7109375" style="568" customWidth="1"/>
    <col min="10759" max="10759" width="2.42578125" style="568" bestFit="1" customWidth="1"/>
    <col min="10760" max="10760" width="8.5703125" style="568" customWidth="1"/>
    <col min="10761" max="10761" width="12.42578125" style="568" customWidth="1"/>
    <col min="10762" max="10762" width="2.140625" style="568" customWidth="1"/>
    <col min="10763" max="10763" width="9.42578125" style="568" customWidth="1"/>
    <col min="10764" max="11008" width="11" style="568"/>
    <col min="11009" max="11009" width="46.7109375" style="568" bestFit="1" customWidth="1"/>
    <col min="11010" max="11010" width="11.85546875" style="568" customWidth="1"/>
    <col min="11011" max="11011" width="12.42578125" style="568" customWidth="1"/>
    <col min="11012" max="11012" width="12.5703125" style="568" customWidth="1"/>
    <col min="11013" max="11013" width="11.7109375" style="568" customWidth="1"/>
    <col min="11014" max="11014" width="10.7109375" style="568" customWidth="1"/>
    <col min="11015" max="11015" width="2.42578125" style="568" bestFit="1" customWidth="1"/>
    <col min="11016" max="11016" width="8.5703125" style="568" customWidth="1"/>
    <col min="11017" max="11017" width="12.42578125" style="568" customWidth="1"/>
    <col min="11018" max="11018" width="2.140625" style="568" customWidth="1"/>
    <col min="11019" max="11019" width="9.42578125" style="568" customWidth="1"/>
    <col min="11020" max="11264" width="11" style="568"/>
    <col min="11265" max="11265" width="46.7109375" style="568" bestFit="1" customWidth="1"/>
    <col min="11266" max="11266" width="11.85546875" style="568" customWidth="1"/>
    <col min="11267" max="11267" width="12.42578125" style="568" customWidth="1"/>
    <col min="11268" max="11268" width="12.5703125" style="568" customWidth="1"/>
    <col min="11269" max="11269" width="11.7109375" style="568" customWidth="1"/>
    <col min="11270" max="11270" width="10.7109375" style="568" customWidth="1"/>
    <col min="11271" max="11271" width="2.42578125" style="568" bestFit="1" customWidth="1"/>
    <col min="11272" max="11272" width="8.5703125" style="568" customWidth="1"/>
    <col min="11273" max="11273" width="12.42578125" style="568" customWidth="1"/>
    <col min="11274" max="11274" width="2.140625" style="568" customWidth="1"/>
    <col min="11275" max="11275" width="9.42578125" style="568" customWidth="1"/>
    <col min="11276" max="11520" width="11" style="568"/>
    <col min="11521" max="11521" width="46.7109375" style="568" bestFit="1" customWidth="1"/>
    <col min="11522" max="11522" width="11.85546875" style="568" customWidth="1"/>
    <col min="11523" max="11523" width="12.42578125" style="568" customWidth="1"/>
    <col min="11524" max="11524" width="12.5703125" style="568" customWidth="1"/>
    <col min="11525" max="11525" width="11.7109375" style="568" customWidth="1"/>
    <col min="11526" max="11526" width="10.7109375" style="568" customWidth="1"/>
    <col min="11527" max="11527" width="2.42578125" style="568" bestFit="1" customWidth="1"/>
    <col min="11528" max="11528" width="8.5703125" style="568" customWidth="1"/>
    <col min="11529" max="11529" width="12.42578125" style="568" customWidth="1"/>
    <col min="11530" max="11530" width="2.140625" style="568" customWidth="1"/>
    <col min="11531" max="11531" width="9.42578125" style="568" customWidth="1"/>
    <col min="11532" max="11776" width="11" style="568"/>
    <col min="11777" max="11777" width="46.7109375" style="568" bestFit="1" customWidth="1"/>
    <col min="11778" max="11778" width="11.85546875" style="568" customWidth="1"/>
    <col min="11779" max="11779" width="12.42578125" style="568" customWidth="1"/>
    <col min="11780" max="11780" width="12.5703125" style="568" customWidth="1"/>
    <col min="11781" max="11781" width="11.7109375" style="568" customWidth="1"/>
    <col min="11782" max="11782" width="10.7109375" style="568" customWidth="1"/>
    <col min="11783" max="11783" width="2.42578125" style="568" bestFit="1" customWidth="1"/>
    <col min="11784" max="11784" width="8.5703125" style="568" customWidth="1"/>
    <col min="11785" max="11785" width="12.42578125" style="568" customWidth="1"/>
    <col min="11786" max="11786" width="2.140625" style="568" customWidth="1"/>
    <col min="11787" max="11787" width="9.42578125" style="568" customWidth="1"/>
    <col min="11788" max="12032" width="11" style="568"/>
    <col min="12033" max="12033" width="46.7109375" style="568" bestFit="1" customWidth="1"/>
    <col min="12034" max="12034" width="11.85546875" style="568" customWidth="1"/>
    <col min="12035" max="12035" width="12.42578125" style="568" customWidth="1"/>
    <col min="12036" max="12036" width="12.5703125" style="568" customWidth="1"/>
    <col min="12037" max="12037" width="11.7109375" style="568" customWidth="1"/>
    <col min="12038" max="12038" width="10.7109375" style="568" customWidth="1"/>
    <col min="12039" max="12039" width="2.42578125" style="568" bestFit="1" customWidth="1"/>
    <col min="12040" max="12040" width="8.5703125" style="568" customWidth="1"/>
    <col min="12041" max="12041" width="12.42578125" style="568" customWidth="1"/>
    <col min="12042" max="12042" width="2.140625" style="568" customWidth="1"/>
    <col min="12043" max="12043" width="9.42578125" style="568" customWidth="1"/>
    <col min="12044" max="12288" width="11" style="568"/>
    <col min="12289" max="12289" width="46.7109375" style="568" bestFit="1" customWidth="1"/>
    <col min="12290" max="12290" width="11.85546875" style="568" customWidth="1"/>
    <col min="12291" max="12291" width="12.42578125" style="568" customWidth="1"/>
    <col min="12292" max="12292" width="12.5703125" style="568" customWidth="1"/>
    <col min="12293" max="12293" width="11.7109375" style="568" customWidth="1"/>
    <col min="12294" max="12294" width="10.7109375" style="568" customWidth="1"/>
    <col min="12295" max="12295" width="2.42578125" style="568" bestFit="1" customWidth="1"/>
    <col min="12296" max="12296" width="8.5703125" style="568" customWidth="1"/>
    <col min="12297" max="12297" width="12.42578125" style="568" customWidth="1"/>
    <col min="12298" max="12298" width="2.140625" style="568" customWidth="1"/>
    <col min="12299" max="12299" width="9.42578125" style="568" customWidth="1"/>
    <col min="12300" max="12544" width="11" style="568"/>
    <col min="12545" max="12545" width="46.7109375" style="568" bestFit="1" customWidth="1"/>
    <col min="12546" max="12546" width="11.85546875" style="568" customWidth="1"/>
    <col min="12547" max="12547" width="12.42578125" style="568" customWidth="1"/>
    <col min="12548" max="12548" width="12.5703125" style="568" customWidth="1"/>
    <col min="12549" max="12549" width="11.7109375" style="568" customWidth="1"/>
    <col min="12550" max="12550" width="10.7109375" style="568" customWidth="1"/>
    <col min="12551" max="12551" width="2.42578125" style="568" bestFit="1" customWidth="1"/>
    <col min="12552" max="12552" width="8.5703125" style="568" customWidth="1"/>
    <col min="12553" max="12553" width="12.42578125" style="568" customWidth="1"/>
    <col min="12554" max="12554" width="2.140625" style="568" customWidth="1"/>
    <col min="12555" max="12555" width="9.42578125" style="568" customWidth="1"/>
    <col min="12556" max="12800" width="11" style="568"/>
    <col min="12801" max="12801" width="46.7109375" style="568" bestFit="1" customWidth="1"/>
    <col min="12802" max="12802" width="11.85546875" style="568" customWidth="1"/>
    <col min="12803" max="12803" width="12.42578125" style="568" customWidth="1"/>
    <col min="12804" max="12804" width="12.5703125" style="568" customWidth="1"/>
    <col min="12805" max="12805" width="11.7109375" style="568" customWidth="1"/>
    <col min="12806" max="12806" width="10.7109375" style="568" customWidth="1"/>
    <col min="12807" max="12807" width="2.42578125" style="568" bestFit="1" customWidth="1"/>
    <col min="12808" max="12808" width="8.5703125" style="568" customWidth="1"/>
    <col min="12809" max="12809" width="12.42578125" style="568" customWidth="1"/>
    <col min="12810" max="12810" width="2.140625" style="568" customWidth="1"/>
    <col min="12811" max="12811" width="9.42578125" style="568" customWidth="1"/>
    <col min="12812" max="13056" width="11" style="568"/>
    <col min="13057" max="13057" width="46.7109375" style="568" bestFit="1" customWidth="1"/>
    <col min="13058" max="13058" width="11.85546875" style="568" customWidth="1"/>
    <col min="13059" max="13059" width="12.42578125" style="568" customWidth="1"/>
    <col min="13060" max="13060" width="12.5703125" style="568" customWidth="1"/>
    <col min="13061" max="13061" width="11.7109375" style="568" customWidth="1"/>
    <col min="13062" max="13062" width="10.7109375" style="568" customWidth="1"/>
    <col min="13063" max="13063" width="2.42578125" style="568" bestFit="1" customWidth="1"/>
    <col min="13064" max="13064" width="8.5703125" style="568" customWidth="1"/>
    <col min="13065" max="13065" width="12.42578125" style="568" customWidth="1"/>
    <col min="13066" max="13066" width="2.140625" style="568" customWidth="1"/>
    <col min="13067" max="13067" width="9.42578125" style="568" customWidth="1"/>
    <col min="13068" max="13312" width="11" style="568"/>
    <col min="13313" max="13313" width="46.7109375" style="568" bestFit="1" customWidth="1"/>
    <col min="13314" max="13314" width="11.85546875" style="568" customWidth="1"/>
    <col min="13315" max="13315" width="12.42578125" style="568" customWidth="1"/>
    <col min="13316" max="13316" width="12.5703125" style="568" customWidth="1"/>
    <col min="13317" max="13317" width="11.7109375" style="568" customWidth="1"/>
    <col min="13318" max="13318" width="10.7109375" style="568" customWidth="1"/>
    <col min="13319" max="13319" width="2.42578125" style="568" bestFit="1" customWidth="1"/>
    <col min="13320" max="13320" width="8.5703125" style="568" customWidth="1"/>
    <col min="13321" max="13321" width="12.42578125" style="568" customWidth="1"/>
    <col min="13322" max="13322" width="2.140625" style="568" customWidth="1"/>
    <col min="13323" max="13323" width="9.42578125" style="568" customWidth="1"/>
    <col min="13324" max="13568" width="11" style="568"/>
    <col min="13569" max="13569" width="46.7109375" style="568" bestFit="1" customWidth="1"/>
    <col min="13570" max="13570" width="11.85546875" style="568" customWidth="1"/>
    <col min="13571" max="13571" width="12.42578125" style="568" customWidth="1"/>
    <col min="13572" max="13572" width="12.5703125" style="568" customWidth="1"/>
    <col min="13573" max="13573" width="11.7109375" style="568" customWidth="1"/>
    <col min="13574" max="13574" width="10.7109375" style="568" customWidth="1"/>
    <col min="13575" max="13575" width="2.42578125" style="568" bestFit="1" customWidth="1"/>
    <col min="13576" max="13576" width="8.5703125" style="568" customWidth="1"/>
    <col min="13577" max="13577" width="12.42578125" style="568" customWidth="1"/>
    <col min="13578" max="13578" width="2.140625" style="568" customWidth="1"/>
    <col min="13579" max="13579" width="9.42578125" style="568" customWidth="1"/>
    <col min="13580" max="13824" width="11" style="568"/>
    <col min="13825" max="13825" width="46.7109375" style="568" bestFit="1" customWidth="1"/>
    <col min="13826" max="13826" width="11.85546875" style="568" customWidth="1"/>
    <col min="13827" max="13827" width="12.42578125" style="568" customWidth="1"/>
    <col min="13828" max="13828" width="12.5703125" style="568" customWidth="1"/>
    <col min="13829" max="13829" width="11.7109375" style="568" customWidth="1"/>
    <col min="13830" max="13830" width="10.7109375" style="568" customWidth="1"/>
    <col min="13831" max="13831" width="2.42578125" style="568" bestFit="1" customWidth="1"/>
    <col min="13832" max="13832" width="8.5703125" style="568" customWidth="1"/>
    <col min="13833" max="13833" width="12.42578125" style="568" customWidth="1"/>
    <col min="13834" max="13834" width="2.140625" style="568" customWidth="1"/>
    <col min="13835" max="13835" width="9.42578125" style="568" customWidth="1"/>
    <col min="13836" max="14080" width="11" style="568"/>
    <col min="14081" max="14081" width="46.7109375" style="568" bestFit="1" customWidth="1"/>
    <col min="14082" max="14082" width="11.85546875" style="568" customWidth="1"/>
    <col min="14083" max="14083" width="12.42578125" style="568" customWidth="1"/>
    <col min="14084" max="14084" width="12.5703125" style="568" customWidth="1"/>
    <col min="14085" max="14085" width="11.7109375" style="568" customWidth="1"/>
    <col min="14086" max="14086" width="10.7109375" style="568" customWidth="1"/>
    <col min="14087" max="14087" width="2.42578125" style="568" bestFit="1" customWidth="1"/>
    <col min="14088" max="14088" width="8.5703125" style="568" customWidth="1"/>
    <col min="14089" max="14089" width="12.42578125" style="568" customWidth="1"/>
    <col min="14090" max="14090" width="2.140625" style="568" customWidth="1"/>
    <col min="14091" max="14091" width="9.42578125" style="568" customWidth="1"/>
    <col min="14092" max="14336" width="11" style="568"/>
    <col min="14337" max="14337" width="46.7109375" style="568" bestFit="1" customWidth="1"/>
    <col min="14338" max="14338" width="11.85546875" style="568" customWidth="1"/>
    <col min="14339" max="14339" width="12.42578125" style="568" customWidth="1"/>
    <col min="14340" max="14340" width="12.5703125" style="568" customWidth="1"/>
    <col min="14341" max="14341" width="11.7109375" style="568" customWidth="1"/>
    <col min="14342" max="14342" width="10.7109375" style="568" customWidth="1"/>
    <col min="14343" max="14343" width="2.42578125" style="568" bestFit="1" customWidth="1"/>
    <col min="14344" max="14344" width="8.5703125" style="568" customWidth="1"/>
    <col min="14345" max="14345" width="12.42578125" style="568" customWidth="1"/>
    <col min="14346" max="14346" width="2.140625" style="568" customWidth="1"/>
    <col min="14347" max="14347" width="9.42578125" style="568" customWidth="1"/>
    <col min="14348" max="14592" width="11" style="568"/>
    <col min="14593" max="14593" width="46.7109375" style="568" bestFit="1" customWidth="1"/>
    <col min="14594" max="14594" width="11.85546875" style="568" customWidth="1"/>
    <col min="14595" max="14595" width="12.42578125" style="568" customWidth="1"/>
    <col min="14596" max="14596" width="12.5703125" style="568" customWidth="1"/>
    <col min="14597" max="14597" width="11.7109375" style="568" customWidth="1"/>
    <col min="14598" max="14598" width="10.7109375" style="568" customWidth="1"/>
    <col min="14599" max="14599" width="2.42578125" style="568" bestFit="1" customWidth="1"/>
    <col min="14600" max="14600" width="8.5703125" style="568" customWidth="1"/>
    <col min="14601" max="14601" width="12.42578125" style="568" customWidth="1"/>
    <col min="14602" max="14602" width="2.140625" style="568" customWidth="1"/>
    <col min="14603" max="14603" width="9.42578125" style="568" customWidth="1"/>
    <col min="14604" max="14848" width="11" style="568"/>
    <col min="14849" max="14849" width="46.7109375" style="568" bestFit="1" customWidth="1"/>
    <col min="14850" max="14850" width="11.85546875" style="568" customWidth="1"/>
    <col min="14851" max="14851" width="12.42578125" style="568" customWidth="1"/>
    <col min="14852" max="14852" width="12.5703125" style="568" customWidth="1"/>
    <col min="14853" max="14853" width="11.7109375" style="568" customWidth="1"/>
    <col min="14854" max="14854" width="10.7109375" style="568" customWidth="1"/>
    <col min="14855" max="14855" width="2.42578125" style="568" bestFit="1" customWidth="1"/>
    <col min="14856" max="14856" width="8.5703125" style="568" customWidth="1"/>
    <col min="14857" max="14857" width="12.42578125" style="568" customWidth="1"/>
    <col min="14858" max="14858" width="2.140625" style="568" customWidth="1"/>
    <col min="14859" max="14859" width="9.42578125" style="568" customWidth="1"/>
    <col min="14860" max="15104" width="11" style="568"/>
    <col min="15105" max="15105" width="46.7109375" style="568" bestFit="1" customWidth="1"/>
    <col min="15106" max="15106" width="11.85546875" style="568" customWidth="1"/>
    <col min="15107" max="15107" width="12.42578125" style="568" customWidth="1"/>
    <col min="15108" max="15108" width="12.5703125" style="568" customWidth="1"/>
    <col min="15109" max="15109" width="11.7109375" style="568" customWidth="1"/>
    <col min="15110" max="15110" width="10.7109375" style="568" customWidth="1"/>
    <col min="15111" max="15111" width="2.42578125" style="568" bestFit="1" customWidth="1"/>
    <col min="15112" max="15112" width="8.5703125" style="568" customWidth="1"/>
    <col min="15113" max="15113" width="12.42578125" style="568" customWidth="1"/>
    <col min="15114" max="15114" width="2.140625" style="568" customWidth="1"/>
    <col min="15115" max="15115" width="9.42578125" style="568" customWidth="1"/>
    <col min="15116" max="15360" width="11" style="568"/>
    <col min="15361" max="15361" width="46.7109375" style="568" bestFit="1" customWidth="1"/>
    <col min="15362" max="15362" width="11.85546875" style="568" customWidth="1"/>
    <col min="15363" max="15363" width="12.42578125" style="568" customWidth="1"/>
    <col min="15364" max="15364" width="12.5703125" style="568" customWidth="1"/>
    <col min="15365" max="15365" width="11.7109375" style="568" customWidth="1"/>
    <col min="15366" max="15366" width="10.7109375" style="568" customWidth="1"/>
    <col min="15367" max="15367" width="2.42578125" style="568" bestFit="1" customWidth="1"/>
    <col min="15368" max="15368" width="8.5703125" style="568" customWidth="1"/>
    <col min="15369" max="15369" width="12.42578125" style="568" customWidth="1"/>
    <col min="15370" max="15370" width="2.140625" style="568" customWidth="1"/>
    <col min="15371" max="15371" width="9.42578125" style="568" customWidth="1"/>
    <col min="15372" max="15616" width="11" style="568"/>
    <col min="15617" max="15617" width="46.7109375" style="568" bestFit="1" customWidth="1"/>
    <col min="15618" max="15618" width="11.85546875" style="568" customWidth="1"/>
    <col min="15619" max="15619" width="12.42578125" style="568" customWidth="1"/>
    <col min="15620" max="15620" width="12.5703125" style="568" customWidth="1"/>
    <col min="15621" max="15621" width="11.7109375" style="568" customWidth="1"/>
    <col min="15622" max="15622" width="10.7109375" style="568" customWidth="1"/>
    <col min="15623" max="15623" width="2.42578125" style="568" bestFit="1" customWidth="1"/>
    <col min="15624" max="15624" width="8.5703125" style="568" customWidth="1"/>
    <col min="15625" max="15625" width="12.42578125" style="568" customWidth="1"/>
    <col min="15626" max="15626" width="2.140625" style="568" customWidth="1"/>
    <col min="15627" max="15627" width="9.42578125" style="568" customWidth="1"/>
    <col min="15628" max="15872" width="11" style="568"/>
    <col min="15873" max="15873" width="46.7109375" style="568" bestFit="1" customWidth="1"/>
    <col min="15874" max="15874" width="11.85546875" style="568" customWidth="1"/>
    <col min="15875" max="15875" width="12.42578125" style="568" customWidth="1"/>
    <col min="15876" max="15876" width="12.5703125" style="568" customWidth="1"/>
    <col min="15877" max="15877" width="11.7109375" style="568" customWidth="1"/>
    <col min="15878" max="15878" width="10.7109375" style="568" customWidth="1"/>
    <col min="15879" max="15879" width="2.42578125" style="568" bestFit="1" customWidth="1"/>
    <col min="15880" max="15880" width="8.5703125" style="568" customWidth="1"/>
    <col min="15881" max="15881" width="12.42578125" style="568" customWidth="1"/>
    <col min="15882" max="15882" width="2.140625" style="568" customWidth="1"/>
    <col min="15883" max="15883" width="9.42578125" style="568" customWidth="1"/>
    <col min="15884" max="16128" width="11" style="568"/>
    <col min="16129" max="16129" width="46.7109375" style="568" bestFit="1" customWidth="1"/>
    <col min="16130" max="16130" width="11.85546875" style="568" customWidth="1"/>
    <col min="16131" max="16131" width="12.42578125" style="568" customWidth="1"/>
    <col min="16132" max="16132" width="12.5703125" style="568" customWidth="1"/>
    <col min="16133" max="16133" width="11.7109375" style="568" customWidth="1"/>
    <col min="16134" max="16134" width="10.7109375" style="568" customWidth="1"/>
    <col min="16135" max="16135" width="2.42578125" style="568" bestFit="1" customWidth="1"/>
    <col min="16136" max="16136" width="8.5703125" style="568" customWidth="1"/>
    <col min="16137" max="16137" width="12.42578125" style="568" customWidth="1"/>
    <col min="16138" max="16138" width="2.140625" style="568" customWidth="1"/>
    <col min="16139" max="16139" width="9.42578125" style="568" customWidth="1"/>
    <col min="16140" max="16384" width="11" style="568"/>
  </cols>
  <sheetData>
    <row r="1" spans="1:16" ht="24.95" customHeight="1">
      <c r="A1" s="1903" t="s">
        <v>351</v>
      </c>
      <c r="B1" s="1903"/>
      <c r="C1" s="1903"/>
      <c r="D1" s="1903"/>
      <c r="E1" s="1903"/>
      <c r="F1" s="1903"/>
      <c r="G1" s="1903"/>
      <c r="H1" s="1903"/>
      <c r="I1" s="1903"/>
      <c r="J1" s="1903"/>
      <c r="K1" s="1903"/>
    </row>
    <row r="2" spans="1:16" ht="17.100000000000001" customHeight="1">
      <c r="A2" s="1904" t="s">
        <v>102</v>
      </c>
      <c r="B2" s="1904"/>
      <c r="C2" s="1904"/>
      <c r="D2" s="1904"/>
      <c r="E2" s="1904"/>
      <c r="F2" s="1904"/>
      <c r="G2" s="1904"/>
      <c r="H2" s="1904"/>
      <c r="I2" s="1904"/>
      <c r="J2" s="1904"/>
      <c r="K2" s="1904"/>
    </row>
    <row r="3" spans="1:16" ht="17.100000000000001" customHeight="1" thickBot="1">
      <c r="A3" s="569" t="s">
        <v>78</v>
      </c>
      <c r="B3" s="569"/>
      <c r="C3" s="569"/>
      <c r="D3" s="569"/>
      <c r="E3" s="570"/>
      <c r="F3" s="569"/>
      <c r="G3" s="569"/>
      <c r="H3" s="569"/>
      <c r="I3" s="1905" t="s">
        <v>1</v>
      </c>
      <c r="J3" s="1905"/>
      <c r="K3" s="1905"/>
    </row>
    <row r="4" spans="1:16" ht="25.5" customHeight="1" thickTop="1">
      <c r="A4" s="1913" t="s">
        <v>313</v>
      </c>
      <c r="B4" s="621">
        <v>2017</v>
      </c>
      <c r="C4" s="622">
        <v>2017</v>
      </c>
      <c r="D4" s="622">
        <v>2018</v>
      </c>
      <c r="E4" s="622">
        <v>2018</v>
      </c>
      <c r="F4" s="1906" t="s">
        <v>312</v>
      </c>
      <c r="G4" s="1907"/>
      <c r="H4" s="1907"/>
      <c r="I4" s="1907"/>
      <c r="J4" s="1907"/>
      <c r="K4" s="1908"/>
    </row>
    <row r="5" spans="1:16" ht="25.5" customHeight="1">
      <c r="A5" s="1914"/>
      <c r="B5" s="623" t="s">
        <v>314</v>
      </c>
      <c r="C5" s="623" t="s">
        <v>315</v>
      </c>
      <c r="D5" s="623" t="s">
        <v>316</v>
      </c>
      <c r="E5" s="623" t="s">
        <v>317</v>
      </c>
      <c r="F5" s="1909" t="s">
        <v>40</v>
      </c>
      <c r="G5" s="1910"/>
      <c r="H5" s="1911"/>
      <c r="I5" s="1910" t="s">
        <v>123</v>
      </c>
      <c r="J5" s="1910"/>
      <c r="K5" s="1912"/>
    </row>
    <row r="6" spans="1:16" ht="25.5" customHeight="1">
      <c r="A6" s="1915"/>
      <c r="B6" s="624"/>
      <c r="C6" s="624"/>
      <c r="D6" s="624"/>
      <c r="E6" s="625"/>
      <c r="F6" s="626" t="s">
        <v>3</v>
      </c>
      <c r="G6" s="627" t="s">
        <v>78</v>
      </c>
      <c r="H6" s="628" t="s">
        <v>318</v>
      </c>
      <c r="I6" s="626" t="s">
        <v>3</v>
      </c>
      <c r="J6" s="627" t="s">
        <v>78</v>
      </c>
      <c r="K6" s="629" t="s">
        <v>318</v>
      </c>
    </row>
    <row r="7" spans="1:16" ht="27.75" customHeight="1">
      <c r="A7" s="571" t="s">
        <v>319</v>
      </c>
      <c r="B7" s="617">
        <v>1014634.8957572373</v>
      </c>
      <c r="C7" s="617">
        <v>1025842.112370234</v>
      </c>
      <c r="D7" s="617">
        <v>1054291.6968571884</v>
      </c>
      <c r="E7" s="617">
        <v>1028640.854608172</v>
      </c>
      <c r="F7" s="574">
        <v>2399.5801863066426</v>
      </c>
      <c r="G7" s="575" t="s">
        <v>320</v>
      </c>
      <c r="H7" s="907">
        <v>0.23649691099139653</v>
      </c>
      <c r="I7" s="572">
        <v>-57331.726522481411</v>
      </c>
      <c r="J7" s="576" t="s">
        <v>321</v>
      </c>
      <c r="K7" s="911">
        <v>-5.4379377826255819</v>
      </c>
      <c r="M7" s="577"/>
      <c r="N7" s="1521"/>
    </row>
    <row r="8" spans="1:16" ht="27.75" customHeight="1">
      <c r="A8" s="578" t="s">
        <v>322</v>
      </c>
      <c r="B8" s="618">
        <v>1107823.503036466</v>
      </c>
      <c r="C8" s="618">
        <v>1135373.197705521</v>
      </c>
      <c r="D8" s="618">
        <v>1133295.2157678199</v>
      </c>
      <c r="E8" s="618">
        <v>1114192.7996027551</v>
      </c>
      <c r="F8" s="581">
        <v>27549.694669055054</v>
      </c>
      <c r="G8" s="582"/>
      <c r="H8" s="908">
        <v>2.4868306723537899</v>
      </c>
      <c r="I8" s="579">
        <v>-19102.416165064787</v>
      </c>
      <c r="J8" s="580"/>
      <c r="K8" s="912">
        <v>-1.6855639995023444</v>
      </c>
      <c r="M8" s="577"/>
      <c r="N8" s="577"/>
      <c r="O8" s="577"/>
      <c r="P8" s="577"/>
    </row>
    <row r="9" spans="1:16" ht="27.75" customHeight="1">
      <c r="A9" s="578" t="s">
        <v>323</v>
      </c>
      <c r="B9" s="618">
        <v>93188.607279228629</v>
      </c>
      <c r="C9" s="618">
        <v>109531.08533528702</v>
      </c>
      <c r="D9" s="618">
        <v>79003.518910631596</v>
      </c>
      <c r="E9" s="618">
        <v>85551.944994583057</v>
      </c>
      <c r="F9" s="581">
        <v>16342.478056058389</v>
      </c>
      <c r="G9" s="582"/>
      <c r="H9" s="908">
        <v>17.536991412576956</v>
      </c>
      <c r="I9" s="579">
        <v>6548.4260839514609</v>
      </c>
      <c r="J9" s="580"/>
      <c r="K9" s="912">
        <v>8.2887777332538946</v>
      </c>
      <c r="M9" s="577"/>
      <c r="N9" s="577"/>
      <c r="O9" s="577"/>
      <c r="P9" s="577"/>
    </row>
    <row r="10" spans="1:16" ht="27.75" customHeight="1">
      <c r="A10" s="583" t="s">
        <v>324</v>
      </c>
      <c r="B10" s="618">
        <v>90339.575064238627</v>
      </c>
      <c r="C10" s="618">
        <v>106710.35180293702</v>
      </c>
      <c r="D10" s="618">
        <v>77178.293227801594</v>
      </c>
      <c r="E10" s="618">
        <v>81943.776009343055</v>
      </c>
      <c r="F10" s="581">
        <v>16370.776738698391</v>
      </c>
      <c r="G10" s="582"/>
      <c r="H10" s="908">
        <v>18.121378949433254</v>
      </c>
      <c r="I10" s="579">
        <v>4765.482781541461</v>
      </c>
      <c r="J10" s="580"/>
      <c r="K10" s="912">
        <v>6.1746413171842631</v>
      </c>
      <c r="M10" s="577"/>
      <c r="N10" s="577"/>
      <c r="O10" s="577"/>
      <c r="P10" s="577"/>
    </row>
    <row r="11" spans="1:16" s="584" customFormat="1" ht="27.75" customHeight="1">
      <c r="A11" s="583" t="s">
        <v>325</v>
      </c>
      <c r="B11" s="618">
        <v>2849.0322149899994</v>
      </c>
      <c r="C11" s="618">
        <v>2820.7335323499997</v>
      </c>
      <c r="D11" s="618">
        <v>1825.2256828300001</v>
      </c>
      <c r="E11" s="618">
        <v>3608.16898524</v>
      </c>
      <c r="F11" s="581">
        <v>-28.298682639999697</v>
      </c>
      <c r="G11" s="582"/>
      <c r="H11" s="908">
        <v>-0.99327352253540702</v>
      </c>
      <c r="I11" s="579">
        <v>1782.9433024099999</v>
      </c>
      <c r="J11" s="580"/>
      <c r="K11" s="912">
        <v>97.683443706838403</v>
      </c>
      <c r="M11" s="577"/>
      <c r="N11" s="577"/>
      <c r="O11" s="577"/>
      <c r="P11" s="577"/>
    </row>
    <row r="12" spans="1:16" ht="27.75" customHeight="1">
      <c r="A12" s="571" t="s">
        <v>326</v>
      </c>
      <c r="B12" s="617">
        <v>1577067.098812168</v>
      </c>
      <c r="C12" s="617">
        <v>1674620.9969703543</v>
      </c>
      <c r="D12" s="617">
        <v>2040174.9528964828</v>
      </c>
      <c r="E12" s="617">
        <v>2172893.9234970016</v>
      </c>
      <c r="F12" s="574">
        <v>106361.53458487624</v>
      </c>
      <c r="G12" s="575" t="s">
        <v>320</v>
      </c>
      <c r="H12" s="907">
        <v>6.7442618430748276</v>
      </c>
      <c r="I12" s="572">
        <v>164399.85487398354</v>
      </c>
      <c r="J12" s="585" t="s">
        <v>321</v>
      </c>
      <c r="K12" s="911">
        <v>8.0581253407008706</v>
      </c>
      <c r="M12" s="577"/>
      <c r="N12" s="577"/>
      <c r="O12" s="577"/>
      <c r="P12" s="577"/>
    </row>
    <row r="13" spans="1:16" ht="27.75" customHeight="1">
      <c r="A13" s="578" t="s">
        <v>327</v>
      </c>
      <c r="B13" s="618">
        <v>2177792.0340676117</v>
      </c>
      <c r="C13" s="618">
        <v>2222117.3233385733</v>
      </c>
      <c r="D13" s="618">
        <v>2719242.4441511482</v>
      </c>
      <c r="E13" s="618">
        <v>2860782.9666015282</v>
      </c>
      <c r="F13" s="581">
        <v>44325.289270961657</v>
      </c>
      <c r="G13" s="582"/>
      <c r="H13" s="908">
        <v>2.0353315917026418</v>
      </c>
      <c r="I13" s="586">
        <v>141540.52245038003</v>
      </c>
      <c r="J13" s="587"/>
      <c r="K13" s="913">
        <v>5.2051453799134855</v>
      </c>
      <c r="M13" s="577"/>
      <c r="N13" s="577"/>
      <c r="O13" s="577"/>
      <c r="P13" s="577"/>
    </row>
    <row r="14" spans="1:16" ht="27.75" customHeight="1">
      <c r="A14" s="578" t="s">
        <v>328</v>
      </c>
      <c r="B14" s="618">
        <v>149489.00276416997</v>
      </c>
      <c r="C14" s="618">
        <v>44139.490006409644</v>
      </c>
      <c r="D14" s="618">
        <v>235979.7038498802</v>
      </c>
      <c r="E14" s="618">
        <v>155917.40867644004</v>
      </c>
      <c r="F14" s="581">
        <v>-105349.51275776033</v>
      </c>
      <c r="G14" s="582"/>
      <c r="H14" s="908">
        <v>-70.473085517840417</v>
      </c>
      <c r="I14" s="579">
        <v>-80062.295173440158</v>
      </c>
      <c r="J14" s="580"/>
      <c r="K14" s="912">
        <v>-33.927619141505588</v>
      </c>
      <c r="M14" s="577"/>
      <c r="N14" s="577"/>
      <c r="O14" s="577"/>
      <c r="P14" s="577"/>
    </row>
    <row r="15" spans="1:16" ht="27.75" customHeight="1">
      <c r="A15" s="583" t="s">
        <v>329</v>
      </c>
      <c r="B15" s="618">
        <v>255761.09999525</v>
      </c>
      <c r="C15" s="618">
        <v>352879.69359525002</v>
      </c>
      <c r="D15" s="618">
        <v>362128.10588888003</v>
      </c>
      <c r="E15" s="618">
        <v>362168.50665887998</v>
      </c>
      <c r="F15" s="581">
        <v>97118.593600000022</v>
      </c>
      <c r="G15" s="582"/>
      <c r="H15" s="908">
        <v>37.972386575520559</v>
      </c>
      <c r="I15" s="579">
        <v>40.400769999949262</v>
      </c>
      <c r="J15" s="580"/>
      <c r="K15" s="912">
        <v>1.1156485603563273E-2</v>
      </c>
      <c r="M15" s="577"/>
      <c r="N15" s="577"/>
      <c r="O15" s="577"/>
      <c r="P15" s="577"/>
    </row>
    <row r="16" spans="1:16" ht="27.75" customHeight="1">
      <c r="A16" s="583" t="s">
        <v>330</v>
      </c>
      <c r="B16" s="618">
        <v>106272.09723108003</v>
      </c>
      <c r="C16" s="618">
        <v>308740.20358884038</v>
      </c>
      <c r="D16" s="618">
        <v>126148.40203899983</v>
      </c>
      <c r="E16" s="618">
        <v>206251.09798243994</v>
      </c>
      <c r="F16" s="581">
        <v>202468.10635776035</v>
      </c>
      <c r="G16" s="582"/>
      <c r="H16" s="908">
        <v>190.51859484574763</v>
      </c>
      <c r="I16" s="579">
        <v>80102.695943440107</v>
      </c>
      <c r="J16" s="580"/>
      <c r="K16" s="912">
        <v>63.498779729826218</v>
      </c>
      <c r="M16" s="577"/>
      <c r="N16" s="577"/>
      <c r="O16" s="577"/>
      <c r="P16" s="577"/>
    </row>
    <row r="17" spans="1:16" ht="27.75" customHeight="1">
      <c r="A17" s="578" t="s">
        <v>331</v>
      </c>
      <c r="B17" s="618">
        <v>9225.8825246000015</v>
      </c>
      <c r="C17" s="618">
        <v>9895.13145411</v>
      </c>
      <c r="D17" s="618">
        <v>10034.312353654001</v>
      </c>
      <c r="E17" s="618">
        <v>9703.9931918559996</v>
      </c>
      <c r="F17" s="581">
        <v>669.24892950999856</v>
      </c>
      <c r="G17" s="582"/>
      <c r="H17" s="908">
        <v>7.2540369739751771</v>
      </c>
      <c r="I17" s="579">
        <v>-330.31916179800101</v>
      </c>
      <c r="J17" s="580"/>
      <c r="K17" s="912">
        <v>-3.2918963468155851</v>
      </c>
      <c r="M17" s="577"/>
      <c r="N17" s="577"/>
      <c r="O17" s="577"/>
      <c r="P17" s="577"/>
    </row>
    <row r="18" spans="1:16" ht="27.75" customHeight="1">
      <c r="A18" s="583" t="s">
        <v>332</v>
      </c>
      <c r="B18" s="618">
        <v>21917.149346277081</v>
      </c>
      <c r="C18" s="618">
        <v>23754.006548051326</v>
      </c>
      <c r="D18" s="618">
        <v>30444.43478032235</v>
      </c>
      <c r="E18" s="618">
        <v>29172.326117729797</v>
      </c>
      <c r="F18" s="581">
        <v>1836.8572017742445</v>
      </c>
      <c r="G18" s="582"/>
      <c r="H18" s="908">
        <v>8.380912922356206</v>
      </c>
      <c r="I18" s="579">
        <v>-1272.1086625925527</v>
      </c>
      <c r="J18" s="580"/>
      <c r="K18" s="912">
        <v>-4.1784604370936638</v>
      </c>
      <c r="M18" s="577"/>
      <c r="N18" s="577"/>
      <c r="O18" s="577"/>
      <c r="P18" s="577"/>
    </row>
    <row r="19" spans="1:16" ht="27.75" customHeight="1">
      <c r="A19" s="583" t="s">
        <v>333</v>
      </c>
      <c r="B19" s="618">
        <v>4286.2288242900004</v>
      </c>
      <c r="C19" s="618">
        <v>4586.2488242899999</v>
      </c>
      <c r="D19" s="618">
        <v>3827.1691194100003</v>
      </c>
      <c r="E19" s="618">
        <v>2910.4285379699995</v>
      </c>
      <c r="F19" s="581">
        <v>300.01999999999953</v>
      </c>
      <c r="G19" s="582"/>
      <c r="H19" s="908">
        <v>6.9996262985258806</v>
      </c>
      <c r="I19" s="579">
        <v>-916.74058144000082</v>
      </c>
      <c r="J19" s="580"/>
      <c r="K19" s="912">
        <v>-23.953490238793691</v>
      </c>
      <c r="M19" s="577"/>
      <c r="N19" s="577"/>
      <c r="O19" s="577"/>
      <c r="P19" s="577"/>
    </row>
    <row r="20" spans="1:16" ht="27.75" customHeight="1">
      <c r="A20" s="583" t="s">
        <v>334</v>
      </c>
      <c r="B20" s="618">
        <v>17630.920521987082</v>
      </c>
      <c r="C20" s="618">
        <v>19167.757723761326</v>
      </c>
      <c r="D20" s="618">
        <v>26617.265660912348</v>
      </c>
      <c r="E20" s="618">
        <v>26261.897579759796</v>
      </c>
      <c r="F20" s="581">
        <v>1536.837201774244</v>
      </c>
      <c r="G20" s="582"/>
      <c r="H20" s="908">
        <v>8.7167156125381684</v>
      </c>
      <c r="I20" s="579">
        <v>-355.36808115255189</v>
      </c>
      <c r="J20" s="580"/>
      <c r="K20" s="912">
        <v>-1.3351036341588332</v>
      </c>
      <c r="M20" s="577"/>
      <c r="N20" s="577"/>
      <c r="O20" s="577"/>
      <c r="P20" s="577"/>
    </row>
    <row r="21" spans="1:16" ht="27.75" customHeight="1">
      <c r="A21" s="578" t="s">
        <v>335</v>
      </c>
      <c r="B21" s="618">
        <v>1997159.9994325647</v>
      </c>
      <c r="C21" s="618">
        <v>2144328.6953300023</v>
      </c>
      <c r="D21" s="618">
        <v>2442783.9931672919</v>
      </c>
      <c r="E21" s="618">
        <v>2665989.2386155026</v>
      </c>
      <c r="F21" s="581">
        <v>147168.69589743763</v>
      </c>
      <c r="G21" s="588"/>
      <c r="H21" s="908">
        <v>7.368898633021459</v>
      </c>
      <c r="I21" s="579">
        <v>223205.24544821074</v>
      </c>
      <c r="J21" s="589"/>
      <c r="K21" s="912">
        <v>9.1373304423370154</v>
      </c>
      <c r="M21" s="577"/>
      <c r="N21" s="577"/>
      <c r="O21" s="577"/>
      <c r="P21" s="577"/>
    </row>
    <row r="22" spans="1:16" ht="27.75" customHeight="1">
      <c r="A22" s="578" t="s">
        <v>336</v>
      </c>
      <c r="B22" s="618">
        <v>600724.93525544356</v>
      </c>
      <c r="C22" s="618">
        <v>547496.32636821899</v>
      </c>
      <c r="D22" s="618">
        <v>679067.49125466531</v>
      </c>
      <c r="E22" s="618">
        <v>687889.04310452682</v>
      </c>
      <c r="F22" s="581">
        <v>-62036.24531391458</v>
      </c>
      <c r="G22" s="590" t="s">
        <v>320</v>
      </c>
      <c r="H22" s="908">
        <v>-10.326896999462022</v>
      </c>
      <c r="I22" s="579">
        <v>-22859.332423603504</v>
      </c>
      <c r="J22" s="591" t="s">
        <v>321</v>
      </c>
      <c r="K22" s="912">
        <v>-3.366282839039743</v>
      </c>
      <c r="M22" s="577"/>
      <c r="N22" s="577"/>
      <c r="O22" s="577"/>
      <c r="P22" s="577"/>
    </row>
    <row r="23" spans="1:16" ht="27.75" customHeight="1">
      <c r="A23" s="571" t="s">
        <v>337</v>
      </c>
      <c r="B23" s="617">
        <v>2591701.9945694054</v>
      </c>
      <c r="C23" s="617">
        <v>2700463.1093405886</v>
      </c>
      <c r="D23" s="617">
        <v>3094466.6497536711</v>
      </c>
      <c r="E23" s="617">
        <v>3201534.7781051737</v>
      </c>
      <c r="F23" s="574">
        <v>108761.11477118311</v>
      </c>
      <c r="G23" s="592"/>
      <c r="H23" s="907">
        <v>4.1965131407499294</v>
      </c>
      <c r="I23" s="572">
        <v>107068.12835150259</v>
      </c>
      <c r="J23" s="573"/>
      <c r="K23" s="914">
        <v>3.4599865007440145</v>
      </c>
      <c r="M23" s="577"/>
      <c r="N23" s="577"/>
      <c r="O23" s="577"/>
      <c r="P23" s="577"/>
    </row>
    <row r="24" spans="1:16" ht="27.75" customHeight="1">
      <c r="A24" s="578" t="s">
        <v>338</v>
      </c>
      <c r="B24" s="618">
        <v>1623172.4922257666</v>
      </c>
      <c r="C24" s="618">
        <v>1686701.5591099695</v>
      </c>
      <c r="D24" s="618">
        <v>1878960.2563264195</v>
      </c>
      <c r="E24" s="618">
        <v>1892029.2523962606</v>
      </c>
      <c r="F24" s="581">
        <v>63529.066884202883</v>
      </c>
      <c r="G24" s="582"/>
      <c r="H24" s="908">
        <v>3.913882670417177</v>
      </c>
      <c r="I24" s="579">
        <v>13068.996069841087</v>
      </c>
      <c r="J24" s="580"/>
      <c r="K24" s="915">
        <v>0.69554403962713174</v>
      </c>
      <c r="M24" s="577"/>
      <c r="N24" s="577"/>
      <c r="O24" s="577"/>
      <c r="P24" s="577"/>
    </row>
    <row r="25" spans="1:16" ht="27.75" customHeight="1">
      <c r="A25" s="578" t="s">
        <v>339</v>
      </c>
      <c r="B25" s="618">
        <v>569402.38672684168</v>
      </c>
      <c r="C25" s="618">
        <v>566896.16192287812</v>
      </c>
      <c r="D25" s="618">
        <v>669394.96134933992</v>
      </c>
      <c r="E25" s="618">
        <v>637673.48831945192</v>
      </c>
      <c r="F25" s="581">
        <v>-2506.2248039635597</v>
      </c>
      <c r="G25" s="582"/>
      <c r="H25" s="908">
        <v>-0.44015003491122806</v>
      </c>
      <c r="I25" s="579">
        <v>-31721.473029888002</v>
      </c>
      <c r="J25" s="580"/>
      <c r="K25" s="915">
        <v>-4.7388275773610715</v>
      </c>
      <c r="M25" s="577"/>
      <c r="N25" s="577"/>
      <c r="O25" s="577"/>
      <c r="P25" s="577"/>
    </row>
    <row r="26" spans="1:16" ht="27.75" customHeight="1">
      <c r="A26" s="583" t="s">
        <v>340</v>
      </c>
      <c r="B26" s="618">
        <v>361745.91183872998</v>
      </c>
      <c r="C26" s="618">
        <v>384311.66610050999</v>
      </c>
      <c r="D26" s="618">
        <v>415985.43141382997</v>
      </c>
      <c r="E26" s="618">
        <v>435257.99105167005</v>
      </c>
      <c r="F26" s="581">
        <v>22565.754261780006</v>
      </c>
      <c r="G26" s="582"/>
      <c r="H26" s="908">
        <v>6.2380122409897609</v>
      </c>
      <c r="I26" s="579">
        <v>19272.559637840081</v>
      </c>
      <c r="J26" s="580"/>
      <c r="K26" s="912">
        <v>4.6329890862613849</v>
      </c>
      <c r="M26" s="577"/>
      <c r="N26" s="577"/>
      <c r="O26" s="577"/>
      <c r="P26" s="577"/>
    </row>
    <row r="27" spans="1:16" ht="27.75" customHeight="1">
      <c r="A27" s="583" t="s">
        <v>341</v>
      </c>
      <c r="B27" s="618">
        <v>207656.43750904762</v>
      </c>
      <c r="C27" s="618">
        <v>182584.47137604625</v>
      </c>
      <c r="D27" s="618">
        <v>253409.51741769715</v>
      </c>
      <c r="E27" s="618">
        <v>202415.49703803318</v>
      </c>
      <c r="F27" s="581">
        <v>-25071.966133001377</v>
      </c>
      <c r="G27" s="582"/>
      <c r="H27" s="908">
        <v>-12.073772637994422</v>
      </c>
      <c r="I27" s="579">
        <v>-50994.020379663969</v>
      </c>
      <c r="J27" s="580"/>
      <c r="K27" s="912">
        <v>-20.123166998345241</v>
      </c>
      <c r="M27" s="577"/>
      <c r="N27" s="577"/>
      <c r="O27" s="577"/>
      <c r="P27" s="577"/>
    </row>
    <row r="28" spans="1:16" ht="27.75" customHeight="1">
      <c r="A28" s="583" t="s">
        <v>342</v>
      </c>
      <c r="B28" s="618">
        <v>1053770.1054989251</v>
      </c>
      <c r="C28" s="618">
        <v>1119805.3971870914</v>
      </c>
      <c r="D28" s="618">
        <v>1209565.2949770796</v>
      </c>
      <c r="E28" s="618">
        <v>1254355.7640768087</v>
      </c>
      <c r="F28" s="581">
        <v>66035.291688166326</v>
      </c>
      <c r="G28" s="582"/>
      <c r="H28" s="908">
        <v>6.2665747816883473</v>
      </c>
      <c r="I28" s="579">
        <v>44790.469099729089</v>
      </c>
      <c r="J28" s="580"/>
      <c r="K28" s="912">
        <v>3.7030220101162739</v>
      </c>
      <c r="M28" s="577"/>
      <c r="N28" s="577"/>
      <c r="O28" s="577"/>
      <c r="P28" s="577"/>
    </row>
    <row r="29" spans="1:16" ht="27.75" customHeight="1">
      <c r="A29" s="593" t="s">
        <v>343</v>
      </c>
      <c r="B29" s="619">
        <v>968529.50234363868</v>
      </c>
      <c r="C29" s="619">
        <v>1013761.550230619</v>
      </c>
      <c r="D29" s="619">
        <v>1215506.3934272516</v>
      </c>
      <c r="E29" s="619">
        <v>1309505.5257089131</v>
      </c>
      <c r="F29" s="596">
        <v>45232.047886980348</v>
      </c>
      <c r="G29" s="595"/>
      <c r="H29" s="909">
        <v>4.6701776019758059</v>
      </c>
      <c r="I29" s="594">
        <v>93999.132281661499</v>
      </c>
      <c r="J29" s="595"/>
      <c r="K29" s="916">
        <v>7.7333309631240024</v>
      </c>
      <c r="M29" s="577"/>
      <c r="N29" s="577"/>
      <c r="O29" s="577"/>
      <c r="P29" s="577"/>
    </row>
    <row r="30" spans="1:16" ht="27.75" customHeight="1" thickBot="1">
      <c r="A30" s="597" t="s">
        <v>344</v>
      </c>
      <c r="B30" s="620">
        <v>2682041.5696336441</v>
      </c>
      <c r="C30" s="620">
        <v>2807173.4611435258</v>
      </c>
      <c r="D30" s="620">
        <v>3171644.9429814727</v>
      </c>
      <c r="E30" s="620">
        <v>3283478.5541145168</v>
      </c>
      <c r="F30" s="600">
        <v>125131.89150988171</v>
      </c>
      <c r="G30" s="599"/>
      <c r="H30" s="910">
        <v>4.6655463109385815</v>
      </c>
      <c r="I30" s="598">
        <v>111833.61113304412</v>
      </c>
      <c r="J30" s="599"/>
      <c r="K30" s="917">
        <v>3.5260444704102367</v>
      </c>
      <c r="M30" s="577"/>
      <c r="N30" s="577"/>
      <c r="O30" s="577"/>
      <c r="P30" s="577"/>
    </row>
    <row r="31" spans="1:16" ht="25.5" customHeight="1" thickTop="1">
      <c r="A31" s="601" t="s">
        <v>735</v>
      </c>
      <c r="B31" s="602">
        <v>8807.6364266900073</v>
      </c>
      <c r="C31" s="569" t="s">
        <v>345</v>
      </c>
      <c r="D31" s="603"/>
      <c r="E31" s="603"/>
      <c r="F31" s="603"/>
      <c r="G31" s="604"/>
      <c r="H31" s="605"/>
      <c r="I31" s="603"/>
      <c r="J31" s="606"/>
      <c r="K31" s="606"/>
    </row>
    <row r="32" spans="1:16" ht="25.5" customHeight="1">
      <c r="A32" s="601" t="s">
        <v>736</v>
      </c>
      <c r="B32" s="602">
        <v>31680.884273465017</v>
      </c>
      <c r="C32" s="569" t="s">
        <v>345</v>
      </c>
      <c r="D32" s="603"/>
      <c r="E32" s="603"/>
      <c r="F32" s="603"/>
      <c r="G32" s="604"/>
      <c r="H32" s="605"/>
      <c r="I32" s="603"/>
      <c r="J32" s="606"/>
      <c r="K32" s="606"/>
    </row>
    <row r="33" spans="1:11" ht="25.5" customHeight="1">
      <c r="A33" s="607" t="s">
        <v>346</v>
      </c>
      <c r="B33" s="569"/>
      <c r="C33" s="569"/>
      <c r="D33" s="603"/>
      <c r="E33" s="603"/>
      <c r="F33" s="603"/>
      <c r="G33" s="604"/>
      <c r="H33" s="605"/>
      <c r="I33" s="603"/>
      <c r="J33" s="606"/>
      <c r="K33" s="606"/>
    </row>
    <row r="34" spans="1:11" ht="25.5" customHeight="1">
      <c r="A34" s="608" t="s">
        <v>347</v>
      </c>
      <c r="B34" s="569"/>
      <c r="C34" s="569"/>
      <c r="D34" s="603"/>
      <c r="E34" s="603"/>
      <c r="F34" s="603"/>
      <c r="G34" s="604"/>
      <c r="H34" s="605"/>
      <c r="I34" s="603"/>
      <c r="J34" s="606"/>
      <c r="K34" s="606"/>
    </row>
    <row r="35" spans="1:11" ht="25.5" customHeight="1">
      <c r="A35" s="609" t="s">
        <v>348</v>
      </c>
      <c r="B35" s="610">
        <v>0.86678967189953871</v>
      </c>
      <c r="C35" s="611">
        <v>1.0072060092310366</v>
      </c>
      <c r="D35" s="611">
        <v>0.94296323767327939</v>
      </c>
      <c r="E35" s="611">
        <v>1.0567224218953941</v>
      </c>
      <c r="F35" s="612">
        <v>0.14041633733149794</v>
      </c>
      <c r="G35" s="613"/>
      <c r="H35" s="612">
        <v>16.199585883825833</v>
      </c>
      <c r="I35" s="612">
        <v>0.11375918422211473</v>
      </c>
      <c r="J35" s="612"/>
      <c r="K35" s="612">
        <v>12.064010523126072</v>
      </c>
    </row>
    <row r="36" spans="1:11" ht="25.5" customHeight="1">
      <c r="A36" s="609" t="s">
        <v>349</v>
      </c>
      <c r="B36" s="610">
        <v>2.4709224702419132</v>
      </c>
      <c r="C36" s="611">
        <v>2.9967674156630402</v>
      </c>
      <c r="D36" s="611">
        <v>2.6468535753443234</v>
      </c>
      <c r="E36" s="611">
        <v>3.1353816185117998</v>
      </c>
      <c r="F36" s="612">
        <v>0.52584494542112692</v>
      </c>
      <c r="G36" s="613"/>
      <c r="H36" s="612">
        <v>21.281321116062561</v>
      </c>
      <c r="I36" s="612">
        <v>0.48852804316747633</v>
      </c>
      <c r="J36" s="612"/>
      <c r="K36" s="612">
        <v>18.456934970568774</v>
      </c>
    </row>
    <row r="37" spans="1:11" ht="25.5" customHeight="1">
      <c r="A37" s="609" t="s">
        <v>350</v>
      </c>
      <c r="B37" s="614">
        <v>3.94529523216046</v>
      </c>
      <c r="C37" s="615">
        <v>4.7979204202207937</v>
      </c>
      <c r="D37" s="615">
        <v>4.3591130190788743</v>
      </c>
      <c r="E37" s="615">
        <v>5.3054323983543155</v>
      </c>
      <c r="F37" s="612">
        <v>0.85262518806033372</v>
      </c>
      <c r="G37" s="613"/>
      <c r="H37" s="612">
        <v>21.611188463415264</v>
      </c>
      <c r="I37" s="612">
        <v>0.94631937927544119</v>
      </c>
      <c r="J37" s="612"/>
      <c r="K37" s="612">
        <v>21.708989308916983</v>
      </c>
    </row>
    <row r="38" spans="1:11" ht="17.100000000000001" customHeight="1">
      <c r="A38" s="616"/>
      <c r="B38" s="569"/>
      <c r="C38" s="569"/>
      <c r="D38" s="569"/>
      <c r="E38" s="569"/>
      <c r="F38" s="569"/>
      <c r="G38" s="569"/>
      <c r="H38" s="569"/>
      <c r="I38" s="569"/>
      <c r="J38" s="569"/>
      <c r="K38" s="569"/>
    </row>
  </sheetData>
  <mergeCells count="7">
    <mergeCell ref="A1:K1"/>
    <mergeCell ref="A2:K2"/>
    <mergeCell ref="I3:K3"/>
    <mergeCell ref="F4:K4"/>
    <mergeCell ref="F5:H5"/>
    <mergeCell ref="I5:K5"/>
    <mergeCell ref="A4:A6"/>
  </mergeCells>
  <pageMargins left="0.39370078740157483" right="0.39370078740157483" top="0.39370078740157483" bottom="0.39370078740157483" header="0.39370078740157483" footer="0.31496062992125984"/>
  <pageSetup paperSize="9" scale="61" orientation="portrait" r:id="rId1"/>
</worksheet>
</file>

<file path=xl/worksheets/sheet27.xml><?xml version="1.0" encoding="utf-8"?>
<worksheet xmlns="http://schemas.openxmlformats.org/spreadsheetml/2006/main" xmlns:r="http://schemas.openxmlformats.org/officeDocument/2006/relationships">
  <sheetPr>
    <pageSetUpPr fitToPage="1"/>
  </sheetPr>
  <dimension ref="A1:N36"/>
  <sheetViews>
    <sheetView workbookViewId="0">
      <selection activeCell="M10" sqref="M10"/>
    </sheetView>
  </sheetViews>
  <sheetFormatPr defaultRowHeight="15.75"/>
  <cols>
    <col min="1" max="1" width="51.42578125" style="568" bestFit="1" customWidth="1"/>
    <col min="2" max="5" width="13.28515625" style="568" customWidth="1"/>
    <col min="6" max="6" width="8.28515625" style="568" bestFit="1" customWidth="1"/>
    <col min="7" max="7" width="13.140625" style="568" customWidth="1"/>
    <col min="8" max="8" width="8.5703125" style="568" customWidth="1"/>
    <col min="9" max="256" width="9.140625" style="568"/>
    <col min="257" max="257" width="44.28515625" style="568" bestFit="1" customWidth="1"/>
    <col min="258" max="258" width="11.42578125" style="568" customWidth="1"/>
    <col min="259" max="259" width="12.5703125" style="568" customWidth="1"/>
    <col min="260" max="260" width="12" style="568" customWidth="1"/>
    <col min="261" max="261" width="11.140625" style="568" customWidth="1"/>
    <col min="262" max="262" width="9.42578125" style="568" customWidth="1"/>
    <col min="263" max="263" width="10.85546875" style="568" customWidth="1"/>
    <col min="264" max="264" width="8.85546875" style="568" customWidth="1"/>
    <col min="265" max="512" width="9.140625" style="568"/>
    <col min="513" max="513" width="44.28515625" style="568" bestFit="1" customWidth="1"/>
    <col min="514" max="514" width="11.42578125" style="568" customWidth="1"/>
    <col min="515" max="515" width="12.5703125" style="568" customWidth="1"/>
    <col min="516" max="516" width="12" style="568" customWidth="1"/>
    <col min="517" max="517" width="11.140625" style="568" customWidth="1"/>
    <col min="518" max="518" width="9.42578125" style="568" customWidth="1"/>
    <col min="519" max="519" width="10.85546875" style="568" customWidth="1"/>
    <col min="520" max="520" width="8.85546875" style="568" customWidth="1"/>
    <col min="521" max="768" width="9.140625" style="568"/>
    <col min="769" max="769" width="44.28515625" style="568" bestFit="1" customWidth="1"/>
    <col min="770" max="770" width="11.42578125" style="568" customWidth="1"/>
    <col min="771" max="771" width="12.5703125" style="568" customWidth="1"/>
    <col min="772" max="772" width="12" style="568" customWidth="1"/>
    <col min="773" max="773" width="11.140625" style="568" customWidth="1"/>
    <col min="774" max="774" width="9.42578125" style="568" customWidth="1"/>
    <col min="775" max="775" width="10.85546875" style="568" customWidth="1"/>
    <col min="776" max="776" width="8.85546875" style="568" customWidth="1"/>
    <col min="777" max="1024" width="9.140625" style="568"/>
    <col min="1025" max="1025" width="44.28515625" style="568" bestFit="1" customWidth="1"/>
    <col min="1026" max="1026" width="11.42578125" style="568" customWidth="1"/>
    <col min="1027" max="1027" width="12.5703125" style="568" customWidth="1"/>
    <col min="1028" max="1028" width="12" style="568" customWidth="1"/>
    <col min="1029" max="1029" width="11.140625" style="568" customWidth="1"/>
    <col min="1030" max="1030" width="9.42578125" style="568" customWidth="1"/>
    <col min="1031" max="1031" width="10.85546875" style="568" customWidth="1"/>
    <col min="1032" max="1032" width="8.85546875" style="568" customWidth="1"/>
    <col min="1033" max="1280" width="9.140625" style="568"/>
    <col min="1281" max="1281" width="44.28515625" style="568" bestFit="1" customWidth="1"/>
    <col min="1282" max="1282" width="11.42578125" style="568" customWidth="1"/>
    <col min="1283" max="1283" width="12.5703125" style="568" customWidth="1"/>
    <col min="1284" max="1284" width="12" style="568" customWidth="1"/>
    <col min="1285" max="1285" width="11.140625" style="568" customWidth="1"/>
    <col min="1286" max="1286" width="9.42578125" style="568" customWidth="1"/>
    <col min="1287" max="1287" width="10.85546875" style="568" customWidth="1"/>
    <col min="1288" max="1288" width="8.85546875" style="568" customWidth="1"/>
    <col min="1289" max="1536" width="9.140625" style="568"/>
    <col min="1537" max="1537" width="44.28515625" style="568" bestFit="1" customWidth="1"/>
    <col min="1538" max="1538" width="11.42578125" style="568" customWidth="1"/>
    <col min="1539" max="1539" width="12.5703125" style="568" customWidth="1"/>
    <col min="1540" max="1540" width="12" style="568" customWidth="1"/>
    <col min="1541" max="1541" width="11.140625" style="568" customWidth="1"/>
    <col min="1542" max="1542" width="9.42578125" style="568" customWidth="1"/>
    <col min="1543" max="1543" width="10.85546875" style="568" customWidth="1"/>
    <col min="1544" max="1544" width="8.85546875" style="568" customWidth="1"/>
    <col min="1545" max="1792" width="9.140625" style="568"/>
    <col min="1793" max="1793" width="44.28515625" style="568" bestFit="1" customWidth="1"/>
    <col min="1794" max="1794" width="11.42578125" style="568" customWidth="1"/>
    <col min="1795" max="1795" width="12.5703125" style="568" customWidth="1"/>
    <col min="1796" max="1796" width="12" style="568" customWidth="1"/>
    <col min="1797" max="1797" width="11.140625" style="568" customWidth="1"/>
    <col min="1798" max="1798" width="9.42578125" style="568" customWidth="1"/>
    <col min="1799" max="1799" width="10.85546875" style="568" customWidth="1"/>
    <col min="1800" max="1800" width="8.85546875" style="568" customWidth="1"/>
    <col min="1801" max="2048" width="9.140625" style="568"/>
    <col min="2049" max="2049" width="44.28515625" style="568" bestFit="1" customWidth="1"/>
    <col min="2050" max="2050" width="11.42578125" style="568" customWidth="1"/>
    <col min="2051" max="2051" width="12.5703125" style="568" customWidth="1"/>
    <col min="2052" max="2052" width="12" style="568" customWidth="1"/>
    <col min="2053" max="2053" width="11.140625" style="568" customWidth="1"/>
    <col min="2054" max="2054" width="9.42578125" style="568" customWidth="1"/>
    <col min="2055" max="2055" width="10.85546875" style="568" customWidth="1"/>
    <col min="2056" max="2056" width="8.85546875" style="568" customWidth="1"/>
    <col min="2057" max="2304" width="9.140625" style="568"/>
    <col min="2305" max="2305" width="44.28515625" style="568" bestFit="1" customWidth="1"/>
    <col min="2306" max="2306" width="11.42578125" style="568" customWidth="1"/>
    <col min="2307" max="2307" width="12.5703125" style="568" customWidth="1"/>
    <col min="2308" max="2308" width="12" style="568" customWidth="1"/>
    <col min="2309" max="2309" width="11.140625" style="568" customWidth="1"/>
    <col min="2310" max="2310" width="9.42578125" style="568" customWidth="1"/>
    <col min="2311" max="2311" width="10.85546875" style="568" customWidth="1"/>
    <col min="2312" max="2312" width="8.85546875" style="568" customWidth="1"/>
    <col min="2313" max="2560" width="9.140625" style="568"/>
    <col min="2561" max="2561" width="44.28515625" style="568" bestFit="1" customWidth="1"/>
    <col min="2562" max="2562" width="11.42578125" style="568" customWidth="1"/>
    <col min="2563" max="2563" width="12.5703125" style="568" customWidth="1"/>
    <col min="2564" max="2564" width="12" style="568" customWidth="1"/>
    <col min="2565" max="2565" width="11.140625" style="568" customWidth="1"/>
    <col min="2566" max="2566" width="9.42578125" style="568" customWidth="1"/>
    <col min="2567" max="2567" width="10.85546875" style="568" customWidth="1"/>
    <col min="2568" max="2568" width="8.85546875" style="568" customWidth="1"/>
    <col min="2569" max="2816" width="9.140625" style="568"/>
    <col min="2817" max="2817" width="44.28515625" style="568" bestFit="1" customWidth="1"/>
    <col min="2818" max="2818" width="11.42578125" style="568" customWidth="1"/>
    <col min="2819" max="2819" width="12.5703125" style="568" customWidth="1"/>
    <col min="2820" max="2820" width="12" style="568" customWidth="1"/>
    <col min="2821" max="2821" width="11.140625" style="568" customWidth="1"/>
    <col min="2822" max="2822" width="9.42578125" style="568" customWidth="1"/>
    <col min="2823" max="2823" width="10.85546875" style="568" customWidth="1"/>
    <col min="2824" max="2824" width="8.85546875" style="568" customWidth="1"/>
    <col min="2825" max="3072" width="9.140625" style="568"/>
    <col min="3073" max="3073" width="44.28515625" style="568" bestFit="1" customWidth="1"/>
    <col min="3074" max="3074" width="11.42578125" style="568" customWidth="1"/>
    <col min="3075" max="3075" width="12.5703125" style="568" customWidth="1"/>
    <col min="3076" max="3076" width="12" style="568" customWidth="1"/>
    <col min="3077" max="3077" width="11.140625" style="568" customWidth="1"/>
    <col min="3078" max="3078" width="9.42578125" style="568" customWidth="1"/>
    <col min="3079" max="3079" width="10.85546875" style="568" customWidth="1"/>
    <col min="3080" max="3080" width="8.85546875" style="568" customWidth="1"/>
    <col min="3081" max="3328" width="9.140625" style="568"/>
    <col min="3329" max="3329" width="44.28515625" style="568" bestFit="1" customWidth="1"/>
    <col min="3330" max="3330" width="11.42578125" style="568" customWidth="1"/>
    <col min="3331" max="3331" width="12.5703125" style="568" customWidth="1"/>
    <col min="3332" max="3332" width="12" style="568" customWidth="1"/>
    <col min="3333" max="3333" width="11.140625" style="568" customWidth="1"/>
    <col min="3334" max="3334" width="9.42578125" style="568" customWidth="1"/>
    <col min="3335" max="3335" width="10.85546875" style="568" customWidth="1"/>
    <col min="3336" max="3336" width="8.85546875" style="568" customWidth="1"/>
    <col min="3337" max="3584" width="9.140625" style="568"/>
    <col min="3585" max="3585" width="44.28515625" style="568" bestFit="1" customWidth="1"/>
    <col min="3586" max="3586" width="11.42578125" style="568" customWidth="1"/>
    <col min="3587" max="3587" width="12.5703125" style="568" customWidth="1"/>
    <col min="3588" max="3588" width="12" style="568" customWidth="1"/>
    <col min="3589" max="3589" width="11.140625" style="568" customWidth="1"/>
    <col min="3590" max="3590" width="9.42578125" style="568" customWidth="1"/>
    <col min="3591" max="3591" width="10.85546875" style="568" customWidth="1"/>
    <col min="3592" max="3592" width="8.85546875" style="568" customWidth="1"/>
    <col min="3593" max="3840" width="9.140625" style="568"/>
    <col min="3841" max="3841" width="44.28515625" style="568" bestFit="1" customWidth="1"/>
    <col min="3842" max="3842" width="11.42578125" style="568" customWidth="1"/>
    <col min="3843" max="3843" width="12.5703125" style="568" customWidth="1"/>
    <col min="3844" max="3844" width="12" style="568" customWidth="1"/>
    <col min="3845" max="3845" width="11.140625" style="568" customWidth="1"/>
    <col min="3846" max="3846" width="9.42578125" style="568" customWidth="1"/>
    <col min="3847" max="3847" width="10.85546875" style="568" customWidth="1"/>
    <col min="3848" max="3848" width="8.85546875" style="568" customWidth="1"/>
    <col min="3849" max="4096" width="9.140625" style="568"/>
    <col min="4097" max="4097" width="44.28515625" style="568" bestFit="1" customWidth="1"/>
    <col min="4098" max="4098" width="11.42578125" style="568" customWidth="1"/>
    <col min="4099" max="4099" width="12.5703125" style="568" customWidth="1"/>
    <col min="4100" max="4100" width="12" style="568" customWidth="1"/>
    <col min="4101" max="4101" width="11.140625" style="568" customWidth="1"/>
    <col min="4102" max="4102" width="9.42578125" style="568" customWidth="1"/>
    <col min="4103" max="4103" width="10.85546875" style="568" customWidth="1"/>
    <col min="4104" max="4104" width="8.85546875" style="568" customWidth="1"/>
    <col min="4105" max="4352" width="9.140625" style="568"/>
    <col min="4353" max="4353" width="44.28515625" style="568" bestFit="1" customWidth="1"/>
    <col min="4354" max="4354" width="11.42578125" style="568" customWidth="1"/>
    <col min="4355" max="4355" width="12.5703125" style="568" customWidth="1"/>
    <col min="4356" max="4356" width="12" style="568" customWidth="1"/>
    <col min="4357" max="4357" width="11.140625" style="568" customWidth="1"/>
    <col min="4358" max="4358" width="9.42578125" style="568" customWidth="1"/>
    <col min="4359" max="4359" width="10.85546875" style="568" customWidth="1"/>
    <col min="4360" max="4360" width="8.85546875" style="568" customWidth="1"/>
    <col min="4361" max="4608" width="9.140625" style="568"/>
    <col min="4609" max="4609" width="44.28515625" style="568" bestFit="1" customWidth="1"/>
    <col min="4610" max="4610" width="11.42578125" style="568" customWidth="1"/>
    <col min="4611" max="4611" width="12.5703125" style="568" customWidth="1"/>
    <col min="4612" max="4612" width="12" style="568" customWidth="1"/>
    <col min="4613" max="4613" width="11.140625" style="568" customWidth="1"/>
    <col min="4614" max="4614" width="9.42578125" style="568" customWidth="1"/>
    <col min="4615" max="4615" width="10.85546875" style="568" customWidth="1"/>
    <col min="4616" max="4616" width="8.85546875" style="568" customWidth="1"/>
    <col min="4617" max="4864" width="9.140625" style="568"/>
    <col min="4865" max="4865" width="44.28515625" style="568" bestFit="1" customWidth="1"/>
    <col min="4866" max="4866" width="11.42578125" style="568" customWidth="1"/>
    <col min="4867" max="4867" width="12.5703125" style="568" customWidth="1"/>
    <col min="4868" max="4868" width="12" style="568" customWidth="1"/>
    <col min="4869" max="4869" width="11.140625" style="568" customWidth="1"/>
    <col min="4870" max="4870" width="9.42578125" style="568" customWidth="1"/>
    <col min="4871" max="4871" width="10.85546875" style="568" customWidth="1"/>
    <col min="4872" max="4872" width="8.85546875" style="568" customWidth="1"/>
    <col min="4873" max="5120" width="9.140625" style="568"/>
    <col min="5121" max="5121" width="44.28515625" style="568" bestFit="1" customWidth="1"/>
    <col min="5122" max="5122" width="11.42578125" style="568" customWidth="1"/>
    <col min="5123" max="5123" width="12.5703125" style="568" customWidth="1"/>
    <col min="5124" max="5124" width="12" style="568" customWidth="1"/>
    <col min="5125" max="5125" width="11.140625" style="568" customWidth="1"/>
    <col min="5126" max="5126" width="9.42578125" style="568" customWidth="1"/>
    <col min="5127" max="5127" width="10.85546875" style="568" customWidth="1"/>
    <col min="5128" max="5128" width="8.85546875" style="568" customWidth="1"/>
    <col min="5129" max="5376" width="9.140625" style="568"/>
    <col min="5377" max="5377" width="44.28515625" style="568" bestFit="1" customWidth="1"/>
    <col min="5378" max="5378" width="11.42578125" style="568" customWidth="1"/>
    <col min="5379" max="5379" width="12.5703125" style="568" customWidth="1"/>
    <col min="5380" max="5380" width="12" style="568" customWidth="1"/>
    <col min="5381" max="5381" width="11.140625" style="568" customWidth="1"/>
    <col min="5382" max="5382" width="9.42578125" style="568" customWidth="1"/>
    <col min="5383" max="5383" width="10.85546875" style="568" customWidth="1"/>
    <col min="5384" max="5384" width="8.85546875" style="568" customWidth="1"/>
    <col min="5385" max="5632" width="9.140625" style="568"/>
    <col min="5633" max="5633" width="44.28515625" style="568" bestFit="1" customWidth="1"/>
    <col min="5634" max="5634" width="11.42578125" style="568" customWidth="1"/>
    <col min="5635" max="5635" width="12.5703125" style="568" customWidth="1"/>
    <col min="5636" max="5636" width="12" style="568" customWidth="1"/>
    <col min="5637" max="5637" width="11.140625" style="568" customWidth="1"/>
    <col min="5638" max="5638" width="9.42578125" style="568" customWidth="1"/>
    <col min="5639" max="5639" width="10.85546875" style="568" customWidth="1"/>
    <col min="5640" max="5640" width="8.85546875" style="568" customWidth="1"/>
    <col min="5641" max="5888" width="9.140625" style="568"/>
    <col min="5889" max="5889" width="44.28515625" style="568" bestFit="1" customWidth="1"/>
    <col min="5890" max="5890" width="11.42578125" style="568" customWidth="1"/>
    <col min="5891" max="5891" width="12.5703125" style="568" customWidth="1"/>
    <col min="5892" max="5892" width="12" style="568" customWidth="1"/>
    <col min="5893" max="5893" width="11.140625" style="568" customWidth="1"/>
    <col min="5894" max="5894" width="9.42578125" style="568" customWidth="1"/>
    <col min="5895" max="5895" width="10.85546875" style="568" customWidth="1"/>
    <col min="5896" max="5896" width="8.85546875" style="568" customWidth="1"/>
    <col min="5897" max="6144" width="9.140625" style="568"/>
    <col min="6145" max="6145" width="44.28515625" style="568" bestFit="1" customWidth="1"/>
    <col min="6146" max="6146" width="11.42578125" style="568" customWidth="1"/>
    <col min="6147" max="6147" width="12.5703125" style="568" customWidth="1"/>
    <col min="6148" max="6148" width="12" style="568" customWidth="1"/>
    <col min="6149" max="6149" width="11.140625" style="568" customWidth="1"/>
    <col min="6150" max="6150" width="9.42578125" style="568" customWidth="1"/>
    <col min="6151" max="6151" width="10.85546875" style="568" customWidth="1"/>
    <col min="6152" max="6152" width="8.85546875" style="568" customWidth="1"/>
    <col min="6153" max="6400" width="9.140625" style="568"/>
    <col min="6401" max="6401" width="44.28515625" style="568" bestFit="1" customWidth="1"/>
    <col min="6402" max="6402" width="11.42578125" style="568" customWidth="1"/>
    <col min="6403" max="6403" width="12.5703125" style="568" customWidth="1"/>
    <col min="6404" max="6404" width="12" style="568" customWidth="1"/>
    <col min="6405" max="6405" width="11.140625" style="568" customWidth="1"/>
    <col min="6406" max="6406" width="9.42578125" style="568" customWidth="1"/>
    <col min="6407" max="6407" width="10.85546875" style="568" customWidth="1"/>
    <col min="6408" max="6408" width="8.85546875" style="568" customWidth="1"/>
    <col min="6409" max="6656" width="9.140625" style="568"/>
    <col min="6657" max="6657" width="44.28515625" style="568" bestFit="1" customWidth="1"/>
    <col min="6658" max="6658" width="11.42578125" style="568" customWidth="1"/>
    <col min="6659" max="6659" width="12.5703125" style="568" customWidth="1"/>
    <col min="6660" max="6660" width="12" style="568" customWidth="1"/>
    <col min="6661" max="6661" width="11.140625" style="568" customWidth="1"/>
    <col min="6662" max="6662" width="9.42578125" style="568" customWidth="1"/>
    <col min="6663" max="6663" width="10.85546875" style="568" customWidth="1"/>
    <col min="6664" max="6664" width="8.85546875" style="568" customWidth="1"/>
    <col min="6665" max="6912" width="9.140625" style="568"/>
    <col min="6913" max="6913" width="44.28515625" style="568" bestFit="1" customWidth="1"/>
    <col min="6914" max="6914" width="11.42578125" style="568" customWidth="1"/>
    <col min="6915" max="6915" width="12.5703125" style="568" customWidth="1"/>
    <col min="6916" max="6916" width="12" style="568" customWidth="1"/>
    <col min="6917" max="6917" width="11.140625" style="568" customWidth="1"/>
    <col min="6918" max="6918" width="9.42578125" style="568" customWidth="1"/>
    <col min="6919" max="6919" width="10.85546875" style="568" customWidth="1"/>
    <col min="6920" max="6920" width="8.85546875" style="568" customWidth="1"/>
    <col min="6921" max="7168" width="9.140625" style="568"/>
    <col min="7169" max="7169" width="44.28515625" style="568" bestFit="1" customWidth="1"/>
    <col min="7170" max="7170" width="11.42578125" style="568" customWidth="1"/>
    <col min="7171" max="7171" width="12.5703125" style="568" customWidth="1"/>
    <col min="7172" max="7172" width="12" style="568" customWidth="1"/>
    <col min="7173" max="7173" width="11.140625" style="568" customWidth="1"/>
    <col min="7174" max="7174" width="9.42578125" style="568" customWidth="1"/>
    <col min="7175" max="7175" width="10.85546875" style="568" customWidth="1"/>
    <col min="7176" max="7176" width="8.85546875" style="568" customWidth="1"/>
    <col min="7177" max="7424" width="9.140625" style="568"/>
    <col min="7425" max="7425" width="44.28515625" style="568" bestFit="1" customWidth="1"/>
    <col min="7426" max="7426" width="11.42578125" style="568" customWidth="1"/>
    <col min="7427" max="7427" width="12.5703125" style="568" customWidth="1"/>
    <col min="7428" max="7428" width="12" style="568" customWidth="1"/>
    <col min="7429" max="7429" width="11.140625" style="568" customWidth="1"/>
    <col min="7430" max="7430" width="9.42578125" style="568" customWidth="1"/>
    <col min="7431" max="7431" width="10.85546875" style="568" customWidth="1"/>
    <col min="7432" max="7432" width="8.85546875" style="568" customWidth="1"/>
    <col min="7433" max="7680" width="9.140625" style="568"/>
    <col min="7681" max="7681" width="44.28515625" style="568" bestFit="1" customWidth="1"/>
    <col min="7682" max="7682" width="11.42578125" style="568" customWidth="1"/>
    <col min="7683" max="7683" width="12.5703125" style="568" customWidth="1"/>
    <col min="7684" max="7684" width="12" style="568" customWidth="1"/>
    <col min="7685" max="7685" width="11.140625" style="568" customWidth="1"/>
    <col min="7686" max="7686" width="9.42578125" style="568" customWidth="1"/>
    <col min="7687" max="7687" width="10.85546875" style="568" customWidth="1"/>
    <col min="7688" max="7688" width="8.85546875" style="568" customWidth="1"/>
    <col min="7689" max="7936" width="9.140625" style="568"/>
    <col min="7937" max="7937" width="44.28515625" style="568" bestFit="1" customWidth="1"/>
    <col min="7938" max="7938" width="11.42578125" style="568" customWidth="1"/>
    <col min="7939" max="7939" width="12.5703125" style="568" customWidth="1"/>
    <col min="7940" max="7940" width="12" style="568" customWidth="1"/>
    <col min="7941" max="7941" width="11.140625" style="568" customWidth="1"/>
    <col min="7942" max="7942" width="9.42578125" style="568" customWidth="1"/>
    <col min="7943" max="7943" width="10.85546875" style="568" customWidth="1"/>
    <col min="7944" max="7944" width="8.85546875" style="568" customWidth="1"/>
    <col min="7945" max="8192" width="9.140625" style="568"/>
    <col min="8193" max="8193" width="44.28515625" style="568" bestFit="1" customWidth="1"/>
    <col min="8194" max="8194" width="11.42578125" style="568" customWidth="1"/>
    <col min="8195" max="8195" width="12.5703125" style="568" customWidth="1"/>
    <col min="8196" max="8196" width="12" style="568" customWidth="1"/>
    <col min="8197" max="8197" width="11.140625" style="568" customWidth="1"/>
    <col min="8198" max="8198" width="9.42578125" style="568" customWidth="1"/>
    <col min="8199" max="8199" width="10.85546875" style="568" customWidth="1"/>
    <col min="8200" max="8200" width="8.85546875" style="568" customWidth="1"/>
    <col min="8201" max="8448" width="9.140625" style="568"/>
    <col min="8449" max="8449" width="44.28515625" style="568" bestFit="1" customWidth="1"/>
    <col min="8450" max="8450" width="11.42578125" style="568" customWidth="1"/>
    <col min="8451" max="8451" width="12.5703125" style="568" customWidth="1"/>
    <col min="8452" max="8452" width="12" style="568" customWidth="1"/>
    <col min="8453" max="8453" width="11.140625" style="568" customWidth="1"/>
    <col min="8454" max="8454" width="9.42578125" style="568" customWidth="1"/>
    <col min="8455" max="8455" width="10.85546875" style="568" customWidth="1"/>
    <col min="8456" max="8456" width="8.85546875" style="568" customWidth="1"/>
    <col min="8457" max="8704" width="9.140625" style="568"/>
    <col min="8705" max="8705" width="44.28515625" style="568" bestFit="1" customWidth="1"/>
    <col min="8706" max="8706" width="11.42578125" style="568" customWidth="1"/>
    <col min="8707" max="8707" width="12.5703125" style="568" customWidth="1"/>
    <col min="8708" max="8708" width="12" style="568" customWidth="1"/>
    <col min="8709" max="8709" width="11.140625" style="568" customWidth="1"/>
    <col min="8710" max="8710" width="9.42578125" style="568" customWidth="1"/>
    <col min="8711" max="8711" width="10.85546875" style="568" customWidth="1"/>
    <col min="8712" max="8712" width="8.85546875" style="568" customWidth="1"/>
    <col min="8713" max="8960" width="9.140625" style="568"/>
    <col min="8961" max="8961" width="44.28515625" style="568" bestFit="1" customWidth="1"/>
    <col min="8962" max="8962" width="11.42578125" style="568" customWidth="1"/>
    <col min="8963" max="8963" width="12.5703125" style="568" customWidth="1"/>
    <col min="8964" max="8964" width="12" style="568" customWidth="1"/>
    <col min="8965" max="8965" width="11.140625" style="568" customWidth="1"/>
    <col min="8966" max="8966" width="9.42578125" style="568" customWidth="1"/>
    <col min="8967" max="8967" width="10.85546875" style="568" customWidth="1"/>
    <col min="8968" max="8968" width="8.85546875" style="568" customWidth="1"/>
    <col min="8969" max="9216" width="9.140625" style="568"/>
    <col min="9217" max="9217" width="44.28515625" style="568" bestFit="1" customWidth="1"/>
    <col min="9218" max="9218" width="11.42578125" style="568" customWidth="1"/>
    <col min="9219" max="9219" width="12.5703125" style="568" customWidth="1"/>
    <col min="9220" max="9220" width="12" style="568" customWidth="1"/>
    <col min="9221" max="9221" width="11.140625" style="568" customWidth="1"/>
    <col min="9222" max="9222" width="9.42578125" style="568" customWidth="1"/>
    <col min="9223" max="9223" width="10.85546875" style="568" customWidth="1"/>
    <col min="9224" max="9224" width="8.85546875" style="568" customWidth="1"/>
    <col min="9225" max="9472" width="9.140625" style="568"/>
    <col min="9473" max="9473" width="44.28515625" style="568" bestFit="1" customWidth="1"/>
    <col min="9474" max="9474" width="11.42578125" style="568" customWidth="1"/>
    <col min="9475" max="9475" width="12.5703125" style="568" customWidth="1"/>
    <col min="9476" max="9476" width="12" style="568" customWidth="1"/>
    <col min="9477" max="9477" width="11.140625" style="568" customWidth="1"/>
    <col min="9478" max="9478" width="9.42578125" style="568" customWidth="1"/>
    <col min="9479" max="9479" width="10.85546875" style="568" customWidth="1"/>
    <col min="9480" max="9480" width="8.85546875" style="568" customWidth="1"/>
    <col min="9481" max="9728" width="9.140625" style="568"/>
    <col min="9729" max="9729" width="44.28515625" style="568" bestFit="1" customWidth="1"/>
    <col min="9730" max="9730" width="11.42578125" style="568" customWidth="1"/>
    <col min="9731" max="9731" width="12.5703125" style="568" customWidth="1"/>
    <col min="9732" max="9732" width="12" style="568" customWidth="1"/>
    <col min="9733" max="9733" width="11.140625" style="568" customWidth="1"/>
    <col min="9734" max="9734" width="9.42578125" style="568" customWidth="1"/>
    <col min="9735" max="9735" width="10.85546875" style="568" customWidth="1"/>
    <col min="9736" max="9736" width="8.85546875" style="568" customWidth="1"/>
    <col min="9737" max="9984" width="9.140625" style="568"/>
    <col min="9985" max="9985" width="44.28515625" style="568" bestFit="1" customWidth="1"/>
    <col min="9986" max="9986" width="11.42578125" style="568" customWidth="1"/>
    <col min="9987" max="9987" width="12.5703125" style="568" customWidth="1"/>
    <col min="9988" max="9988" width="12" style="568" customWidth="1"/>
    <col min="9989" max="9989" width="11.140625" style="568" customWidth="1"/>
    <col min="9990" max="9990" width="9.42578125" style="568" customWidth="1"/>
    <col min="9991" max="9991" width="10.85546875" style="568" customWidth="1"/>
    <col min="9992" max="9992" width="8.85546875" style="568" customWidth="1"/>
    <col min="9993" max="10240" width="9.140625" style="568"/>
    <col min="10241" max="10241" width="44.28515625" style="568" bestFit="1" customWidth="1"/>
    <col min="10242" max="10242" width="11.42578125" style="568" customWidth="1"/>
    <col min="10243" max="10243" width="12.5703125" style="568" customWidth="1"/>
    <col min="10244" max="10244" width="12" style="568" customWidth="1"/>
    <col min="10245" max="10245" width="11.140625" style="568" customWidth="1"/>
    <col min="10246" max="10246" width="9.42578125" style="568" customWidth="1"/>
    <col min="10247" max="10247" width="10.85546875" style="568" customWidth="1"/>
    <col min="10248" max="10248" width="8.85546875" style="568" customWidth="1"/>
    <col min="10249" max="10496" width="9.140625" style="568"/>
    <col min="10497" max="10497" width="44.28515625" style="568" bestFit="1" customWidth="1"/>
    <col min="10498" max="10498" width="11.42578125" style="568" customWidth="1"/>
    <col min="10499" max="10499" width="12.5703125" style="568" customWidth="1"/>
    <col min="10500" max="10500" width="12" style="568" customWidth="1"/>
    <col min="10501" max="10501" width="11.140625" style="568" customWidth="1"/>
    <col min="10502" max="10502" width="9.42578125" style="568" customWidth="1"/>
    <col min="10503" max="10503" width="10.85546875" style="568" customWidth="1"/>
    <col min="10504" max="10504" width="8.85546875" style="568" customWidth="1"/>
    <col min="10505" max="10752" width="9.140625" style="568"/>
    <col min="10753" max="10753" width="44.28515625" style="568" bestFit="1" customWidth="1"/>
    <col min="10754" max="10754" width="11.42578125" style="568" customWidth="1"/>
    <col min="10755" max="10755" width="12.5703125" style="568" customWidth="1"/>
    <col min="10756" max="10756" width="12" style="568" customWidth="1"/>
    <col min="10757" max="10757" width="11.140625" style="568" customWidth="1"/>
    <col min="10758" max="10758" width="9.42578125" style="568" customWidth="1"/>
    <col min="10759" max="10759" width="10.85546875" style="568" customWidth="1"/>
    <col min="10760" max="10760" width="8.85546875" style="568" customWidth="1"/>
    <col min="10761" max="11008" width="9.140625" style="568"/>
    <col min="11009" max="11009" width="44.28515625" style="568" bestFit="1" customWidth="1"/>
    <col min="11010" max="11010" width="11.42578125" style="568" customWidth="1"/>
    <col min="11011" max="11011" width="12.5703125" style="568" customWidth="1"/>
    <col min="11012" max="11012" width="12" style="568" customWidth="1"/>
    <col min="11013" max="11013" width="11.140625" style="568" customWidth="1"/>
    <col min="11014" max="11014" width="9.42578125" style="568" customWidth="1"/>
    <col min="11015" max="11015" width="10.85546875" style="568" customWidth="1"/>
    <col min="11016" max="11016" width="8.85546875" style="568" customWidth="1"/>
    <col min="11017" max="11264" width="9.140625" style="568"/>
    <col min="11265" max="11265" width="44.28515625" style="568" bestFit="1" customWidth="1"/>
    <col min="11266" max="11266" width="11.42578125" style="568" customWidth="1"/>
    <col min="11267" max="11267" width="12.5703125" style="568" customWidth="1"/>
    <col min="11268" max="11268" width="12" style="568" customWidth="1"/>
    <col min="11269" max="11269" width="11.140625" style="568" customWidth="1"/>
    <col min="11270" max="11270" width="9.42578125" style="568" customWidth="1"/>
    <col min="11271" max="11271" width="10.85546875" style="568" customWidth="1"/>
    <col min="11272" max="11272" width="8.85546875" style="568" customWidth="1"/>
    <col min="11273" max="11520" width="9.140625" style="568"/>
    <col min="11521" max="11521" width="44.28515625" style="568" bestFit="1" customWidth="1"/>
    <col min="11522" max="11522" width="11.42578125" style="568" customWidth="1"/>
    <col min="11523" max="11523" width="12.5703125" style="568" customWidth="1"/>
    <col min="11524" max="11524" width="12" style="568" customWidth="1"/>
    <col min="11525" max="11525" width="11.140625" style="568" customWidth="1"/>
    <col min="11526" max="11526" width="9.42578125" style="568" customWidth="1"/>
    <col min="11527" max="11527" width="10.85546875" style="568" customWidth="1"/>
    <col min="11528" max="11528" width="8.85546875" style="568" customWidth="1"/>
    <col min="11529" max="11776" width="9.140625" style="568"/>
    <col min="11777" max="11777" width="44.28515625" style="568" bestFit="1" customWidth="1"/>
    <col min="11778" max="11778" width="11.42578125" style="568" customWidth="1"/>
    <col min="11779" max="11779" width="12.5703125" style="568" customWidth="1"/>
    <col min="11780" max="11780" width="12" style="568" customWidth="1"/>
    <col min="11781" max="11781" width="11.140625" style="568" customWidth="1"/>
    <col min="11782" max="11782" width="9.42578125" style="568" customWidth="1"/>
    <col min="11783" max="11783" width="10.85546875" style="568" customWidth="1"/>
    <col min="11784" max="11784" width="8.85546875" style="568" customWidth="1"/>
    <col min="11785" max="12032" width="9.140625" style="568"/>
    <col min="12033" max="12033" width="44.28515625" style="568" bestFit="1" customWidth="1"/>
    <col min="12034" max="12034" width="11.42578125" style="568" customWidth="1"/>
    <col min="12035" max="12035" width="12.5703125" style="568" customWidth="1"/>
    <col min="12036" max="12036" width="12" style="568" customWidth="1"/>
    <col min="12037" max="12037" width="11.140625" style="568" customWidth="1"/>
    <col min="12038" max="12038" width="9.42578125" style="568" customWidth="1"/>
    <col min="12039" max="12039" width="10.85546875" style="568" customWidth="1"/>
    <col min="12040" max="12040" width="8.85546875" style="568" customWidth="1"/>
    <col min="12041" max="12288" width="9.140625" style="568"/>
    <col min="12289" max="12289" width="44.28515625" style="568" bestFit="1" customWidth="1"/>
    <col min="12290" max="12290" width="11.42578125" style="568" customWidth="1"/>
    <col min="12291" max="12291" width="12.5703125" style="568" customWidth="1"/>
    <col min="12292" max="12292" width="12" style="568" customWidth="1"/>
    <col min="12293" max="12293" width="11.140625" style="568" customWidth="1"/>
    <col min="12294" max="12294" width="9.42578125" style="568" customWidth="1"/>
    <col min="12295" max="12295" width="10.85546875" style="568" customWidth="1"/>
    <col min="12296" max="12296" width="8.85546875" style="568" customWidth="1"/>
    <col min="12297" max="12544" width="9.140625" style="568"/>
    <col min="12545" max="12545" width="44.28515625" style="568" bestFit="1" customWidth="1"/>
    <col min="12546" max="12546" width="11.42578125" style="568" customWidth="1"/>
    <col min="12547" max="12547" width="12.5703125" style="568" customWidth="1"/>
    <col min="12548" max="12548" width="12" style="568" customWidth="1"/>
    <col min="12549" max="12549" width="11.140625" style="568" customWidth="1"/>
    <col min="12550" max="12550" width="9.42578125" style="568" customWidth="1"/>
    <col min="12551" max="12551" width="10.85546875" style="568" customWidth="1"/>
    <col min="12552" max="12552" width="8.85546875" style="568" customWidth="1"/>
    <col min="12553" max="12800" width="9.140625" style="568"/>
    <col min="12801" max="12801" width="44.28515625" style="568" bestFit="1" customWidth="1"/>
    <col min="12802" max="12802" width="11.42578125" style="568" customWidth="1"/>
    <col min="12803" max="12803" width="12.5703125" style="568" customWidth="1"/>
    <col min="12804" max="12804" width="12" style="568" customWidth="1"/>
    <col min="12805" max="12805" width="11.140625" style="568" customWidth="1"/>
    <col min="12806" max="12806" width="9.42578125" style="568" customWidth="1"/>
    <col min="12807" max="12807" width="10.85546875" style="568" customWidth="1"/>
    <col min="12808" max="12808" width="8.85546875" style="568" customWidth="1"/>
    <col min="12809" max="13056" width="9.140625" style="568"/>
    <col min="13057" max="13057" width="44.28515625" style="568" bestFit="1" customWidth="1"/>
    <col min="13058" max="13058" width="11.42578125" style="568" customWidth="1"/>
    <col min="13059" max="13059" width="12.5703125" style="568" customWidth="1"/>
    <col min="13060" max="13060" width="12" style="568" customWidth="1"/>
    <col min="13061" max="13061" width="11.140625" style="568" customWidth="1"/>
    <col min="13062" max="13062" width="9.42578125" style="568" customWidth="1"/>
    <col min="13063" max="13063" width="10.85546875" style="568" customWidth="1"/>
    <col min="13064" max="13064" width="8.85546875" style="568" customWidth="1"/>
    <col min="13065" max="13312" width="9.140625" style="568"/>
    <col min="13313" max="13313" width="44.28515625" style="568" bestFit="1" customWidth="1"/>
    <col min="13314" max="13314" width="11.42578125" style="568" customWidth="1"/>
    <col min="13315" max="13315" width="12.5703125" style="568" customWidth="1"/>
    <col min="13316" max="13316" width="12" style="568" customWidth="1"/>
    <col min="13317" max="13317" width="11.140625" style="568" customWidth="1"/>
    <col min="13318" max="13318" width="9.42578125" style="568" customWidth="1"/>
    <col min="13319" max="13319" width="10.85546875" style="568" customWidth="1"/>
    <col min="13320" max="13320" width="8.85546875" style="568" customWidth="1"/>
    <col min="13321" max="13568" width="9.140625" style="568"/>
    <col min="13569" max="13569" width="44.28515625" style="568" bestFit="1" customWidth="1"/>
    <col min="13570" max="13570" width="11.42578125" style="568" customWidth="1"/>
    <col min="13571" max="13571" width="12.5703125" style="568" customWidth="1"/>
    <col min="13572" max="13572" width="12" style="568" customWidth="1"/>
    <col min="13573" max="13573" width="11.140625" style="568" customWidth="1"/>
    <col min="13574" max="13574" width="9.42578125" style="568" customWidth="1"/>
    <col min="13575" max="13575" width="10.85546875" style="568" customWidth="1"/>
    <col min="13576" max="13576" width="8.85546875" style="568" customWidth="1"/>
    <col min="13577" max="13824" width="9.140625" style="568"/>
    <col min="13825" max="13825" width="44.28515625" style="568" bestFit="1" customWidth="1"/>
    <col min="13826" max="13826" width="11.42578125" style="568" customWidth="1"/>
    <col min="13827" max="13827" width="12.5703125" style="568" customWidth="1"/>
    <col min="13828" max="13828" width="12" style="568" customWidth="1"/>
    <col min="13829" max="13829" width="11.140625" style="568" customWidth="1"/>
    <col min="13830" max="13830" width="9.42578125" style="568" customWidth="1"/>
    <col min="13831" max="13831" width="10.85546875" style="568" customWidth="1"/>
    <col min="13832" max="13832" width="8.85546875" style="568" customWidth="1"/>
    <col min="13833" max="14080" width="9.140625" style="568"/>
    <col min="14081" max="14081" width="44.28515625" style="568" bestFit="1" customWidth="1"/>
    <col min="14082" max="14082" width="11.42578125" style="568" customWidth="1"/>
    <col min="14083" max="14083" width="12.5703125" style="568" customWidth="1"/>
    <col min="14084" max="14084" width="12" style="568" customWidth="1"/>
    <col min="14085" max="14085" width="11.140625" style="568" customWidth="1"/>
    <col min="14086" max="14086" width="9.42578125" style="568" customWidth="1"/>
    <col min="14087" max="14087" width="10.85546875" style="568" customWidth="1"/>
    <col min="14088" max="14088" width="8.85546875" style="568" customWidth="1"/>
    <col min="14089" max="14336" width="9.140625" style="568"/>
    <col min="14337" max="14337" width="44.28515625" style="568" bestFit="1" customWidth="1"/>
    <col min="14338" max="14338" width="11.42578125" style="568" customWidth="1"/>
    <col min="14339" max="14339" width="12.5703125" style="568" customWidth="1"/>
    <col min="14340" max="14340" width="12" style="568" customWidth="1"/>
    <col min="14341" max="14341" width="11.140625" style="568" customWidth="1"/>
    <col min="14342" max="14342" width="9.42578125" style="568" customWidth="1"/>
    <col min="14343" max="14343" width="10.85546875" style="568" customWidth="1"/>
    <col min="14344" max="14344" width="8.85546875" style="568" customWidth="1"/>
    <col min="14345" max="14592" width="9.140625" style="568"/>
    <col min="14593" max="14593" width="44.28515625" style="568" bestFit="1" customWidth="1"/>
    <col min="14594" max="14594" width="11.42578125" style="568" customWidth="1"/>
    <col min="14595" max="14595" width="12.5703125" style="568" customWidth="1"/>
    <col min="14596" max="14596" width="12" style="568" customWidth="1"/>
    <col min="14597" max="14597" width="11.140625" style="568" customWidth="1"/>
    <col min="14598" max="14598" width="9.42578125" style="568" customWidth="1"/>
    <col min="14599" max="14599" width="10.85546875" style="568" customWidth="1"/>
    <col min="14600" max="14600" width="8.85546875" style="568" customWidth="1"/>
    <col min="14601" max="14848" width="9.140625" style="568"/>
    <col min="14849" max="14849" width="44.28515625" style="568" bestFit="1" customWidth="1"/>
    <col min="14850" max="14850" width="11.42578125" style="568" customWidth="1"/>
    <col min="14851" max="14851" width="12.5703125" style="568" customWidth="1"/>
    <col min="14852" max="14852" width="12" style="568" customWidth="1"/>
    <col min="14853" max="14853" width="11.140625" style="568" customWidth="1"/>
    <col min="14854" max="14854" width="9.42578125" style="568" customWidth="1"/>
    <col min="14855" max="14855" width="10.85546875" style="568" customWidth="1"/>
    <col min="14856" max="14856" width="8.85546875" style="568" customWidth="1"/>
    <col min="14857" max="15104" width="9.140625" style="568"/>
    <col min="15105" max="15105" width="44.28515625" style="568" bestFit="1" customWidth="1"/>
    <col min="15106" max="15106" width="11.42578125" style="568" customWidth="1"/>
    <col min="15107" max="15107" width="12.5703125" style="568" customWidth="1"/>
    <col min="15108" max="15108" width="12" style="568" customWidth="1"/>
    <col min="15109" max="15109" width="11.140625" style="568" customWidth="1"/>
    <col min="15110" max="15110" width="9.42578125" style="568" customWidth="1"/>
    <col min="15111" max="15111" width="10.85546875" style="568" customWidth="1"/>
    <col min="15112" max="15112" width="8.85546875" style="568" customWidth="1"/>
    <col min="15113" max="15360" width="9.140625" style="568"/>
    <col min="15361" max="15361" width="44.28515625" style="568" bestFit="1" customWidth="1"/>
    <col min="15362" max="15362" width="11.42578125" style="568" customWidth="1"/>
    <col min="15363" max="15363" width="12.5703125" style="568" customWidth="1"/>
    <col min="15364" max="15364" width="12" style="568" customWidth="1"/>
    <col min="15365" max="15365" width="11.140625" style="568" customWidth="1"/>
    <col min="15366" max="15366" width="9.42578125" style="568" customWidth="1"/>
    <col min="15367" max="15367" width="10.85546875" style="568" customWidth="1"/>
    <col min="15368" max="15368" width="8.85546875" style="568" customWidth="1"/>
    <col min="15369" max="15616" width="9.140625" style="568"/>
    <col min="15617" max="15617" width="44.28515625" style="568" bestFit="1" customWidth="1"/>
    <col min="15618" max="15618" width="11.42578125" style="568" customWidth="1"/>
    <col min="15619" max="15619" width="12.5703125" style="568" customWidth="1"/>
    <col min="15620" max="15620" width="12" style="568" customWidth="1"/>
    <col min="15621" max="15621" width="11.140625" style="568" customWidth="1"/>
    <col min="15622" max="15622" width="9.42578125" style="568" customWidth="1"/>
    <col min="15623" max="15623" width="10.85546875" style="568" customWidth="1"/>
    <col min="15624" max="15624" width="8.85546875" style="568" customWidth="1"/>
    <col min="15625" max="15872" width="9.140625" style="568"/>
    <col min="15873" max="15873" width="44.28515625" style="568" bestFit="1" customWidth="1"/>
    <col min="15874" max="15874" width="11.42578125" style="568" customWidth="1"/>
    <col min="15875" max="15875" width="12.5703125" style="568" customWidth="1"/>
    <col min="15876" max="15876" width="12" style="568" customWidth="1"/>
    <col min="15877" max="15877" width="11.140625" style="568" customWidth="1"/>
    <col min="15878" max="15878" width="9.42578125" style="568" customWidth="1"/>
    <col min="15879" max="15879" width="10.85546875" style="568" customWidth="1"/>
    <col min="15880" max="15880" width="8.85546875" style="568" customWidth="1"/>
    <col min="15881" max="16128" width="9.140625" style="568"/>
    <col min="16129" max="16129" width="44.28515625" style="568" bestFit="1" customWidth="1"/>
    <col min="16130" max="16130" width="11.42578125" style="568" customWidth="1"/>
    <col min="16131" max="16131" width="12.5703125" style="568" customWidth="1"/>
    <col min="16132" max="16132" width="12" style="568" customWidth="1"/>
    <col min="16133" max="16133" width="11.140625" style="568" customWidth="1"/>
    <col min="16134" max="16134" width="9.42578125" style="568" customWidth="1"/>
    <col min="16135" max="16135" width="10.85546875" style="568" customWidth="1"/>
    <col min="16136" max="16136" width="8.85546875" style="568" customWidth="1"/>
    <col min="16137" max="16384" width="9.140625" style="568"/>
  </cols>
  <sheetData>
    <row r="1" spans="1:14">
      <c r="A1" s="1903" t="s">
        <v>358</v>
      </c>
      <c r="B1" s="1903"/>
      <c r="C1" s="1903"/>
      <c r="D1" s="1903"/>
      <c r="E1" s="1903"/>
      <c r="F1" s="1903"/>
      <c r="G1" s="1903"/>
      <c r="H1" s="1903"/>
      <c r="I1" s="630"/>
      <c r="J1" s="630"/>
      <c r="K1" s="630"/>
    </row>
    <row r="2" spans="1:14">
      <c r="A2" s="1904" t="s">
        <v>352</v>
      </c>
      <c r="B2" s="1904"/>
      <c r="C2" s="1904"/>
      <c r="D2" s="1904"/>
      <c r="E2" s="1904"/>
      <c r="F2" s="1904"/>
      <c r="G2" s="1904"/>
      <c r="H2" s="1904"/>
      <c r="I2" s="631"/>
      <c r="J2" s="631"/>
      <c r="K2" s="631"/>
    </row>
    <row r="3" spans="1:14" ht="16.5" thickBot="1">
      <c r="A3" s="584" t="s">
        <v>78</v>
      </c>
      <c r="B3" s="584"/>
      <c r="C3" s="584"/>
      <c r="D3" s="569"/>
      <c r="E3" s="584"/>
      <c r="F3" s="584"/>
      <c r="G3" s="1905" t="s">
        <v>1</v>
      </c>
      <c r="H3" s="1905"/>
    </row>
    <row r="4" spans="1:14" ht="24.75" customHeight="1" thickTop="1">
      <c r="A4" s="1913" t="s">
        <v>354</v>
      </c>
      <c r="B4" s="621">
        <v>2016</v>
      </c>
      <c r="C4" s="622">
        <v>2017</v>
      </c>
      <c r="D4" s="622">
        <v>2018</v>
      </c>
      <c r="E4" s="1906" t="s">
        <v>353</v>
      </c>
      <c r="F4" s="1907"/>
      <c r="G4" s="1907"/>
      <c r="H4" s="1908"/>
    </row>
    <row r="5" spans="1:14" ht="24.75" customHeight="1">
      <c r="A5" s="1914"/>
      <c r="B5" s="623" t="s">
        <v>315</v>
      </c>
      <c r="C5" s="623" t="s">
        <v>315</v>
      </c>
      <c r="D5" s="623" t="s">
        <v>317</v>
      </c>
      <c r="E5" s="1909" t="s">
        <v>40</v>
      </c>
      <c r="F5" s="1911"/>
      <c r="G5" s="1910" t="s">
        <v>123</v>
      </c>
      <c r="H5" s="1912"/>
    </row>
    <row r="6" spans="1:14" ht="24.75" customHeight="1">
      <c r="A6" s="1915"/>
      <c r="B6" s="632"/>
      <c r="C6" s="632"/>
      <c r="D6" s="632"/>
      <c r="E6" s="651" t="s">
        <v>3</v>
      </c>
      <c r="F6" s="652" t="s">
        <v>318</v>
      </c>
      <c r="G6" s="651" t="s">
        <v>3</v>
      </c>
      <c r="H6" s="653" t="s">
        <v>318</v>
      </c>
    </row>
    <row r="7" spans="1:14" ht="24.75" customHeight="1">
      <c r="A7" s="633" t="s">
        <v>319</v>
      </c>
      <c r="B7" s="634">
        <v>976818.67618332501</v>
      </c>
      <c r="C7" s="634">
        <v>1025842.112370234</v>
      </c>
      <c r="D7" s="617">
        <v>1028640.854608172</v>
      </c>
      <c r="E7" s="634">
        <v>49023.436186908977</v>
      </c>
      <c r="F7" s="918">
        <v>5.0186833423840556</v>
      </c>
      <c r="G7" s="634">
        <v>2798.7422379379859</v>
      </c>
      <c r="H7" s="922">
        <v>0.2728238784691166</v>
      </c>
      <c r="K7" s="659"/>
      <c r="L7" s="659"/>
      <c r="M7" s="659"/>
      <c r="N7" s="659"/>
    </row>
    <row r="8" spans="1:14" ht="24.75" customHeight="1">
      <c r="A8" s="635" t="s">
        <v>322</v>
      </c>
      <c r="B8" s="636">
        <v>1089707.8447773175</v>
      </c>
      <c r="C8" s="636">
        <v>1135373.197705521</v>
      </c>
      <c r="D8" s="618">
        <v>1114192.7996027551</v>
      </c>
      <c r="E8" s="636">
        <v>45665.352928203531</v>
      </c>
      <c r="F8" s="919">
        <v>4.1906051376123914</v>
      </c>
      <c r="G8" s="636">
        <v>-21180.398102765903</v>
      </c>
      <c r="H8" s="923">
        <v>-1.8655009776141829</v>
      </c>
      <c r="K8" s="659"/>
      <c r="L8" s="659"/>
      <c r="M8" s="659"/>
      <c r="N8" s="659"/>
    </row>
    <row r="9" spans="1:14" ht="24.75" customHeight="1">
      <c r="A9" s="635" t="s">
        <v>323</v>
      </c>
      <c r="B9" s="636">
        <v>112889.16859399249</v>
      </c>
      <c r="C9" s="636">
        <v>109531.08533528702</v>
      </c>
      <c r="D9" s="636">
        <v>85551.944994583057</v>
      </c>
      <c r="E9" s="636">
        <v>-3358.0832587054756</v>
      </c>
      <c r="F9" s="919">
        <v>-2.9746726816483786</v>
      </c>
      <c r="G9" s="636">
        <v>-23979.140340703962</v>
      </c>
      <c r="H9" s="923">
        <v>-21.892543351781008</v>
      </c>
      <c r="K9" s="659"/>
      <c r="L9" s="659"/>
      <c r="M9" s="659"/>
      <c r="N9" s="659"/>
    </row>
    <row r="10" spans="1:14" ht="24.75" customHeight="1">
      <c r="A10" s="638" t="s">
        <v>324</v>
      </c>
      <c r="B10" s="618">
        <v>108842.59059638249</v>
      </c>
      <c r="C10" s="618">
        <v>106710.35180293702</v>
      </c>
      <c r="D10" s="618">
        <v>81943.776009343055</v>
      </c>
      <c r="E10" s="636">
        <v>-2132.2387934454746</v>
      </c>
      <c r="F10" s="919">
        <v>-1.9590114327142285</v>
      </c>
      <c r="G10" s="636">
        <v>-24766.575793593962</v>
      </c>
      <c r="H10" s="923">
        <v>-23.209159538083636</v>
      </c>
      <c r="K10" s="659"/>
      <c r="L10" s="659"/>
      <c r="M10" s="659"/>
      <c r="N10" s="659"/>
    </row>
    <row r="11" spans="1:14" ht="24.75" customHeight="1">
      <c r="A11" s="638" t="s">
        <v>325</v>
      </c>
      <c r="B11" s="636">
        <v>4046.5779976100002</v>
      </c>
      <c r="C11" s="636">
        <v>2820.7335323500001</v>
      </c>
      <c r="D11" s="618">
        <v>3608.16898524</v>
      </c>
      <c r="E11" s="636">
        <v>-1225.8444652600001</v>
      </c>
      <c r="F11" s="919">
        <v>-30.293360611954377</v>
      </c>
      <c r="G11" s="636">
        <v>787.43545288999985</v>
      </c>
      <c r="H11" s="923">
        <v>27.915981565049652</v>
      </c>
      <c r="K11" s="659"/>
      <c r="L11" s="659"/>
      <c r="M11" s="659"/>
      <c r="N11" s="659"/>
    </row>
    <row r="12" spans="1:14" ht="24.75" customHeight="1">
      <c r="A12" s="633" t="s">
        <v>326</v>
      </c>
      <c r="B12" s="634">
        <v>1394253.2621029802</v>
      </c>
      <c r="C12" s="634">
        <v>1674620.9969703543</v>
      </c>
      <c r="D12" s="617">
        <v>2172893.9234970016</v>
      </c>
      <c r="E12" s="634">
        <v>280367.73486737418</v>
      </c>
      <c r="F12" s="918">
        <v>20.108809675258705</v>
      </c>
      <c r="G12" s="634">
        <v>498272.92652664706</v>
      </c>
      <c r="H12" s="922">
        <v>29.754369939711673</v>
      </c>
      <c r="K12" s="659"/>
      <c r="L12" s="659"/>
      <c r="M12" s="659"/>
      <c r="N12" s="659"/>
    </row>
    <row r="13" spans="1:14" ht="24.75" customHeight="1">
      <c r="A13" s="635" t="s">
        <v>327</v>
      </c>
      <c r="B13" s="636">
        <v>1873176.2742785579</v>
      </c>
      <c r="C13" s="636">
        <v>2222117.3233385733</v>
      </c>
      <c r="D13" s="618">
        <v>2860782.9666015282</v>
      </c>
      <c r="E13" s="636">
        <v>348941.04906001547</v>
      </c>
      <c r="F13" s="919">
        <v>18.62830817641057</v>
      </c>
      <c r="G13" s="636">
        <v>638665.64326295489</v>
      </c>
      <c r="H13" s="923">
        <v>28.74131066596453</v>
      </c>
      <c r="K13" s="659"/>
      <c r="L13" s="659"/>
      <c r="M13" s="659"/>
      <c r="N13" s="659"/>
    </row>
    <row r="14" spans="1:14" ht="24.75" customHeight="1">
      <c r="A14" s="635" t="s">
        <v>328</v>
      </c>
      <c r="B14" s="636">
        <v>20023.982021249976</v>
      </c>
      <c r="C14" s="636">
        <v>44139.490006409644</v>
      </c>
      <c r="D14" s="618">
        <v>155917.40867644004</v>
      </c>
      <c r="E14" s="636">
        <v>24115.507985159667</v>
      </c>
      <c r="F14" s="919">
        <v>120.43312843353362</v>
      </c>
      <c r="G14" s="650">
        <v>111777.9186700304</v>
      </c>
      <c r="H14" s="923">
        <v>253.23790250815935</v>
      </c>
      <c r="K14" s="659"/>
      <c r="L14" s="659"/>
      <c r="M14" s="659"/>
      <c r="N14" s="659"/>
    </row>
    <row r="15" spans="1:14" ht="24.75" customHeight="1">
      <c r="A15" s="638" t="s">
        <v>329</v>
      </c>
      <c r="B15" s="636">
        <v>203627.46957425002</v>
      </c>
      <c r="C15" s="636">
        <v>352879.69359525002</v>
      </c>
      <c r="D15" s="618">
        <v>362168.50665887998</v>
      </c>
      <c r="E15" s="636">
        <v>149252.224021</v>
      </c>
      <c r="F15" s="919">
        <v>73.296704188811418</v>
      </c>
      <c r="G15" s="636">
        <v>9288.8130636299611</v>
      </c>
      <c r="H15" s="923">
        <v>2.6322889166538865</v>
      </c>
      <c r="K15" s="659"/>
      <c r="L15" s="659"/>
      <c r="M15" s="659"/>
      <c r="N15" s="659"/>
    </row>
    <row r="16" spans="1:14" ht="24.75" customHeight="1">
      <c r="A16" s="638" t="s">
        <v>330</v>
      </c>
      <c r="B16" s="636">
        <v>183603.48755300004</v>
      </c>
      <c r="C16" s="618">
        <v>308740.20358884038</v>
      </c>
      <c r="D16" s="618">
        <v>206251.09798243994</v>
      </c>
      <c r="E16" s="636">
        <v>125136.71603584033</v>
      </c>
      <c r="F16" s="919">
        <v>68.155958094051812</v>
      </c>
      <c r="G16" s="636">
        <v>-102489.10560640044</v>
      </c>
      <c r="H16" s="923">
        <v>-33.195905300007055</v>
      </c>
      <c r="K16" s="659"/>
      <c r="L16" s="659"/>
      <c r="M16" s="659"/>
      <c r="N16" s="659"/>
    </row>
    <row r="17" spans="1:14" ht="24.75" customHeight="1">
      <c r="A17" s="635" t="s">
        <v>331</v>
      </c>
      <c r="B17" s="636">
        <v>9535.7583925399995</v>
      </c>
      <c r="C17" s="636">
        <v>9895.13145411</v>
      </c>
      <c r="D17" s="618">
        <v>9703.9931918559996</v>
      </c>
      <c r="E17" s="636">
        <v>359.37306157000057</v>
      </c>
      <c r="F17" s="919">
        <v>3.7686888318305627</v>
      </c>
      <c r="G17" s="636">
        <v>-191.13826225400044</v>
      </c>
      <c r="H17" s="923">
        <v>-1.9316394445129887</v>
      </c>
      <c r="K17" s="659"/>
      <c r="L17" s="659"/>
      <c r="M17" s="659"/>
      <c r="N17" s="659"/>
    </row>
    <row r="18" spans="1:14" ht="24.75" customHeight="1">
      <c r="A18" s="638" t="s">
        <v>332</v>
      </c>
      <c r="B18" s="636">
        <v>19274.00264117495</v>
      </c>
      <c r="C18" s="636">
        <v>23754.006548051326</v>
      </c>
      <c r="D18" s="636">
        <v>29172.326117729797</v>
      </c>
      <c r="E18" s="636">
        <v>4480.0039068763763</v>
      </c>
      <c r="F18" s="919">
        <v>23.243765139399574</v>
      </c>
      <c r="G18" s="636">
        <v>5418.3195696784715</v>
      </c>
      <c r="H18" s="923">
        <v>22.810129140605824</v>
      </c>
      <c r="K18" s="659"/>
      <c r="L18" s="659"/>
      <c r="M18" s="659"/>
      <c r="N18" s="659"/>
    </row>
    <row r="19" spans="1:14" ht="24.75" customHeight="1">
      <c r="A19" s="638" t="s">
        <v>333</v>
      </c>
      <c r="B19" s="636">
        <v>4268.7178490200004</v>
      </c>
      <c r="C19" s="636">
        <v>4586.2488242899999</v>
      </c>
      <c r="D19" s="636">
        <v>2910.4285379699995</v>
      </c>
      <c r="E19" s="636">
        <v>317.53097526999954</v>
      </c>
      <c r="F19" s="919">
        <v>7.4385561777735534</v>
      </c>
      <c r="G19" s="636">
        <v>-1675.8202863200004</v>
      </c>
      <c r="H19" s="923">
        <v>-36.540108278565441</v>
      </c>
      <c r="K19" s="659"/>
      <c r="L19" s="659"/>
      <c r="M19" s="659"/>
      <c r="N19" s="659"/>
    </row>
    <row r="20" spans="1:14" ht="24.75" customHeight="1">
      <c r="A20" s="638" t="s">
        <v>334</v>
      </c>
      <c r="B20" s="636">
        <v>15005.284792154949</v>
      </c>
      <c r="C20" s="636">
        <v>19167.757723761326</v>
      </c>
      <c r="D20" s="636">
        <v>26261.897579759796</v>
      </c>
      <c r="E20" s="636">
        <v>4162.4729316063767</v>
      </c>
      <c r="F20" s="919">
        <v>27.740046185478583</v>
      </c>
      <c r="G20" s="636">
        <v>7094.13985599847</v>
      </c>
      <c r="H20" s="923">
        <v>37.010796767345475</v>
      </c>
      <c r="K20" s="659"/>
      <c r="L20" s="659"/>
      <c r="M20" s="659"/>
      <c r="N20" s="659"/>
    </row>
    <row r="21" spans="1:14" ht="24.75" customHeight="1">
      <c r="A21" s="635" t="s">
        <v>335</v>
      </c>
      <c r="B21" s="636">
        <v>1824342.5312235928</v>
      </c>
      <c r="C21" s="636">
        <v>2144328.6953300023</v>
      </c>
      <c r="D21" s="618">
        <v>2665989.2386155026</v>
      </c>
      <c r="E21" s="636">
        <v>319986.16410640953</v>
      </c>
      <c r="F21" s="919">
        <v>17.53980728014896</v>
      </c>
      <c r="G21" s="636">
        <v>521660.54328550026</v>
      </c>
      <c r="H21" s="923">
        <v>24.327452429358974</v>
      </c>
      <c r="K21" s="659"/>
      <c r="L21" s="659"/>
      <c r="M21" s="659"/>
      <c r="N21" s="659"/>
    </row>
    <row r="22" spans="1:14" ht="24.75" customHeight="1">
      <c r="A22" s="635" t="s">
        <v>336</v>
      </c>
      <c r="B22" s="636">
        <v>478923.01217557769</v>
      </c>
      <c r="C22" s="636">
        <v>547496.32636821899</v>
      </c>
      <c r="D22" s="636">
        <v>687889.04310452682</v>
      </c>
      <c r="E22" s="636">
        <v>68573.314192641294</v>
      </c>
      <c r="F22" s="919">
        <v>14.318233296232103</v>
      </c>
      <c r="G22" s="636">
        <v>140392.71673630783</v>
      </c>
      <c r="H22" s="923">
        <v>25.642677397964242</v>
      </c>
      <c r="K22" s="659"/>
      <c r="L22" s="659"/>
      <c r="M22" s="659"/>
      <c r="N22" s="659"/>
    </row>
    <row r="23" spans="1:14" ht="24.75" customHeight="1">
      <c r="A23" s="633" t="s">
        <v>337</v>
      </c>
      <c r="B23" s="634">
        <v>2371071.9382863054</v>
      </c>
      <c r="C23" s="634">
        <v>2700463.1093405886</v>
      </c>
      <c r="D23" s="617">
        <v>3201534.7781051737</v>
      </c>
      <c r="E23" s="634">
        <v>329391.17105428316</v>
      </c>
      <c r="F23" s="918">
        <v>13.892078335352023</v>
      </c>
      <c r="G23" s="634">
        <v>501071.66876458516</v>
      </c>
      <c r="H23" s="922">
        <v>18.555027359249472</v>
      </c>
      <c r="K23" s="659"/>
      <c r="L23" s="659"/>
      <c r="M23" s="659"/>
      <c r="N23" s="659"/>
    </row>
    <row r="24" spans="1:14" ht="24.75" customHeight="1">
      <c r="A24" s="635" t="s">
        <v>355</v>
      </c>
      <c r="B24" s="618">
        <v>1722999.9280382008</v>
      </c>
      <c r="C24" s="618">
        <v>1686701.5591099695</v>
      </c>
      <c r="D24" s="618">
        <v>1892029.2523962606</v>
      </c>
      <c r="E24" s="636">
        <v>-36298.368928231299</v>
      </c>
      <c r="F24" s="919">
        <v>-2.1066959050637015</v>
      </c>
      <c r="G24" s="636">
        <v>205327.69328629109</v>
      </c>
      <c r="H24" s="923">
        <v>12.173326821055255</v>
      </c>
      <c r="K24" s="659"/>
      <c r="L24" s="659"/>
      <c r="M24" s="659"/>
      <c r="N24" s="659"/>
    </row>
    <row r="25" spans="1:14" ht="24.75" customHeight="1">
      <c r="A25" s="635" t="s">
        <v>339</v>
      </c>
      <c r="B25" s="618">
        <v>535899.74419883627</v>
      </c>
      <c r="C25" s="618">
        <v>566896.16192287812</v>
      </c>
      <c r="D25" s="618">
        <v>637673.48831945192</v>
      </c>
      <c r="E25" s="636">
        <v>30996.41772404185</v>
      </c>
      <c r="F25" s="919">
        <v>5.7839956185053092</v>
      </c>
      <c r="G25" s="636">
        <v>70777.326396573801</v>
      </c>
      <c r="H25" s="923">
        <v>12.485060078110481</v>
      </c>
      <c r="K25" s="659"/>
      <c r="L25" s="659"/>
      <c r="M25" s="659"/>
      <c r="N25" s="659"/>
    </row>
    <row r="26" spans="1:14" ht="24.75" customHeight="1">
      <c r="A26" s="638" t="s">
        <v>340</v>
      </c>
      <c r="B26" s="636">
        <v>360616.26645162998</v>
      </c>
      <c r="C26" s="636">
        <v>384311.66610050999</v>
      </c>
      <c r="D26" s="618">
        <v>435257.99105167005</v>
      </c>
      <c r="E26" s="636">
        <v>23695.399648880004</v>
      </c>
      <c r="F26" s="919">
        <v>6.5708072134506175</v>
      </c>
      <c r="G26" s="636">
        <v>50946.324951160059</v>
      </c>
      <c r="H26" s="923">
        <v>13.256512733036821</v>
      </c>
      <c r="K26" s="659"/>
      <c r="L26" s="659"/>
      <c r="M26" s="659"/>
      <c r="N26" s="659"/>
    </row>
    <row r="27" spans="1:14" ht="24.75" customHeight="1">
      <c r="A27" s="638" t="s">
        <v>341</v>
      </c>
      <c r="B27" s="636">
        <v>175283.43881995845</v>
      </c>
      <c r="C27" s="636">
        <v>182584.47137604625</v>
      </c>
      <c r="D27" s="618">
        <v>202415.49703803318</v>
      </c>
      <c r="E27" s="636">
        <v>7301.0325560877973</v>
      </c>
      <c r="F27" s="919">
        <v>4.1652723185029581</v>
      </c>
      <c r="G27" s="636">
        <v>19831.025661986932</v>
      </c>
      <c r="H27" s="923">
        <v>10.861288209523288</v>
      </c>
      <c r="K27" s="659"/>
      <c r="L27" s="659"/>
      <c r="M27" s="659"/>
      <c r="N27" s="659"/>
    </row>
    <row r="28" spans="1:14" ht="24.75" customHeight="1">
      <c r="A28" s="638" t="s">
        <v>342</v>
      </c>
      <c r="B28" s="618">
        <v>1187100.1838393647</v>
      </c>
      <c r="C28" s="618">
        <v>1119805.3971870914</v>
      </c>
      <c r="D28" s="618">
        <v>1254355.7640768087</v>
      </c>
      <c r="E28" s="636">
        <v>-67294.786652273266</v>
      </c>
      <c r="F28" s="919">
        <v>-5.6688380280277526</v>
      </c>
      <c r="G28" s="636">
        <v>134550.36688971729</v>
      </c>
      <c r="H28" s="923">
        <v>12.015513340773557</v>
      </c>
      <c r="K28" s="659"/>
      <c r="L28" s="659"/>
      <c r="M28" s="659"/>
      <c r="N28" s="659"/>
    </row>
    <row r="29" spans="1:14" ht="24.75" customHeight="1">
      <c r="A29" s="639" t="s">
        <v>343</v>
      </c>
      <c r="B29" s="619">
        <v>648072.01024810446</v>
      </c>
      <c r="C29" s="619">
        <v>1013761.550230619</v>
      </c>
      <c r="D29" s="619">
        <v>1309505.5257089131</v>
      </c>
      <c r="E29" s="649">
        <v>365689.53998251457</v>
      </c>
      <c r="F29" s="920">
        <v>56.427300392515932</v>
      </c>
      <c r="G29" s="649">
        <v>295743.97547829407</v>
      </c>
      <c r="H29" s="924">
        <v>29.172932768165822</v>
      </c>
      <c r="K29" s="659"/>
      <c r="L29" s="659"/>
      <c r="M29" s="659"/>
      <c r="N29" s="659"/>
    </row>
    <row r="30" spans="1:14" ht="24.75" customHeight="1" thickBot="1">
      <c r="A30" s="640" t="s">
        <v>344</v>
      </c>
      <c r="B30" s="641">
        <v>2479914.5288826879</v>
      </c>
      <c r="C30" s="641">
        <v>2807173.4611435258</v>
      </c>
      <c r="D30" s="620">
        <v>3283478.5541145168</v>
      </c>
      <c r="E30" s="641">
        <v>327258.93226083787</v>
      </c>
      <c r="F30" s="921">
        <v>13.196379490073904</v>
      </c>
      <c r="G30" s="641">
        <v>476305.09297099104</v>
      </c>
      <c r="H30" s="925">
        <v>16.967426472355012</v>
      </c>
      <c r="K30" s="659"/>
      <c r="L30" s="659"/>
      <c r="M30" s="659"/>
      <c r="N30" s="659"/>
    </row>
    <row r="31" spans="1:14" ht="24.75" customHeight="1" thickTop="1">
      <c r="A31" s="642" t="s">
        <v>356</v>
      </c>
      <c r="B31" s="579"/>
      <c r="C31" s="579"/>
      <c r="D31" s="579"/>
      <c r="E31" s="579"/>
      <c r="F31" s="579"/>
      <c r="G31" s="579"/>
      <c r="H31" s="643"/>
    </row>
    <row r="32" spans="1:14" ht="24.75" customHeight="1">
      <c r="A32" s="644" t="s">
        <v>347</v>
      </c>
      <c r="B32" s="612"/>
      <c r="C32" s="612"/>
      <c r="D32" s="612"/>
      <c r="E32" s="612"/>
      <c r="F32" s="612"/>
      <c r="G32" s="612"/>
      <c r="H32" s="645"/>
    </row>
    <row r="33" spans="1:8" ht="24.75" customHeight="1">
      <c r="A33" s="646" t="s">
        <v>357</v>
      </c>
      <c r="B33" s="647">
        <v>552379.1868643401</v>
      </c>
      <c r="C33" s="647">
        <v>562840.32931424002</v>
      </c>
      <c r="D33" s="612">
        <v>603444.64649069007</v>
      </c>
      <c r="E33" s="647">
        <v>10461.142449899926</v>
      </c>
      <c r="F33" s="647">
        <v>1.8938335655411105</v>
      </c>
      <c r="G33" s="647">
        <v>40604.317176450044</v>
      </c>
      <c r="H33" s="647">
        <v>7.2141804809761956</v>
      </c>
    </row>
    <row r="34" spans="1:8" ht="24.75" customHeight="1">
      <c r="A34" s="646" t="s">
        <v>348</v>
      </c>
      <c r="B34" s="611">
        <v>0.97016643085513099</v>
      </c>
      <c r="C34" s="611">
        <v>1.0072060092310366</v>
      </c>
      <c r="D34" s="611">
        <v>1.0567224218953941</v>
      </c>
      <c r="E34" s="647">
        <v>3.7039578375905657E-2</v>
      </c>
      <c r="F34" s="647">
        <v>3.8178581733917518</v>
      </c>
      <c r="G34" s="647">
        <v>4.9516412664357468E-2</v>
      </c>
      <c r="H34" s="647">
        <v>4.9162149759373817</v>
      </c>
    </row>
    <row r="35" spans="1:8" ht="24.75" customHeight="1">
      <c r="A35" s="646" t="s">
        <v>349</v>
      </c>
      <c r="B35" s="611">
        <v>3.1192339773318718</v>
      </c>
      <c r="C35" s="611">
        <v>2.9967674156630402</v>
      </c>
      <c r="D35" s="611">
        <v>3.1353816185117998</v>
      </c>
      <c r="E35" s="647">
        <v>-0.12246656166883163</v>
      </c>
      <c r="F35" s="647">
        <v>-3.9261742645412894</v>
      </c>
      <c r="G35" s="647">
        <v>0.13861420284875958</v>
      </c>
      <c r="H35" s="647">
        <v>4.6254574887684754</v>
      </c>
    </row>
    <row r="36" spans="1:8" ht="24.75" customHeight="1">
      <c r="A36" s="646" t="s">
        <v>350</v>
      </c>
      <c r="B36" s="648">
        <v>4.292471538882622</v>
      </c>
      <c r="C36" s="648">
        <v>4.7979204202207937</v>
      </c>
      <c r="D36" s="615">
        <v>5.3054323983543155</v>
      </c>
      <c r="E36" s="647">
        <v>0.50544888133817167</v>
      </c>
      <c r="F36" s="647">
        <v>11.775241297691764</v>
      </c>
      <c r="G36" s="647">
        <v>0.50751197813352178</v>
      </c>
      <c r="H36" s="647">
        <v>10.577748976298503</v>
      </c>
    </row>
  </sheetData>
  <mergeCells count="7">
    <mergeCell ref="A1:H1"/>
    <mergeCell ref="A2:H2"/>
    <mergeCell ref="G3:H3"/>
    <mergeCell ref="E4:H4"/>
    <mergeCell ref="E5:F5"/>
    <mergeCell ref="G5:H5"/>
    <mergeCell ref="A4:A6"/>
  </mergeCells>
  <pageMargins left="0.39370078740157483" right="0.39370078740157483" top="0.39370078740157483" bottom="0.39370078740157483" header="0.31496062992125984" footer="0.31496062992125984"/>
  <pageSetup paperSize="9" scale="70" orientation="portrait" horizontalDpi="300" verticalDpi="300" r:id="rId1"/>
</worksheet>
</file>

<file path=xl/worksheets/sheet28.xml><?xml version="1.0" encoding="utf-8"?>
<worksheet xmlns="http://schemas.openxmlformats.org/spreadsheetml/2006/main" xmlns:r="http://schemas.openxmlformats.org/officeDocument/2006/relationships">
  <sheetPr>
    <pageSetUpPr fitToPage="1"/>
  </sheetPr>
  <dimension ref="A1:N56"/>
  <sheetViews>
    <sheetView workbookViewId="0">
      <selection activeCell="N6" sqref="N6"/>
    </sheetView>
  </sheetViews>
  <sheetFormatPr defaultColWidth="11" defaultRowHeight="17.100000000000001" customHeight="1"/>
  <cols>
    <col min="1" max="1" width="53.5703125" style="417" bestFit="1" customWidth="1"/>
    <col min="2" max="5" width="13.42578125" style="417" customWidth="1"/>
    <col min="6" max="6" width="13" style="417" customWidth="1"/>
    <col min="7" max="7" width="8.5703125" style="417" customWidth="1"/>
    <col min="8" max="8" width="12.85546875" style="417" customWidth="1"/>
    <col min="9" max="9" width="9.42578125" style="417" customWidth="1"/>
    <col min="10" max="254" width="11" style="568"/>
    <col min="255" max="255" width="46.7109375" style="568" bestFit="1" customWidth="1"/>
    <col min="256" max="256" width="11.85546875" style="568" customWidth="1"/>
    <col min="257" max="257" width="12.42578125" style="568" customWidth="1"/>
    <col min="258" max="258" width="12.5703125" style="568" customWidth="1"/>
    <col min="259" max="259" width="11.7109375" style="568" customWidth="1"/>
    <col min="260" max="260" width="10.7109375" style="568" customWidth="1"/>
    <col min="261" max="261" width="2.42578125" style="568" bestFit="1" customWidth="1"/>
    <col min="262" max="262" width="8.5703125" style="568" customWidth="1"/>
    <col min="263" max="263" width="12.42578125" style="568" customWidth="1"/>
    <col min="264" max="264" width="2.140625" style="568" customWidth="1"/>
    <col min="265" max="265" width="9.42578125" style="568" customWidth="1"/>
    <col min="266" max="510" width="11" style="568"/>
    <col min="511" max="511" width="46.7109375" style="568" bestFit="1" customWidth="1"/>
    <col min="512" max="512" width="11.85546875" style="568" customWidth="1"/>
    <col min="513" max="513" width="12.42578125" style="568" customWidth="1"/>
    <col min="514" max="514" width="12.5703125" style="568" customWidth="1"/>
    <col min="515" max="515" width="11.7109375" style="568" customWidth="1"/>
    <col min="516" max="516" width="10.7109375" style="568" customWidth="1"/>
    <col min="517" max="517" width="2.42578125" style="568" bestFit="1" customWidth="1"/>
    <col min="518" max="518" width="8.5703125" style="568" customWidth="1"/>
    <col min="519" max="519" width="12.42578125" style="568" customWidth="1"/>
    <col min="520" max="520" width="2.140625" style="568" customWidth="1"/>
    <col min="521" max="521" width="9.42578125" style="568" customWidth="1"/>
    <col min="522" max="766" width="11" style="568"/>
    <col min="767" max="767" width="46.7109375" style="568" bestFit="1" customWidth="1"/>
    <col min="768" max="768" width="11.85546875" style="568" customWidth="1"/>
    <col min="769" max="769" width="12.42578125" style="568" customWidth="1"/>
    <col min="770" max="770" width="12.5703125" style="568" customWidth="1"/>
    <col min="771" max="771" width="11.7109375" style="568" customWidth="1"/>
    <col min="772" max="772" width="10.7109375" style="568" customWidth="1"/>
    <col min="773" max="773" width="2.42578125" style="568" bestFit="1" customWidth="1"/>
    <col min="774" max="774" width="8.5703125" style="568" customWidth="1"/>
    <col min="775" max="775" width="12.42578125" style="568" customWidth="1"/>
    <col min="776" max="776" width="2.140625" style="568" customWidth="1"/>
    <col min="777" max="777" width="9.42578125" style="568" customWidth="1"/>
    <col min="778" max="1022" width="11" style="568"/>
    <col min="1023" max="1023" width="46.7109375" style="568" bestFit="1" customWidth="1"/>
    <col min="1024" max="1024" width="11.85546875" style="568" customWidth="1"/>
    <col min="1025" max="1025" width="12.42578125" style="568" customWidth="1"/>
    <col min="1026" max="1026" width="12.5703125" style="568" customWidth="1"/>
    <col min="1027" max="1027" width="11.7109375" style="568" customWidth="1"/>
    <col min="1028" max="1028" width="10.7109375" style="568" customWidth="1"/>
    <col min="1029" max="1029" width="2.42578125" style="568" bestFit="1" customWidth="1"/>
    <col min="1030" max="1030" width="8.5703125" style="568" customWidth="1"/>
    <col min="1031" max="1031" width="12.42578125" style="568" customWidth="1"/>
    <col min="1032" max="1032" width="2.140625" style="568" customWidth="1"/>
    <col min="1033" max="1033" width="9.42578125" style="568" customWidth="1"/>
    <col min="1034" max="1278" width="11" style="568"/>
    <col min="1279" max="1279" width="46.7109375" style="568" bestFit="1" customWidth="1"/>
    <col min="1280" max="1280" width="11.85546875" style="568" customWidth="1"/>
    <col min="1281" max="1281" width="12.42578125" style="568" customWidth="1"/>
    <col min="1282" max="1282" width="12.5703125" style="568" customWidth="1"/>
    <col min="1283" max="1283" width="11.7109375" style="568" customWidth="1"/>
    <col min="1284" max="1284" width="10.7109375" style="568" customWidth="1"/>
    <col min="1285" max="1285" width="2.42578125" style="568" bestFit="1" customWidth="1"/>
    <col min="1286" max="1286" width="8.5703125" style="568" customWidth="1"/>
    <col min="1287" max="1287" width="12.42578125" style="568" customWidth="1"/>
    <col min="1288" max="1288" width="2.140625" style="568" customWidth="1"/>
    <col min="1289" max="1289" width="9.42578125" style="568" customWidth="1"/>
    <col min="1290" max="1534" width="11" style="568"/>
    <col min="1535" max="1535" width="46.7109375" style="568" bestFit="1" customWidth="1"/>
    <col min="1536" max="1536" width="11.85546875" style="568" customWidth="1"/>
    <col min="1537" max="1537" width="12.42578125" style="568" customWidth="1"/>
    <col min="1538" max="1538" width="12.5703125" style="568" customWidth="1"/>
    <col min="1539" max="1539" width="11.7109375" style="568" customWidth="1"/>
    <col min="1540" max="1540" width="10.7109375" style="568" customWidth="1"/>
    <col min="1541" max="1541" width="2.42578125" style="568" bestFit="1" customWidth="1"/>
    <col min="1542" max="1542" width="8.5703125" style="568" customWidth="1"/>
    <col min="1543" max="1543" width="12.42578125" style="568" customWidth="1"/>
    <col min="1544" max="1544" width="2.140625" style="568" customWidth="1"/>
    <col min="1545" max="1545" width="9.42578125" style="568" customWidth="1"/>
    <col min="1546" max="1790" width="11" style="568"/>
    <col min="1791" max="1791" width="46.7109375" style="568" bestFit="1" customWidth="1"/>
    <col min="1792" max="1792" width="11.85546875" style="568" customWidth="1"/>
    <col min="1793" max="1793" width="12.42578125" style="568" customWidth="1"/>
    <col min="1794" max="1794" width="12.5703125" style="568" customWidth="1"/>
    <col min="1795" max="1795" width="11.7109375" style="568" customWidth="1"/>
    <col min="1796" max="1796" width="10.7109375" style="568" customWidth="1"/>
    <col min="1797" max="1797" width="2.42578125" style="568" bestFit="1" customWidth="1"/>
    <col min="1798" max="1798" width="8.5703125" style="568" customWidth="1"/>
    <col min="1799" max="1799" width="12.42578125" style="568" customWidth="1"/>
    <col min="1800" max="1800" width="2.140625" style="568" customWidth="1"/>
    <col min="1801" max="1801" width="9.42578125" style="568" customWidth="1"/>
    <col min="1802" max="2046" width="11" style="568"/>
    <col min="2047" max="2047" width="46.7109375" style="568" bestFit="1" customWidth="1"/>
    <col min="2048" max="2048" width="11.85546875" style="568" customWidth="1"/>
    <col min="2049" max="2049" width="12.42578125" style="568" customWidth="1"/>
    <col min="2050" max="2050" width="12.5703125" style="568" customWidth="1"/>
    <col min="2051" max="2051" width="11.7109375" style="568" customWidth="1"/>
    <col min="2052" max="2052" width="10.7109375" style="568" customWidth="1"/>
    <col min="2053" max="2053" width="2.42578125" style="568" bestFit="1" customWidth="1"/>
    <col min="2054" max="2054" width="8.5703125" style="568" customWidth="1"/>
    <col min="2055" max="2055" width="12.42578125" style="568" customWidth="1"/>
    <col min="2056" max="2056" width="2.140625" style="568" customWidth="1"/>
    <col min="2057" max="2057" width="9.42578125" style="568" customWidth="1"/>
    <col min="2058" max="2302" width="11" style="568"/>
    <col min="2303" max="2303" width="46.7109375" style="568" bestFit="1" customWidth="1"/>
    <col min="2304" max="2304" width="11.85546875" style="568" customWidth="1"/>
    <col min="2305" max="2305" width="12.42578125" style="568" customWidth="1"/>
    <col min="2306" max="2306" width="12.5703125" style="568" customWidth="1"/>
    <col min="2307" max="2307" width="11.7109375" style="568" customWidth="1"/>
    <col min="2308" max="2308" width="10.7109375" style="568" customWidth="1"/>
    <col min="2309" max="2309" width="2.42578125" style="568" bestFit="1" customWidth="1"/>
    <col min="2310" max="2310" width="8.5703125" style="568" customWidth="1"/>
    <col min="2311" max="2311" width="12.42578125" style="568" customWidth="1"/>
    <col min="2312" max="2312" width="2.140625" style="568" customWidth="1"/>
    <col min="2313" max="2313" width="9.42578125" style="568" customWidth="1"/>
    <col min="2314" max="2558" width="11" style="568"/>
    <col min="2559" max="2559" width="46.7109375" style="568" bestFit="1" customWidth="1"/>
    <col min="2560" max="2560" width="11.85546875" style="568" customWidth="1"/>
    <col min="2561" max="2561" width="12.42578125" style="568" customWidth="1"/>
    <col min="2562" max="2562" width="12.5703125" style="568" customWidth="1"/>
    <col min="2563" max="2563" width="11.7109375" style="568" customWidth="1"/>
    <col min="2564" max="2564" width="10.7109375" style="568" customWidth="1"/>
    <col min="2565" max="2565" width="2.42578125" style="568" bestFit="1" customWidth="1"/>
    <col min="2566" max="2566" width="8.5703125" style="568" customWidth="1"/>
    <col min="2567" max="2567" width="12.42578125" style="568" customWidth="1"/>
    <col min="2568" max="2568" width="2.140625" style="568" customWidth="1"/>
    <col min="2569" max="2569" width="9.42578125" style="568" customWidth="1"/>
    <col min="2570" max="2814" width="11" style="568"/>
    <col min="2815" max="2815" width="46.7109375" style="568" bestFit="1" customWidth="1"/>
    <col min="2816" max="2816" width="11.85546875" style="568" customWidth="1"/>
    <col min="2817" max="2817" width="12.42578125" style="568" customWidth="1"/>
    <col min="2818" max="2818" width="12.5703125" style="568" customWidth="1"/>
    <col min="2819" max="2819" width="11.7109375" style="568" customWidth="1"/>
    <col min="2820" max="2820" width="10.7109375" style="568" customWidth="1"/>
    <col min="2821" max="2821" width="2.42578125" style="568" bestFit="1" customWidth="1"/>
    <col min="2822" max="2822" width="8.5703125" style="568" customWidth="1"/>
    <col min="2823" max="2823" width="12.42578125" style="568" customWidth="1"/>
    <col min="2824" max="2824" width="2.140625" style="568" customWidth="1"/>
    <col min="2825" max="2825" width="9.42578125" style="568" customWidth="1"/>
    <col min="2826" max="3070" width="11" style="568"/>
    <col min="3071" max="3071" width="46.7109375" style="568" bestFit="1" customWidth="1"/>
    <col min="3072" max="3072" width="11.85546875" style="568" customWidth="1"/>
    <col min="3073" max="3073" width="12.42578125" style="568" customWidth="1"/>
    <col min="3074" max="3074" width="12.5703125" style="568" customWidth="1"/>
    <col min="3075" max="3075" width="11.7109375" style="568" customWidth="1"/>
    <col min="3076" max="3076" width="10.7109375" style="568" customWidth="1"/>
    <col min="3077" max="3077" width="2.42578125" style="568" bestFit="1" customWidth="1"/>
    <col min="3078" max="3078" width="8.5703125" style="568" customWidth="1"/>
    <col min="3079" max="3079" width="12.42578125" style="568" customWidth="1"/>
    <col min="3080" max="3080" width="2.140625" style="568" customWidth="1"/>
    <col min="3081" max="3081" width="9.42578125" style="568" customWidth="1"/>
    <col min="3082" max="3326" width="11" style="568"/>
    <col min="3327" max="3327" width="46.7109375" style="568" bestFit="1" customWidth="1"/>
    <col min="3328" max="3328" width="11.85546875" style="568" customWidth="1"/>
    <col min="3329" max="3329" width="12.42578125" style="568" customWidth="1"/>
    <col min="3330" max="3330" width="12.5703125" style="568" customWidth="1"/>
    <col min="3331" max="3331" width="11.7109375" style="568" customWidth="1"/>
    <col min="3332" max="3332" width="10.7109375" style="568" customWidth="1"/>
    <col min="3333" max="3333" width="2.42578125" style="568" bestFit="1" customWidth="1"/>
    <col min="3334" max="3334" width="8.5703125" style="568" customWidth="1"/>
    <col min="3335" max="3335" width="12.42578125" style="568" customWidth="1"/>
    <col min="3336" max="3336" width="2.140625" style="568" customWidth="1"/>
    <col min="3337" max="3337" width="9.42578125" style="568" customWidth="1"/>
    <col min="3338" max="3582" width="11" style="568"/>
    <col min="3583" max="3583" width="46.7109375" style="568" bestFit="1" customWidth="1"/>
    <col min="3584" max="3584" width="11.85546875" style="568" customWidth="1"/>
    <col min="3585" max="3585" width="12.42578125" style="568" customWidth="1"/>
    <col min="3586" max="3586" width="12.5703125" style="568" customWidth="1"/>
    <col min="3587" max="3587" width="11.7109375" style="568" customWidth="1"/>
    <col min="3588" max="3588" width="10.7109375" style="568" customWidth="1"/>
    <col min="3589" max="3589" width="2.42578125" style="568" bestFit="1" customWidth="1"/>
    <col min="3590" max="3590" width="8.5703125" style="568" customWidth="1"/>
    <col min="3591" max="3591" width="12.42578125" style="568" customWidth="1"/>
    <col min="3592" max="3592" width="2.140625" style="568" customWidth="1"/>
    <col min="3593" max="3593" width="9.42578125" style="568" customWidth="1"/>
    <col min="3594" max="3838" width="11" style="568"/>
    <col min="3839" max="3839" width="46.7109375" style="568" bestFit="1" customWidth="1"/>
    <col min="3840" max="3840" width="11.85546875" style="568" customWidth="1"/>
    <col min="3841" max="3841" width="12.42578125" style="568" customWidth="1"/>
    <col min="3842" max="3842" width="12.5703125" style="568" customWidth="1"/>
    <col min="3843" max="3843" width="11.7109375" style="568" customWidth="1"/>
    <col min="3844" max="3844" width="10.7109375" style="568" customWidth="1"/>
    <col min="3845" max="3845" width="2.42578125" style="568" bestFit="1" customWidth="1"/>
    <col min="3846" max="3846" width="8.5703125" style="568" customWidth="1"/>
    <col min="3847" max="3847" width="12.42578125" style="568" customWidth="1"/>
    <col min="3848" max="3848" width="2.140625" style="568" customWidth="1"/>
    <col min="3849" max="3849" width="9.42578125" style="568" customWidth="1"/>
    <col min="3850" max="4094" width="11" style="568"/>
    <col min="4095" max="4095" width="46.7109375" style="568" bestFit="1" customWidth="1"/>
    <col min="4096" max="4096" width="11.85546875" style="568" customWidth="1"/>
    <col min="4097" max="4097" width="12.42578125" style="568" customWidth="1"/>
    <col min="4098" max="4098" width="12.5703125" style="568" customWidth="1"/>
    <col min="4099" max="4099" width="11.7109375" style="568" customWidth="1"/>
    <col min="4100" max="4100" width="10.7109375" style="568" customWidth="1"/>
    <col min="4101" max="4101" width="2.42578125" style="568" bestFit="1" customWidth="1"/>
    <col min="4102" max="4102" width="8.5703125" style="568" customWidth="1"/>
    <col min="4103" max="4103" width="12.42578125" style="568" customWidth="1"/>
    <col min="4104" max="4104" width="2.140625" style="568" customWidth="1"/>
    <col min="4105" max="4105" width="9.42578125" style="568" customWidth="1"/>
    <col min="4106" max="4350" width="11" style="568"/>
    <col min="4351" max="4351" width="46.7109375" style="568" bestFit="1" customWidth="1"/>
    <col min="4352" max="4352" width="11.85546875" style="568" customWidth="1"/>
    <col min="4353" max="4353" width="12.42578125" style="568" customWidth="1"/>
    <col min="4354" max="4354" width="12.5703125" style="568" customWidth="1"/>
    <col min="4355" max="4355" width="11.7109375" style="568" customWidth="1"/>
    <col min="4356" max="4356" width="10.7109375" style="568" customWidth="1"/>
    <col min="4357" max="4357" width="2.42578125" style="568" bestFit="1" customWidth="1"/>
    <col min="4358" max="4358" width="8.5703125" style="568" customWidth="1"/>
    <col min="4359" max="4359" width="12.42578125" style="568" customWidth="1"/>
    <col min="4360" max="4360" width="2.140625" style="568" customWidth="1"/>
    <col min="4361" max="4361" width="9.42578125" style="568" customWidth="1"/>
    <col min="4362" max="4606" width="11" style="568"/>
    <col min="4607" max="4607" width="46.7109375" style="568" bestFit="1" customWidth="1"/>
    <col min="4608" max="4608" width="11.85546875" style="568" customWidth="1"/>
    <col min="4609" max="4609" width="12.42578125" style="568" customWidth="1"/>
    <col min="4610" max="4610" width="12.5703125" style="568" customWidth="1"/>
    <col min="4611" max="4611" width="11.7109375" style="568" customWidth="1"/>
    <col min="4612" max="4612" width="10.7109375" style="568" customWidth="1"/>
    <col min="4613" max="4613" width="2.42578125" style="568" bestFit="1" customWidth="1"/>
    <col min="4614" max="4614" width="8.5703125" style="568" customWidth="1"/>
    <col min="4615" max="4615" width="12.42578125" style="568" customWidth="1"/>
    <col min="4616" max="4616" width="2.140625" style="568" customWidth="1"/>
    <col min="4617" max="4617" width="9.42578125" style="568" customWidth="1"/>
    <col min="4618" max="4862" width="11" style="568"/>
    <col min="4863" max="4863" width="46.7109375" style="568" bestFit="1" customWidth="1"/>
    <col min="4864" max="4864" width="11.85546875" style="568" customWidth="1"/>
    <col min="4865" max="4865" width="12.42578125" style="568" customWidth="1"/>
    <col min="4866" max="4866" width="12.5703125" style="568" customWidth="1"/>
    <col min="4867" max="4867" width="11.7109375" style="568" customWidth="1"/>
    <col min="4868" max="4868" width="10.7109375" style="568" customWidth="1"/>
    <col min="4869" max="4869" width="2.42578125" style="568" bestFit="1" customWidth="1"/>
    <col min="4870" max="4870" width="8.5703125" style="568" customWidth="1"/>
    <col min="4871" max="4871" width="12.42578125" style="568" customWidth="1"/>
    <col min="4872" max="4872" width="2.140625" style="568" customWidth="1"/>
    <col min="4873" max="4873" width="9.42578125" style="568" customWidth="1"/>
    <col min="4874" max="5118" width="11" style="568"/>
    <col min="5119" max="5119" width="46.7109375" style="568" bestFit="1" customWidth="1"/>
    <col min="5120" max="5120" width="11.85546875" style="568" customWidth="1"/>
    <col min="5121" max="5121" width="12.42578125" style="568" customWidth="1"/>
    <col min="5122" max="5122" width="12.5703125" style="568" customWidth="1"/>
    <col min="5123" max="5123" width="11.7109375" style="568" customWidth="1"/>
    <col min="5124" max="5124" width="10.7109375" style="568" customWidth="1"/>
    <col min="5125" max="5125" width="2.42578125" style="568" bestFit="1" customWidth="1"/>
    <col min="5126" max="5126" width="8.5703125" style="568" customWidth="1"/>
    <col min="5127" max="5127" width="12.42578125" style="568" customWidth="1"/>
    <col min="5128" max="5128" width="2.140625" style="568" customWidth="1"/>
    <col min="5129" max="5129" width="9.42578125" style="568" customWidth="1"/>
    <col min="5130" max="5374" width="11" style="568"/>
    <col min="5375" max="5375" width="46.7109375" style="568" bestFit="1" customWidth="1"/>
    <col min="5376" max="5376" width="11.85546875" style="568" customWidth="1"/>
    <col min="5377" max="5377" width="12.42578125" style="568" customWidth="1"/>
    <col min="5378" max="5378" width="12.5703125" style="568" customWidth="1"/>
    <col min="5379" max="5379" width="11.7109375" style="568" customWidth="1"/>
    <col min="5380" max="5380" width="10.7109375" style="568" customWidth="1"/>
    <col min="5381" max="5381" width="2.42578125" style="568" bestFit="1" customWidth="1"/>
    <col min="5382" max="5382" width="8.5703125" style="568" customWidth="1"/>
    <col min="5383" max="5383" width="12.42578125" style="568" customWidth="1"/>
    <col min="5384" max="5384" width="2.140625" style="568" customWidth="1"/>
    <col min="5385" max="5385" width="9.42578125" style="568" customWidth="1"/>
    <col min="5386" max="5630" width="11" style="568"/>
    <col min="5631" max="5631" width="46.7109375" style="568" bestFit="1" customWidth="1"/>
    <col min="5632" max="5632" width="11.85546875" style="568" customWidth="1"/>
    <col min="5633" max="5633" width="12.42578125" style="568" customWidth="1"/>
    <col min="5634" max="5634" width="12.5703125" style="568" customWidth="1"/>
    <col min="5635" max="5635" width="11.7109375" style="568" customWidth="1"/>
    <col min="5636" max="5636" width="10.7109375" style="568" customWidth="1"/>
    <col min="5637" max="5637" width="2.42578125" style="568" bestFit="1" customWidth="1"/>
    <col min="5638" max="5638" width="8.5703125" style="568" customWidth="1"/>
    <col min="5639" max="5639" width="12.42578125" style="568" customWidth="1"/>
    <col min="5640" max="5640" width="2.140625" style="568" customWidth="1"/>
    <col min="5641" max="5641" width="9.42578125" style="568" customWidth="1"/>
    <col min="5642" max="5886" width="11" style="568"/>
    <col min="5887" max="5887" width="46.7109375" style="568" bestFit="1" customWidth="1"/>
    <col min="5888" max="5888" width="11.85546875" style="568" customWidth="1"/>
    <col min="5889" max="5889" width="12.42578125" style="568" customWidth="1"/>
    <col min="5890" max="5890" width="12.5703125" style="568" customWidth="1"/>
    <col min="5891" max="5891" width="11.7109375" style="568" customWidth="1"/>
    <col min="5892" max="5892" width="10.7109375" style="568" customWidth="1"/>
    <col min="5893" max="5893" width="2.42578125" style="568" bestFit="1" customWidth="1"/>
    <col min="5894" max="5894" width="8.5703125" style="568" customWidth="1"/>
    <col min="5895" max="5895" width="12.42578125" style="568" customWidth="1"/>
    <col min="5896" max="5896" width="2.140625" style="568" customWidth="1"/>
    <col min="5897" max="5897" width="9.42578125" style="568" customWidth="1"/>
    <col min="5898" max="6142" width="11" style="568"/>
    <col min="6143" max="6143" width="46.7109375" style="568" bestFit="1" customWidth="1"/>
    <col min="6144" max="6144" width="11.85546875" style="568" customWidth="1"/>
    <col min="6145" max="6145" width="12.42578125" style="568" customWidth="1"/>
    <col min="6146" max="6146" width="12.5703125" style="568" customWidth="1"/>
    <col min="6147" max="6147" width="11.7109375" style="568" customWidth="1"/>
    <col min="6148" max="6148" width="10.7109375" style="568" customWidth="1"/>
    <col min="6149" max="6149" width="2.42578125" style="568" bestFit="1" customWidth="1"/>
    <col min="6150" max="6150" width="8.5703125" style="568" customWidth="1"/>
    <col min="6151" max="6151" width="12.42578125" style="568" customWidth="1"/>
    <col min="6152" max="6152" width="2.140625" style="568" customWidth="1"/>
    <col min="6153" max="6153" width="9.42578125" style="568" customWidth="1"/>
    <col min="6154" max="6398" width="11" style="568"/>
    <col min="6399" max="6399" width="46.7109375" style="568" bestFit="1" customWidth="1"/>
    <col min="6400" max="6400" width="11.85546875" style="568" customWidth="1"/>
    <col min="6401" max="6401" width="12.42578125" style="568" customWidth="1"/>
    <col min="6402" max="6402" width="12.5703125" style="568" customWidth="1"/>
    <col min="6403" max="6403" width="11.7109375" style="568" customWidth="1"/>
    <col min="6404" max="6404" width="10.7109375" style="568" customWidth="1"/>
    <col min="6405" max="6405" width="2.42578125" style="568" bestFit="1" customWidth="1"/>
    <col min="6406" max="6406" width="8.5703125" style="568" customWidth="1"/>
    <col min="6407" max="6407" width="12.42578125" style="568" customWidth="1"/>
    <col min="6408" max="6408" width="2.140625" style="568" customWidth="1"/>
    <col min="6409" max="6409" width="9.42578125" style="568" customWidth="1"/>
    <col min="6410" max="6654" width="11" style="568"/>
    <col min="6655" max="6655" width="46.7109375" style="568" bestFit="1" customWidth="1"/>
    <col min="6656" max="6656" width="11.85546875" style="568" customWidth="1"/>
    <col min="6657" max="6657" width="12.42578125" style="568" customWidth="1"/>
    <col min="6658" max="6658" width="12.5703125" style="568" customWidth="1"/>
    <col min="6659" max="6659" width="11.7109375" style="568" customWidth="1"/>
    <col min="6660" max="6660" width="10.7109375" style="568" customWidth="1"/>
    <col min="6661" max="6661" width="2.42578125" style="568" bestFit="1" customWidth="1"/>
    <col min="6662" max="6662" width="8.5703125" style="568" customWidth="1"/>
    <col min="6663" max="6663" width="12.42578125" style="568" customWidth="1"/>
    <col min="6664" max="6664" width="2.140625" style="568" customWidth="1"/>
    <col min="6665" max="6665" width="9.42578125" style="568" customWidth="1"/>
    <col min="6666" max="6910" width="11" style="568"/>
    <col min="6911" max="6911" width="46.7109375" style="568" bestFit="1" customWidth="1"/>
    <col min="6912" max="6912" width="11.85546875" style="568" customWidth="1"/>
    <col min="6913" max="6913" width="12.42578125" style="568" customWidth="1"/>
    <col min="6914" max="6914" width="12.5703125" style="568" customWidth="1"/>
    <col min="6915" max="6915" width="11.7109375" style="568" customWidth="1"/>
    <col min="6916" max="6916" width="10.7109375" style="568" customWidth="1"/>
    <col min="6917" max="6917" width="2.42578125" style="568" bestFit="1" customWidth="1"/>
    <col min="6918" max="6918" width="8.5703125" style="568" customWidth="1"/>
    <col min="6919" max="6919" width="12.42578125" style="568" customWidth="1"/>
    <col min="6920" max="6920" width="2.140625" style="568" customWidth="1"/>
    <col min="6921" max="6921" width="9.42578125" style="568" customWidth="1"/>
    <col min="6922" max="7166" width="11" style="568"/>
    <col min="7167" max="7167" width="46.7109375" style="568" bestFit="1" customWidth="1"/>
    <col min="7168" max="7168" width="11.85546875" style="568" customWidth="1"/>
    <col min="7169" max="7169" width="12.42578125" style="568" customWidth="1"/>
    <col min="7170" max="7170" width="12.5703125" style="568" customWidth="1"/>
    <col min="7171" max="7171" width="11.7109375" style="568" customWidth="1"/>
    <col min="7172" max="7172" width="10.7109375" style="568" customWidth="1"/>
    <col min="7173" max="7173" width="2.42578125" style="568" bestFit="1" customWidth="1"/>
    <col min="7174" max="7174" width="8.5703125" style="568" customWidth="1"/>
    <col min="7175" max="7175" width="12.42578125" style="568" customWidth="1"/>
    <col min="7176" max="7176" width="2.140625" style="568" customWidth="1"/>
    <col min="7177" max="7177" width="9.42578125" style="568" customWidth="1"/>
    <col min="7178" max="7422" width="11" style="568"/>
    <col min="7423" max="7423" width="46.7109375" style="568" bestFit="1" customWidth="1"/>
    <col min="7424" max="7424" width="11.85546875" style="568" customWidth="1"/>
    <col min="7425" max="7425" width="12.42578125" style="568" customWidth="1"/>
    <col min="7426" max="7426" width="12.5703125" style="568" customWidth="1"/>
    <col min="7427" max="7427" width="11.7109375" style="568" customWidth="1"/>
    <col min="7428" max="7428" width="10.7109375" style="568" customWidth="1"/>
    <col min="7429" max="7429" width="2.42578125" style="568" bestFit="1" customWidth="1"/>
    <col min="7430" max="7430" width="8.5703125" style="568" customWidth="1"/>
    <col min="7431" max="7431" width="12.42578125" style="568" customWidth="1"/>
    <col min="7432" max="7432" width="2.140625" style="568" customWidth="1"/>
    <col min="7433" max="7433" width="9.42578125" style="568" customWidth="1"/>
    <col min="7434" max="7678" width="11" style="568"/>
    <col min="7679" max="7679" width="46.7109375" style="568" bestFit="1" customWidth="1"/>
    <col min="7680" max="7680" width="11.85546875" style="568" customWidth="1"/>
    <col min="7681" max="7681" width="12.42578125" style="568" customWidth="1"/>
    <col min="7682" max="7682" width="12.5703125" style="568" customWidth="1"/>
    <col min="7683" max="7683" width="11.7109375" style="568" customWidth="1"/>
    <col min="7684" max="7684" width="10.7109375" style="568" customWidth="1"/>
    <col min="7685" max="7685" width="2.42578125" style="568" bestFit="1" customWidth="1"/>
    <col min="7686" max="7686" width="8.5703125" style="568" customWidth="1"/>
    <col min="7687" max="7687" width="12.42578125" style="568" customWidth="1"/>
    <col min="7688" max="7688" width="2.140625" style="568" customWidth="1"/>
    <col min="7689" max="7689" width="9.42578125" style="568" customWidth="1"/>
    <col min="7690" max="7934" width="11" style="568"/>
    <col min="7935" max="7935" width="46.7109375" style="568" bestFit="1" customWidth="1"/>
    <col min="7936" max="7936" width="11.85546875" style="568" customWidth="1"/>
    <col min="7937" max="7937" width="12.42578125" style="568" customWidth="1"/>
    <col min="7938" max="7938" width="12.5703125" style="568" customWidth="1"/>
    <col min="7939" max="7939" width="11.7109375" style="568" customWidth="1"/>
    <col min="7940" max="7940" width="10.7109375" style="568" customWidth="1"/>
    <col min="7941" max="7941" width="2.42578125" style="568" bestFit="1" customWidth="1"/>
    <col min="7942" max="7942" width="8.5703125" style="568" customWidth="1"/>
    <col min="7943" max="7943" width="12.42578125" style="568" customWidth="1"/>
    <col min="7944" max="7944" width="2.140625" style="568" customWidth="1"/>
    <col min="7945" max="7945" width="9.42578125" style="568" customWidth="1"/>
    <col min="7946" max="8190" width="11" style="568"/>
    <col min="8191" max="8191" width="46.7109375" style="568" bestFit="1" customWidth="1"/>
    <col min="8192" max="8192" width="11.85546875" style="568" customWidth="1"/>
    <col min="8193" max="8193" width="12.42578125" style="568" customWidth="1"/>
    <col min="8194" max="8194" width="12.5703125" style="568" customWidth="1"/>
    <col min="8195" max="8195" width="11.7109375" style="568" customWidth="1"/>
    <col min="8196" max="8196" width="10.7109375" style="568" customWidth="1"/>
    <col min="8197" max="8197" width="2.42578125" style="568" bestFit="1" customWidth="1"/>
    <col min="8198" max="8198" width="8.5703125" style="568" customWidth="1"/>
    <col min="8199" max="8199" width="12.42578125" style="568" customWidth="1"/>
    <col min="8200" max="8200" width="2.140625" style="568" customWidth="1"/>
    <col min="8201" max="8201" width="9.42578125" style="568" customWidth="1"/>
    <col min="8202" max="8446" width="11" style="568"/>
    <col min="8447" max="8447" width="46.7109375" style="568" bestFit="1" customWidth="1"/>
    <col min="8448" max="8448" width="11.85546875" style="568" customWidth="1"/>
    <col min="8449" max="8449" width="12.42578125" style="568" customWidth="1"/>
    <col min="8450" max="8450" width="12.5703125" style="568" customWidth="1"/>
    <col min="8451" max="8451" width="11.7109375" style="568" customWidth="1"/>
    <col min="8452" max="8452" width="10.7109375" style="568" customWidth="1"/>
    <col min="8453" max="8453" width="2.42578125" style="568" bestFit="1" customWidth="1"/>
    <col min="8454" max="8454" width="8.5703125" style="568" customWidth="1"/>
    <col min="8455" max="8455" width="12.42578125" style="568" customWidth="1"/>
    <col min="8456" max="8456" width="2.140625" style="568" customWidth="1"/>
    <col min="8457" max="8457" width="9.42578125" style="568" customWidth="1"/>
    <col min="8458" max="8702" width="11" style="568"/>
    <col min="8703" max="8703" width="46.7109375" style="568" bestFit="1" customWidth="1"/>
    <col min="8704" max="8704" width="11.85546875" style="568" customWidth="1"/>
    <col min="8705" max="8705" width="12.42578125" style="568" customWidth="1"/>
    <col min="8706" max="8706" width="12.5703125" style="568" customWidth="1"/>
    <col min="8707" max="8707" width="11.7109375" style="568" customWidth="1"/>
    <col min="8708" max="8708" width="10.7109375" style="568" customWidth="1"/>
    <col min="8709" max="8709" width="2.42578125" style="568" bestFit="1" customWidth="1"/>
    <col min="8710" max="8710" width="8.5703125" style="568" customWidth="1"/>
    <col min="8711" max="8711" width="12.42578125" style="568" customWidth="1"/>
    <col min="8712" max="8712" width="2.140625" style="568" customWidth="1"/>
    <col min="8713" max="8713" width="9.42578125" style="568" customWidth="1"/>
    <col min="8714" max="8958" width="11" style="568"/>
    <col min="8959" max="8959" width="46.7109375" style="568" bestFit="1" customWidth="1"/>
    <col min="8960" max="8960" width="11.85546875" style="568" customWidth="1"/>
    <col min="8961" max="8961" width="12.42578125" style="568" customWidth="1"/>
    <col min="8962" max="8962" width="12.5703125" style="568" customWidth="1"/>
    <col min="8963" max="8963" width="11.7109375" style="568" customWidth="1"/>
    <col min="8964" max="8964" width="10.7109375" style="568" customWidth="1"/>
    <col min="8965" max="8965" width="2.42578125" style="568" bestFit="1" customWidth="1"/>
    <col min="8966" max="8966" width="8.5703125" style="568" customWidth="1"/>
    <col min="8967" max="8967" width="12.42578125" style="568" customWidth="1"/>
    <col min="8968" max="8968" width="2.140625" style="568" customWidth="1"/>
    <col min="8969" max="8969" width="9.42578125" style="568" customWidth="1"/>
    <col min="8970" max="9214" width="11" style="568"/>
    <col min="9215" max="9215" width="46.7109375" style="568" bestFit="1" customWidth="1"/>
    <col min="9216" max="9216" width="11.85546875" style="568" customWidth="1"/>
    <col min="9217" max="9217" width="12.42578125" style="568" customWidth="1"/>
    <col min="9218" max="9218" width="12.5703125" style="568" customWidth="1"/>
    <col min="9219" max="9219" width="11.7109375" style="568" customWidth="1"/>
    <col min="9220" max="9220" width="10.7109375" style="568" customWidth="1"/>
    <col min="9221" max="9221" width="2.42578125" style="568" bestFit="1" customWidth="1"/>
    <col min="9222" max="9222" width="8.5703125" style="568" customWidth="1"/>
    <col min="9223" max="9223" width="12.42578125" style="568" customWidth="1"/>
    <col min="9224" max="9224" width="2.140625" style="568" customWidth="1"/>
    <col min="9225" max="9225" width="9.42578125" style="568" customWidth="1"/>
    <col min="9226" max="9470" width="11" style="568"/>
    <col min="9471" max="9471" width="46.7109375" style="568" bestFit="1" customWidth="1"/>
    <col min="9472" max="9472" width="11.85546875" style="568" customWidth="1"/>
    <col min="9473" max="9473" width="12.42578125" style="568" customWidth="1"/>
    <col min="9474" max="9474" width="12.5703125" style="568" customWidth="1"/>
    <col min="9475" max="9475" width="11.7109375" style="568" customWidth="1"/>
    <col min="9476" max="9476" width="10.7109375" style="568" customWidth="1"/>
    <col min="9477" max="9477" width="2.42578125" style="568" bestFit="1" customWidth="1"/>
    <col min="9478" max="9478" width="8.5703125" style="568" customWidth="1"/>
    <col min="9479" max="9479" width="12.42578125" style="568" customWidth="1"/>
    <col min="9480" max="9480" width="2.140625" style="568" customWidth="1"/>
    <col min="9481" max="9481" width="9.42578125" style="568" customWidth="1"/>
    <col min="9482" max="9726" width="11" style="568"/>
    <col min="9727" max="9727" width="46.7109375" style="568" bestFit="1" customWidth="1"/>
    <col min="9728" max="9728" width="11.85546875" style="568" customWidth="1"/>
    <col min="9729" max="9729" width="12.42578125" style="568" customWidth="1"/>
    <col min="9730" max="9730" width="12.5703125" style="568" customWidth="1"/>
    <col min="9731" max="9731" width="11.7109375" style="568" customWidth="1"/>
    <col min="9732" max="9732" width="10.7109375" style="568" customWidth="1"/>
    <col min="9733" max="9733" width="2.42578125" style="568" bestFit="1" customWidth="1"/>
    <col min="9734" max="9734" width="8.5703125" style="568" customWidth="1"/>
    <col min="9735" max="9735" width="12.42578125" style="568" customWidth="1"/>
    <col min="9736" max="9736" width="2.140625" style="568" customWidth="1"/>
    <col min="9737" max="9737" width="9.42578125" style="568" customWidth="1"/>
    <col min="9738" max="9982" width="11" style="568"/>
    <col min="9983" max="9983" width="46.7109375" style="568" bestFit="1" customWidth="1"/>
    <col min="9984" max="9984" width="11.85546875" style="568" customWidth="1"/>
    <col min="9985" max="9985" width="12.42578125" style="568" customWidth="1"/>
    <col min="9986" max="9986" width="12.5703125" style="568" customWidth="1"/>
    <col min="9987" max="9987" width="11.7109375" style="568" customWidth="1"/>
    <col min="9988" max="9988" width="10.7109375" style="568" customWidth="1"/>
    <col min="9989" max="9989" width="2.42578125" style="568" bestFit="1" customWidth="1"/>
    <col min="9990" max="9990" width="8.5703125" style="568" customWidth="1"/>
    <col min="9991" max="9991" width="12.42578125" style="568" customWidth="1"/>
    <col min="9992" max="9992" width="2.140625" style="568" customWidth="1"/>
    <col min="9993" max="9993" width="9.42578125" style="568" customWidth="1"/>
    <col min="9994" max="10238" width="11" style="568"/>
    <col min="10239" max="10239" width="46.7109375" style="568" bestFit="1" customWidth="1"/>
    <col min="10240" max="10240" width="11.85546875" style="568" customWidth="1"/>
    <col min="10241" max="10241" width="12.42578125" style="568" customWidth="1"/>
    <col min="10242" max="10242" width="12.5703125" style="568" customWidth="1"/>
    <col min="10243" max="10243" width="11.7109375" style="568" customWidth="1"/>
    <col min="10244" max="10244" width="10.7109375" style="568" customWidth="1"/>
    <col min="10245" max="10245" width="2.42578125" style="568" bestFit="1" customWidth="1"/>
    <col min="10246" max="10246" width="8.5703125" style="568" customWidth="1"/>
    <col min="10247" max="10247" width="12.42578125" style="568" customWidth="1"/>
    <col min="10248" max="10248" width="2.140625" style="568" customWidth="1"/>
    <col min="10249" max="10249" width="9.42578125" style="568" customWidth="1"/>
    <col min="10250" max="10494" width="11" style="568"/>
    <col min="10495" max="10495" width="46.7109375" style="568" bestFit="1" customWidth="1"/>
    <col min="10496" max="10496" width="11.85546875" style="568" customWidth="1"/>
    <col min="10497" max="10497" width="12.42578125" style="568" customWidth="1"/>
    <col min="10498" max="10498" width="12.5703125" style="568" customWidth="1"/>
    <col min="10499" max="10499" width="11.7109375" style="568" customWidth="1"/>
    <col min="10500" max="10500" width="10.7109375" style="568" customWidth="1"/>
    <col min="10501" max="10501" width="2.42578125" style="568" bestFit="1" customWidth="1"/>
    <col min="10502" max="10502" width="8.5703125" style="568" customWidth="1"/>
    <col min="10503" max="10503" width="12.42578125" style="568" customWidth="1"/>
    <col min="10504" max="10504" width="2.140625" style="568" customWidth="1"/>
    <col min="10505" max="10505" width="9.42578125" style="568" customWidth="1"/>
    <col min="10506" max="10750" width="11" style="568"/>
    <col min="10751" max="10751" width="46.7109375" style="568" bestFit="1" customWidth="1"/>
    <col min="10752" max="10752" width="11.85546875" style="568" customWidth="1"/>
    <col min="10753" max="10753" width="12.42578125" style="568" customWidth="1"/>
    <col min="10754" max="10754" width="12.5703125" style="568" customWidth="1"/>
    <col min="10755" max="10755" width="11.7109375" style="568" customWidth="1"/>
    <col min="10756" max="10756" width="10.7109375" style="568" customWidth="1"/>
    <col min="10757" max="10757" width="2.42578125" style="568" bestFit="1" customWidth="1"/>
    <col min="10758" max="10758" width="8.5703125" style="568" customWidth="1"/>
    <col min="10759" max="10759" width="12.42578125" style="568" customWidth="1"/>
    <col min="10760" max="10760" width="2.140625" style="568" customWidth="1"/>
    <col min="10761" max="10761" width="9.42578125" style="568" customWidth="1"/>
    <col min="10762" max="11006" width="11" style="568"/>
    <col min="11007" max="11007" width="46.7109375" style="568" bestFit="1" customWidth="1"/>
    <col min="11008" max="11008" width="11.85546875" style="568" customWidth="1"/>
    <col min="11009" max="11009" width="12.42578125" style="568" customWidth="1"/>
    <col min="11010" max="11010" width="12.5703125" style="568" customWidth="1"/>
    <col min="11011" max="11011" width="11.7109375" style="568" customWidth="1"/>
    <col min="11012" max="11012" width="10.7109375" style="568" customWidth="1"/>
    <col min="11013" max="11013" width="2.42578125" style="568" bestFit="1" customWidth="1"/>
    <col min="11014" max="11014" width="8.5703125" style="568" customWidth="1"/>
    <col min="11015" max="11015" width="12.42578125" style="568" customWidth="1"/>
    <col min="11016" max="11016" width="2.140625" style="568" customWidth="1"/>
    <col min="11017" max="11017" width="9.42578125" style="568" customWidth="1"/>
    <col min="11018" max="11262" width="11" style="568"/>
    <col min="11263" max="11263" width="46.7109375" style="568" bestFit="1" customWidth="1"/>
    <col min="11264" max="11264" width="11.85546875" style="568" customWidth="1"/>
    <col min="11265" max="11265" width="12.42578125" style="568" customWidth="1"/>
    <col min="11266" max="11266" width="12.5703125" style="568" customWidth="1"/>
    <col min="11267" max="11267" width="11.7109375" style="568" customWidth="1"/>
    <col min="11268" max="11268" width="10.7109375" style="568" customWidth="1"/>
    <col min="11269" max="11269" width="2.42578125" style="568" bestFit="1" customWidth="1"/>
    <col min="11270" max="11270" width="8.5703125" style="568" customWidth="1"/>
    <col min="11271" max="11271" width="12.42578125" style="568" customWidth="1"/>
    <col min="11272" max="11272" width="2.140625" style="568" customWidth="1"/>
    <col min="11273" max="11273" width="9.42578125" style="568" customWidth="1"/>
    <col min="11274" max="11518" width="11" style="568"/>
    <col min="11519" max="11519" width="46.7109375" style="568" bestFit="1" customWidth="1"/>
    <col min="11520" max="11520" width="11.85546875" style="568" customWidth="1"/>
    <col min="11521" max="11521" width="12.42578125" style="568" customWidth="1"/>
    <col min="11522" max="11522" width="12.5703125" style="568" customWidth="1"/>
    <col min="11523" max="11523" width="11.7109375" style="568" customWidth="1"/>
    <col min="11524" max="11524" width="10.7109375" style="568" customWidth="1"/>
    <col min="11525" max="11525" width="2.42578125" style="568" bestFit="1" customWidth="1"/>
    <col min="11526" max="11526" width="8.5703125" style="568" customWidth="1"/>
    <col min="11527" max="11527" width="12.42578125" style="568" customWidth="1"/>
    <col min="11528" max="11528" width="2.140625" style="568" customWidth="1"/>
    <col min="11529" max="11529" width="9.42578125" style="568" customWidth="1"/>
    <col min="11530" max="11774" width="11" style="568"/>
    <col min="11775" max="11775" width="46.7109375" style="568" bestFit="1" customWidth="1"/>
    <col min="11776" max="11776" width="11.85546875" style="568" customWidth="1"/>
    <col min="11777" max="11777" width="12.42578125" style="568" customWidth="1"/>
    <col min="11778" max="11778" width="12.5703125" style="568" customWidth="1"/>
    <col min="11779" max="11779" width="11.7109375" style="568" customWidth="1"/>
    <col min="11780" max="11780" width="10.7109375" style="568" customWidth="1"/>
    <col min="11781" max="11781" width="2.42578125" style="568" bestFit="1" customWidth="1"/>
    <col min="11782" max="11782" width="8.5703125" style="568" customWidth="1"/>
    <col min="11783" max="11783" width="12.42578125" style="568" customWidth="1"/>
    <col min="11784" max="11784" width="2.140625" style="568" customWidth="1"/>
    <col min="11785" max="11785" width="9.42578125" style="568" customWidth="1"/>
    <col min="11786" max="12030" width="11" style="568"/>
    <col min="12031" max="12031" width="46.7109375" style="568" bestFit="1" customWidth="1"/>
    <col min="12032" max="12032" width="11.85546875" style="568" customWidth="1"/>
    <col min="12033" max="12033" width="12.42578125" style="568" customWidth="1"/>
    <col min="12034" max="12034" width="12.5703125" style="568" customWidth="1"/>
    <col min="12035" max="12035" width="11.7109375" style="568" customWidth="1"/>
    <col min="12036" max="12036" width="10.7109375" style="568" customWidth="1"/>
    <col min="12037" max="12037" width="2.42578125" style="568" bestFit="1" customWidth="1"/>
    <col min="12038" max="12038" width="8.5703125" style="568" customWidth="1"/>
    <col min="12039" max="12039" width="12.42578125" style="568" customWidth="1"/>
    <col min="12040" max="12040" width="2.140625" style="568" customWidth="1"/>
    <col min="12041" max="12041" width="9.42578125" style="568" customWidth="1"/>
    <col min="12042" max="12286" width="11" style="568"/>
    <col min="12287" max="12287" width="46.7109375" style="568" bestFit="1" customWidth="1"/>
    <col min="12288" max="12288" width="11.85546875" style="568" customWidth="1"/>
    <col min="12289" max="12289" width="12.42578125" style="568" customWidth="1"/>
    <col min="12290" max="12290" width="12.5703125" style="568" customWidth="1"/>
    <col min="12291" max="12291" width="11.7109375" style="568" customWidth="1"/>
    <col min="12292" max="12292" width="10.7109375" style="568" customWidth="1"/>
    <col min="12293" max="12293" width="2.42578125" style="568" bestFit="1" customWidth="1"/>
    <col min="12294" max="12294" width="8.5703125" style="568" customWidth="1"/>
    <col min="12295" max="12295" width="12.42578125" style="568" customWidth="1"/>
    <col min="12296" max="12296" width="2.140625" style="568" customWidth="1"/>
    <col min="12297" max="12297" width="9.42578125" style="568" customWidth="1"/>
    <col min="12298" max="12542" width="11" style="568"/>
    <col min="12543" max="12543" width="46.7109375" style="568" bestFit="1" customWidth="1"/>
    <col min="12544" max="12544" width="11.85546875" style="568" customWidth="1"/>
    <col min="12545" max="12545" width="12.42578125" style="568" customWidth="1"/>
    <col min="12546" max="12546" width="12.5703125" style="568" customWidth="1"/>
    <col min="12547" max="12547" width="11.7109375" style="568" customWidth="1"/>
    <col min="12548" max="12548" width="10.7109375" style="568" customWidth="1"/>
    <col min="12549" max="12549" width="2.42578125" style="568" bestFit="1" customWidth="1"/>
    <col min="12550" max="12550" width="8.5703125" style="568" customWidth="1"/>
    <col min="12551" max="12551" width="12.42578125" style="568" customWidth="1"/>
    <col min="12552" max="12552" width="2.140625" style="568" customWidth="1"/>
    <col min="12553" max="12553" width="9.42578125" style="568" customWidth="1"/>
    <col min="12554" max="12798" width="11" style="568"/>
    <col min="12799" max="12799" width="46.7109375" style="568" bestFit="1" customWidth="1"/>
    <col min="12800" max="12800" width="11.85546875" style="568" customWidth="1"/>
    <col min="12801" max="12801" width="12.42578125" style="568" customWidth="1"/>
    <col min="12802" max="12802" width="12.5703125" style="568" customWidth="1"/>
    <col min="12803" max="12803" width="11.7109375" style="568" customWidth="1"/>
    <col min="12804" max="12804" width="10.7109375" style="568" customWidth="1"/>
    <col min="12805" max="12805" width="2.42578125" style="568" bestFit="1" customWidth="1"/>
    <col min="12806" max="12806" width="8.5703125" style="568" customWidth="1"/>
    <col min="12807" max="12807" width="12.42578125" style="568" customWidth="1"/>
    <col min="12808" max="12808" width="2.140625" style="568" customWidth="1"/>
    <col min="12809" max="12809" width="9.42578125" style="568" customWidth="1"/>
    <col min="12810" max="13054" width="11" style="568"/>
    <col min="13055" max="13055" width="46.7109375" style="568" bestFit="1" customWidth="1"/>
    <col min="13056" max="13056" width="11.85546875" style="568" customWidth="1"/>
    <col min="13057" max="13057" width="12.42578125" style="568" customWidth="1"/>
    <col min="13058" max="13058" width="12.5703125" style="568" customWidth="1"/>
    <col min="13059" max="13059" width="11.7109375" style="568" customWidth="1"/>
    <col min="13060" max="13060" width="10.7109375" style="568" customWidth="1"/>
    <col min="13061" max="13061" width="2.42578125" style="568" bestFit="1" customWidth="1"/>
    <col min="13062" max="13062" width="8.5703125" style="568" customWidth="1"/>
    <col min="13063" max="13063" width="12.42578125" style="568" customWidth="1"/>
    <col min="13064" max="13064" width="2.140625" style="568" customWidth="1"/>
    <col min="13065" max="13065" width="9.42578125" style="568" customWidth="1"/>
    <col min="13066" max="13310" width="11" style="568"/>
    <col min="13311" max="13311" width="46.7109375" style="568" bestFit="1" customWidth="1"/>
    <col min="13312" max="13312" width="11.85546875" style="568" customWidth="1"/>
    <col min="13313" max="13313" width="12.42578125" style="568" customWidth="1"/>
    <col min="13314" max="13314" width="12.5703125" style="568" customWidth="1"/>
    <col min="13315" max="13315" width="11.7109375" style="568" customWidth="1"/>
    <col min="13316" max="13316" width="10.7109375" style="568" customWidth="1"/>
    <col min="13317" max="13317" width="2.42578125" style="568" bestFit="1" customWidth="1"/>
    <col min="13318" max="13318" width="8.5703125" style="568" customWidth="1"/>
    <col min="13319" max="13319" width="12.42578125" style="568" customWidth="1"/>
    <col min="13320" max="13320" width="2.140625" style="568" customWidth="1"/>
    <col min="13321" max="13321" width="9.42578125" style="568" customWidth="1"/>
    <col min="13322" max="13566" width="11" style="568"/>
    <col min="13567" max="13567" width="46.7109375" style="568" bestFit="1" customWidth="1"/>
    <col min="13568" max="13568" width="11.85546875" style="568" customWidth="1"/>
    <col min="13569" max="13569" width="12.42578125" style="568" customWidth="1"/>
    <col min="13570" max="13570" width="12.5703125" style="568" customWidth="1"/>
    <col min="13571" max="13571" width="11.7109375" style="568" customWidth="1"/>
    <col min="13572" max="13572" width="10.7109375" style="568" customWidth="1"/>
    <col min="13573" max="13573" width="2.42578125" style="568" bestFit="1" customWidth="1"/>
    <col min="13574" max="13574" width="8.5703125" style="568" customWidth="1"/>
    <col min="13575" max="13575" width="12.42578125" style="568" customWidth="1"/>
    <col min="13576" max="13576" width="2.140625" style="568" customWidth="1"/>
    <col min="13577" max="13577" width="9.42578125" style="568" customWidth="1"/>
    <col min="13578" max="13822" width="11" style="568"/>
    <col min="13823" max="13823" width="46.7109375" style="568" bestFit="1" customWidth="1"/>
    <col min="13824" max="13824" width="11.85546875" style="568" customWidth="1"/>
    <col min="13825" max="13825" width="12.42578125" style="568" customWidth="1"/>
    <col min="13826" max="13826" width="12.5703125" style="568" customWidth="1"/>
    <col min="13827" max="13827" width="11.7109375" style="568" customWidth="1"/>
    <col min="13828" max="13828" width="10.7109375" style="568" customWidth="1"/>
    <col min="13829" max="13829" width="2.42578125" style="568" bestFit="1" customWidth="1"/>
    <col min="13830" max="13830" width="8.5703125" style="568" customWidth="1"/>
    <col min="13831" max="13831" width="12.42578125" style="568" customWidth="1"/>
    <col min="13832" max="13832" width="2.140625" style="568" customWidth="1"/>
    <col min="13833" max="13833" width="9.42578125" style="568" customWidth="1"/>
    <col min="13834" max="14078" width="11" style="568"/>
    <col min="14079" max="14079" width="46.7109375" style="568" bestFit="1" customWidth="1"/>
    <col min="14080" max="14080" width="11.85546875" style="568" customWidth="1"/>
    <col min="14081" max="14081" width="12.42578125" style="568" customWidth="1"/>
    <col min="14082" max="14082" width="12.5703125" style="568" customWidth="1"/>
    <col min="14083" max="14083" width="11.7109375" style="568" customWidth="1"/>
    <col min="14084" max="14084" width="10.7109375" style="568" customWidth="1"/>
    <col min="14085" max="14085" width="2.42578125" style="568" bestFit="1" customWidth="1"/>
    <col min="14086" max="14086" width="8.5703125" style="568" customWidth="1"/>
    <col min="14087" max="14087" width="12.42578125" style="568" customWidth="1"/>
    <col min="14088" max="14088" width="2.140625" style="568" customWidth="1"/>
    <col min="14089" max="14089" width="9.42578125" style="568" customWidth="1"/>
    <col min="14090" max="14334" width="11" style="568"/>
    <col min="14335" max="14335" width="46.7109375" style="568" bestFit="1" customWidth="1"/>
    <col min="14336" max="14336" width="11.85546875" style="568" customWidth="1"/>
    <col min="14337" max="14337" width="12.42578125" style="568" customWidth="1"/>
    <col min="14338" max="14338" width="12.5703125" style="568" customWidth="1"/>
    <col min="14339" max="14339" width="11.7109375" style="568" customWidth="1"/>
    <col min="14340" max="14340" width="10.7109375" style="568" customWidth="1"/>
    <col min="14341" max="14341" width="2.42578125" style="568" bestFit="1" customWidth="1"/>
    <col min="14342" max="14342" width="8.5703125" style="568" customWidth="1"/>
    <col min="14343" max="14343" width="12.42578125" style="568" customWidth="1"/>
    <col min="14344" max="14344" width="2.140625" style="568" customWidth="1"/>
    <col min="14345" max="14345" width="9.42578125" style="568" customWidth="1"/>
    <col min="14346" max="14590" width="11" style="568"/>
    <col min="14591" max="14591" width="46.7109375" style="568" bestFit="1" customWidth="1"/>
    <col min="14592" max="14592" width="11.85546875" style="568" customWidth="1"/>
    <col min="14593" max="14593" width="12.42578125" style="568" customWidth="1"/>
    <col min="14594" max="14594" width="12.5703125" style="568" customWidth="1"/>
    <col min="14595" max="14595" width="11.7109375" style="568" customWidth="1"/>
    <col min="14596" max="14596" width="10.7109375" style="568" customWidth="1"/>
    <col min="14597" max="14597" width="2.42578125" style="568" bestFit="1" customWidth="1"/>
    <col min="14598" max="14598" width="8.5703125" style="568" customWidth="1"/>
    <col min="14599" max="14599" width="12.42578125" style="568" customWidth="1"/>
    <col min="14600" max="14600" width="2.140625" style="568" customWidth="1"/>
    <col min="14601" max="14601" width="9.42578125" style="568" customWidth="1"/>
    <col min="14602" max="14846" width="11" style="568"/>
    <col min="14847" max="14847" width="46.7109375" style="568" bestFit="1" customWidth="1"/>
    <col min="14848" max="14848" width="11.85546875" style="568" customWidth="1"/>
    <col min="14849" max="14849" width="12.42578125" style="568" customWidth="1"/>
    <col min="14850" max="14850" width="12.5703125" style="568" customWidth="1"/>
    <col min="14851" max="14851" width="11.7109375" style="568" customWidth="1"/>
    <col min="14852" max="14852" width="10.7109375" style="568" customWidth="1"/>
    <col min="14853" max="14853" width="2.42578125" style="568" bestFit="1" customWidth="1"/>
    <col min="14854" max="14854" width="8.5703125" style="568" customWidth="1"/>
    <col min="14855" max="14855" width="12.42578125" style="568" customWidth="1"/>
    <col min="14856" max="14856" width="2.140625" style="568" customWidth="1"/>
    <col min="14857" max="14857" width="9.42578125" style="568" customWidth="1"/>
    <col min="14858" max="15102" width="11" style="568"/>
    <col min="15103" max="15103" width="46.7109375" style="568" bestFit="1" customWidth="1"/>
    <col min="15104" max="15104" width="11.85546875" style="568" customWidth="1"/>
    <col min="15105" max="15105" width="12.42578125" style="568" customWidth="1"/>
    <col min="15106" max="15106" width="12.5703125" style="568" customWidth="1"/>
    <col min="15107" max="15107" width="11.7109375" style="568" customWidth="1"/>
    <col min="15108" max="15108" width="10.7109375" style="568" customWidth="1"/>
    <col min="15109" max="15109" width="2.42578125" style="568" bestFit="1" customWidth="1"/>
    <col min="15110" max="15110" width="8.5703125" style="568" customWidth="1"/>
    <col min="15111" max="15111" width="12.42578125" style="568" customWidth="1"/>
    <col min="15112" max="15112" width="2.140625" style="568" customWidth="1"/>
    <col min="15113" max="15113" width="9.42578125" style="568" customWidth="1"/>
    <col min="15114" max="15358" width="11" style="568"/>
    <col min="15359" max="15359" width="46.7109375" style="568" bestFit="1" customWidth="1"/>
    <col min="15360" max="15360" width="11.85546875" style="568" customWidth="1"/>
    <col min="15361" max="15361" width="12.42578125" style="568" customWidth="1"/>
    <col min="15362" max="15362" width="12.5703125" style="568" customWidth="1"/>
    <col min="15363" max="15363" width="11.7109375" style="568" customWidth="1"/>
    <col min="15364" max="15364" width="10.7109375" style="568" customWidth="1"/>
    <col min="15365" max="15365" width="2.42578125" style="568" bestFit="1" customWidth="1"/>
    <col min="15366" max="15366" width="8.5703125" style="568" customWidth="1"/>
    <col min="15367" max="15367" width="12.42578125" style="568" customWidth="1"/>
    <col min="15368" max="15368" width="2.140625" style="568" customWidth="1"/>
    <col min="15369" max="15369" width="9.42578125" style="568" customWidth="1"/>
    <col min="15370" max="15614" width="11" style="568"/>
    <col min="15615" max="15615" width="46.7109375" style="568" bestFit="1" customWidth="1"/>
    <col min="15616" max="15616" width="11.85546875" style="568" customWidth="1"/>
    <col min="15617" max="15617" width="12.42578125" style="568" customWidth="1"/>
    <col min="15618" max="15618" width="12.5703125" style="568" customWidth="1"/>
    <col min="15619" max="15619" width="11.7109375" style="568" customWidth="1"/>
    <col min="15620" max="15620" width="10.7109375" style="568" customWidth="1"/>
    <col min="15621" max="15621" width="2.42578125" style="568" bestFit="1" customWidth="1"/>
    <col min="15622" max="15622" width="8.5703125" style="568" customWidth="1"/>
    <col min="15623" max="15623" width="12.42578125" style="568" customWidth="1"/>
    <col min="15624" max="15624" width="2.140625" style="568" customWidth="1"/>
    <col min="15625" max="15625" width="9.42578125" style="568" customWidth="1"/>
    <col min="15626" max="15870" width="11" style="568"/>
    <col min="15871" max="15871" width="46.7109375" style="568" bestFit="1" customWidth="1"/>
    <col min="15872" max="15872" width="11.85546875" style="568" customWidth="1"/>
    <col min="15873" max="15873" width="12.42578125" style="568" customWidth="1"/>
    <col min="15874" max="15874" width="12.5703125" style="568" customWidth="1"/>
    <col min="15875" max="15875" width="11.7109375" style="568" customWidth="1"/>
    <col min="15876" max="15876" width="10.7109375" style="568" customWidth="1"/>
    <col min="15877" max="15877" width="2.42578125" style="568" bestFit="1" customWidth="1"/>
    <col min="15878" max="15878" width="8.5703125" style="568" customWidth="1"/>
    <col min="15879" max="15879" width="12.42578125" style="568" customWidth="1"/>
    <col min="15880" max="15880" width="2.140625" style="568" customWidth="1"/>
    <col min="15881" max="15881" width="9.42578125" style="568" customWidth="1"/>
    <col min="15882" max="16126" width="11" style="568"/>
    <col min="16127" max="16127" width="46.7109375" style="568" bestFit="1" customWidth="1"/>
    <col min="16128" max="16128" width="11.85546875" style="568" customWidth="1"/>
    <col min="16129" max="16129" width="12.42578125" style="568" customWidth="1"/>
    <col min="16130" max="16130" width="12.5703125" style="568" customWidth="1"/>
    <col min="16131" max="16131" width="11.7109375" style="568" customWidth="1"/>
    <col min="16132" max="16132" width="10.7109375" style="568" customWidth="1"/>
    <col min="16133" max="16133" width="2.42578125" style="568" bestFit="1" customWidth="1"/>
    <col min="16134" max="16134" width="8.5703125" style="568" customWidth="1"/>
    <col min="16135" max="16135" width="12.42578125" style="568" customWidth="1"/>
    <col min="16136" max="16136" width="2.140625" style="568" customWidth="1"/>
    <col min="16137" max="16137" width="9.42578125" style="568" customWidth="1"/>
    <col min="16138" max="16384" width="11" style="568"/>
  </cols>
  <sheetData>
    <row r="1" spans="1:14" ht="17.100000000000001" customHeight="1">
      <c r="A1" s="1903" t="s">
        <v>404</v>
      </c>
      <c r="B1" s="1903"/>
      <c r="C1" s="1903"/>
      <c r="D1" s="1903"/>
      <c r="E1" s="1903"/>
      <c r="F1" s="1903"/>
      <c r="G1" s="1903"/>
      <c r="H1" s="1903"/>
      <c r="I1" s="1903"/>
    </row>
    <row r="2" spans="1:14" ht="17.100000000000001" customHeight="1">
      <c r="A2" s="1916" t="s">
        <v>103</v>
      </c>
      <c r="B2" s="1916"/>
      <c r="C2" s="1916"/>
      <c r="D2" s="1916"/>
      <c r="E2" s="1916"/>
      <c r="F2" s="1916"/>
      <c r="G2" s="1916"/>
      <c r="H2" s="1916"/>
      <c r="I2" s="1916"/>
    </row>
    <row r="3" spans="1:14" ht="17.100000000000001" customHeight="1" thickBot="1">
      <c r="E3" s="654"/>
      <c r="H3" s="1905" t="s">
        <v>1</v>
      </c>
      <c r="I3" s="1905"/>
    </row>
    <row r="4" spans="1:14" ht="18.75" customHeight="1" thickTop="1">
      <c r="A4" s="1921" t="s">
        <v>128</v>
      </c>
      <c r="B4" s="663">
        <v>2017</v>
      </c>
      <c r="C4" s="663">
        <v>2017</v>
      </c>
      <c r="D4" s="663">
        <v>2018</v>
      </c>
      <c r="E4" s="663">
        <v>2018</v>
      </c>
      <c r="F4" s="1917" t="s">
        <v>312</v>
      </c>
      <c r="G4" s="1917"/>
      <c r="H4" s="1917"/>
      <c r="I4" s="1918"/>
    </row>
    <row r="5" spans="1:14" ht="18.75" customHeight="1">
      <c r="A5" s="1922"/>
      <c r="B5" s="664" t="s">
        <v>314</v>
      </c>
      <c r="C5" s="623" t="s">
        <v>315</v>
      </c>
      <c r="D5" s="623" t="s">
        <v>316</v>
      </c>
      <c r="E5" s="623" t="s">
        <v>317</v>
      </c>
      <c r="F5" s="1919" t="s">
        <v>40</v>
      </c>
      <c r="G5" s="1919"/>
      <c r="H5" s="1919" t="s">
        <v>123</v>
      </c>
      <c r="I5" s="1920"/>
    </row>
    <row r="6" spans="1:14" ht="18.75" customHeight="1">
      <c r="A6" s="1923"/>
      <c r="B6" s="632"/>
      <c r="C6" s="632"/>
      <c r="D6" s="665"/>
      <c r="E6" s="665"/>
      <c r="F6" s="632" t="s">
        <v>3</v>
      </c>
      <c r="G6" s="666" t="s">
        <v>318</v>
      </c>
      <c r="H6" s="632" t="s">
        <v>3</v>
      </c>
      <c r="I6" s="667" t="s">
        <v>318</v>
      </c>
    </row>
    <row r="7" spans="1:14" ht="18.75" customHeight="1">
      <c r="A7" s="571" t="s">
        <v>359</v>
      </c>
      <c r="B7" s="617">
        <v>955657.73971067986</v>
      </c>
      <c r="C7" s="617">
        <v>978120.06237424992</v>
      </c>
      <c r="D7" s="617">
        <v>1020106.3194269199</v>
      </c>
      <c r="E7" s="617">
        <v>975819.40743867005</v>
      </c>
      <c r="F7" s="617">
        <v>22462.322663570056</v>
      </c>
      <c r="G7" s="926">
        <v>2.3504568351395765</v>
      </c>
      <c r="H7" s="617">
        <v>-44286.911988249863</v>
      </c>
      <c r="I7" s="914">
        <v>-4.341401591662482</v>
      </c>
      <c r="K7" s="659"/>
      <c r="L7" s="659"/>
      <c r="M7" s="659"/>
      <c r="N7" s="659"/>
    </row>
    <row r="8" spans="1:14" ht="18.75" customHeight="1">
      <c r="A8" s="583" t="s">
        <v>360</v>
      </c>
      <c r="B8" s="618">
        <v>25929.438226990002</v>
      </c>
      <c r="C8" s="618">
        <v>27426.44165045</v>
      </c>
      <c r="D8" s="618">
        <v>28078.52314474</v>
      </c>
      <c r="E8" s="618">
        <v>28586.67774702</v>
      </c>
      <c r="F8" s="618">
        <v>1497.0034234599989</v>
      </c>
      <c r="G8" s="927">
        <v>5.7733739171478273</v>
      </c>
      <c r="H8" s="618">
        <v>508.15460227999938</v>
      </c>
      <c r="I8" s="930">
        <v>1.8097625707041252</v>
      </c>
      <c r="K8" s="659"/>
      <c r="L8" s="659"/>
      <c r="M8" s="659"/>
      <c r="N8" s="659"/>
    </row>
    <row r="9" spans="1:14" ht="18.75" customHeight="1">
      <c r="A9" s="583" t="s">
        <v>361</v>
      </c>
      <c r="B9" s="618">
        <v>170.62933999999998</v>
      </c>
      <c r="C9" s="618">
        <v>164.68704000000002</v>
      </c>
      <c r="D9" s="618">
        <v>165.14273</v>
      </c>
      <c r="E9" s="618">
        <v>149.66304</v>
      </c>
      <c r="F9" s="618">
        <v>-5.9422999999999604</v>
      </c>
      <c r="G9" s="927">
        <v>-3.4825780841676828</v>
      </c>
      <c r="H9" s="618">
        <v>-15.479690000000005</v>
      </c>
      <c r="I9" s="930">
        <v>-9.3735219225212063</v>
      </c>
      <c r="K9" s="659"/>
      <c r="L9" s="659"/>
      <c r="M9" s="659"/>
      <c r="N9" s="659"/>
    </row>
    <row r="10" spans="1:14" ht="18.75" customHeight="1">
      <c r="A10" s="583" t="s">
        <v>362</v>
      </c>
      <c r="B10" s="618">
        <v>2291.3082800000002</v>
      </c>
      <c r="C10" s="618">
        <v>2349.7311600000003</v>
      </c>
      <c r="D10" s="618">
        <v>2466.3372199999999</v>
      </c>
      <c r="E10" s="618">
        <v>2544.2716800000003</v>
      </c>
      <c r="F10" s="618">
        <v>58.422880000000077</v>
      </c>
      <c r="G10" s="927">
        <v>2.5497607855718161</v>
      </c>
      <c r="H10" s="618">
        <v>77.934460000000399</v>
      </c>
      <c r="I10" s="930">
        <v>3.1599271733003489</v>
      </c>
      <c r="K10" s="659"/>
      <c r="L10" s="659"/>
      <c r="M10" s="659"/>
      <c r="N10" s="659"/>
    </row>
    <row r="11" spans="1:14" ht="18.75" customHeight="1">
      <c r="A11" s="583" t="s">
        <v>363</v>
      </c>
      <c r="B11" s="618">
        <v>927266.36386368982</v>
      </c>
      <c r="C11" s="618">
        <v>948179.20252379996</v>
      </c>
      <c r="D11" s="618">
        <v>989396.31633217994</v>
      </c>
      <c r="E11" s="618">
        <v>944538.79497165</v>
      </c>
      <c r="F11" s="618">
        <v>20912.838660110137</v>
      </c>
      <c r="G11" s="927">
        <v>2.2553216071562767</v>
      </c>
      <c r="H11" s="618">
        <v>-44857.521360529936</v>
      </c>
      <c r="I11" s="930">
        <v>-4.5338274076886158</v>
      </c>
      <c r="K11" s="659"/>
      <c r="L11" s="659"/>
      <c r="M11" s="659"/>
      <c r="N11" s="659"/>
    </row>
    <row r="12" spans="1:14" ht="18.75" customHeight="1">
      <c r="A12" s="571" t="s">
        <v>364</v>
      </c>
      <c r="B12" s="617">
        <v>41866.499995250007</v>
      </c>
      <c r="C12" s="617">
        <v>37239.493595249995</v>
      </c>
      <c r="D12" s="617">
        <v>74587.505888879998</v>
      </c>
      <c r="E12" s="617">
        <v>68652.906658879991</v>
      </c>
      <c r="F12" s="617">
        <v>-4627.0064000000129</v>
      </c>
      <c r="G12" s="926">
        <v>-11.051810876297214</v>
      </c>
      <c r="H12" s="617">
        <v>-5934.5992300000071</v>
      </c>
      <c r="I12" s="914">
        <v>-7.9565594254369305</v>
      </c>
      <c r="K12" s="659"/>
      <c r="L12" s="659"/>
      <c r="M12" s="659"/>
      <c r="N12" s="659"/>
    </row>
    <row r="13" spans="1:14" ht="18.75" customHeight="1">
      <c r="A13" s="583" t="s">
        <v>365</v>
      </c>
      <c r="B13" s="618">
        <v>30457.402599250003</v>
      </c>
      <c r="C13" s="618">
        <v>25482.396199249997</v>
      </c>
      <c r="D13" s="618">
        <v>26119.902674249999</v>
      </c>
      <c r="E13" s="618">
        <v>20144.903444249998</v>
      </c>
      <c r="F13" s="618">
        <v>-4975.0064000000057</v>
      </c>
      <c r="G13" s="927">
        <v>-16.334309479569715</v>
      </c>
      <c r="H13" s="618">
        <v>-5974.9992300000013</v>
      </c>
      <c r="I13" s="930">
        <v>-22.875273711836545</v>
      </c>
      <c r="K13" s="659"/>
      <c r="L13" s="659"/>
      <c r="M13" s="659"/>
      <c r="N13" s="659"/>
    </row>
    <row r="14" spans="1:14" ht="18.75" customHeight="1">
      <c r="A14" s="583" t="s">
        <v>366</v>
      </c>
      <c r="B14" s="618">
        <v>8942</v>
      </c>
      <c r="C14" s="618">
        <v>8942</v>
      </c>
      <c r="D14" s="618">
        <v>45287</v>
      </c>
      <c r="E14" s="618">
        <v>45287</v>
      </c>
      <c r="F14" s="618">
        <v>0</v>
      </c>
      <c r="G14" s="927">
        <v>0</v>
      </c>
      <c r="H14" s="618">
        <v>0</v>
      </c>
      <c r="I14" s="930">
        <v>0</v>
      </c>
      <c r="K14" s="659"/>
      <c r="L14" s="659"/>
      <c r="M14" s="659"/>
      <c r="N14" s="659"/>
    </row>
    <row r="15" spans="1:14" ht="18.75" customHeight="1">
      <c r="A15" s="583" t="s">
        <v>367</v>
      </c>
      <c r="B15" s="618">
        <v>2467.097396000001</v>
      </c>
      <c r="C15" s="618">
        <v>2815.0973959999992</v>
      </c>
      <c r="D15" s="618">
        <v>3180.6032146299985</v>
      </c>
      <c r="E15" s="618">
        <v>3221.0032146299927</v>
      </c>
      <c r="F15" s="618">
        <v>347.99999999999818</v>
      </c>
      <c r="G15" s="927">
        <v>14.105644980381554</v>
      </c>
      <c r="H15" s="618">
        <v>40.399999999994179</v>
      </c>
      <c r="I15" s="930">
        <v>1.2701993072937874</v>
      </c>
      <c r="K15" s="659"/>
      <c r="L15" s="659"/>
      <c r="M15" s="659"/>
      <c r="N15" s="659"/>
    </row>
    <row r="16" spans="1:14" ht="18.75" customHeight="1">
      <c r="A16" s="583" t="s">
        <v>368</v>
      </c>
      <c r="B16" s="618">
        <v>0</v>
      </c>
      <c r="C16" s="618">
        <v>0</v>
      </c>
      <c r="D16" s="618">
        <v>0</v>
      </c>
      <c r="E16" s="618">
        <v>0</v>
      </c>
      <c r="F16" s="618">
        <v>0</v>
      </c>
      <c r="G16" s="927"/>
      <c r="H16" s="618">
        <v>0</v>
      </c>
      <c r="I16" s="930"/>
      <c r="K16" s="659"/>
      <c r="L16" s="659"/>
      <c r="M16" s="659"/>
      <c r="N16" s="659"/>
    </row>
    <row r="17" spans="1:14" ht="18.75" customHeight="1">
      <c r="A17" s="655" t="s">
        <v>369</v>
      </c>
      <c r="B17" s="617">
        <v>31</v>
      </c>
      <c r="C17" s="617">
        <v>31</v>
      </c>
      <c r="D17" s="617">
        <v>31</v>
      </c>
      <c r="E17" s="617">
        <v>31</v>
      </c>
      <c r="F17" s="617">
        <v>0</v>
      </c>
      <c r="G17" s="926">
        <v>0</v>
      </c>
      <c r="H17" s="617">
        <v>0</v>
      </c>
      <c r="I17" s="914">
        <v>0</v>
      </c>
      <c r="K17" s="659"/>
      <c r="L17" s="659"/>
      <c r="M17" s="659"/>
      <c r="N17" s="659"/>
    </row>
    <row r="18" spans="1:14" ht="18.75" customHeight="1">
      <c r="A18" s="571" t="s">
        <v>370</v>
      </c>
      <c r="B18" s="617">
        <v>3448.5718692200003</v>
      </c>
      <c r="C18" s="617">
        <v>3548.5718692200003</v>
      </c>
      <c r="D18" s="617">
        <v>2795.6894597300002</v>
      </c>
      <c r="E18" s="617">
        <v>1868.9954619999996</v>
      </c>
      <c r="F18" s="617">
        <v>100</v>
      </c>
      <c r="G18" s="926">
        <v>2.8997510793538446</v>
      </c>
      <c r="H18" s="617">
        <v>-926.69399773000055</v>
      </c>
      <c r="I18" s="914">
        <v>-33.147243679185245</v>
      </c>
      <c r="K18" s="659"/>
      <c r="L18" s="659"/>
      <c r="M18" s="659"/>
      <c r="N18" s="659"/>
    </row>
    <row r="19" spans="1:14" ht="18.75" customHeight="1">
      <c r="A19" s="583" t="s">
        <v>371</v>
      </c>
      <c r="B19" s="618">
        <v>3432.5718692200003</v>
      </c>
      <c r="C19" s="618">
        <v>3532.5718692200003</v>
      </c>
      <c r="D19" s="618">
        <v>2779.6894597300002</v>
      </c>
      <c r="E19" s="618">
        <v>1868.9954619999996</v>
      </c>
      <c r="F19" s="618">
        <v>100</v>
      </c>
      <c r="G19" s="927">
        <v>2.9132674801860299</v>
      </c>
      <c r="H19" s="618">
        <v>-910.69399773000055</v>
      </c>
      <c r="I19" s="930">
        <v>-32.76243662910673</v>
      </c>
      <c r="K19" s="659"/>
      <c r="L19" s="659"/>
      <c r="M19" s="659"/>
      <c r="N19" s="659"/>
    </row>
    <row r="20" spans="1:14" ht="18.75" customHeight="1">
      <c r="A20" s="583" t="s">
        <v>372</v>
      </c>
      <c r="B20" s="618">
        <v>16</v>
      </c>
      <c r="C20" s="618">
        <v>16</v>
      </c>
      <c r="D20" s="618">
        <v>16</v>
      </c>
      <c r="E20" s="618">
        <v>0</v>
      </c>
      <c r="F20" s="618">
        <v>0</v>
      </c>
      <c r="G20" s="927">
        <v>0</v>
      </c>
      <c r="H20" s="618">
        <v>-16</v>
      </c>
      <c r="I20" s="930">
        <v>-100</v>
      </c>
      <c r="K20" s="659"/>
      <c r="L20" s="659"/>
      <c r="M20" s="659"/>
      <c r="N20" s="659"/>
    </row>
    <row r="21" spans="1:14" ht="18.75" customHeight="1">
      <c r="A21" s="571" t="s">
        <v>373</v>
      </c>
      <c r="B21" s="617">
        <v>6937.2709147099995</v>
      </c>
      <c r="C21" s="617">
        <v>13344.24169737</v>
      </c>
      <c r="D21" s="617">
        <v>12230.303400999999</v>
      </c>
      <c r="E21" s="617">
        <v>15625.781763110001</v>
      </c>
      <c r="F21" s="617">
        <v>6406.9707826600006</v>
      </c>
      <c r="G21" s="926">
        <v>92.355781710563818</v>
      </c>
      <c r="H21" s="617">
        <v>3395.4783621100014</v>
      </c>
      <c r="I21" s="914">
        <v>27.762830166849117</v>
      </c>
      <c r="K21" s="659"/>
      <c r="L21" s="659"/>
      <c r="M21" s="659"/>
      <c r="N21" s="659"/>
    </row>
    <row r="22" spans="1:14" ht="18.75" customHeight="1">
      <c r="A22" s="583" t="s">
        <v>374</v>
      </c>
      <c r="B22" s="618">
        <v>6937.2709147099995</v>
      </c>
      <c r="C22" s="618">
        <v>9444.2416973700001</v>
      </c>
      <c r="D22" s="618">
        <v>12230.303400999999</v>
      </c>
      <c r="E22" s="618">
        <v>15625.781763110001</v>
      </c>
      <c r="F22" s="618">
        <v>2506.9707826600006</v>
      </c>
      <c r="G22" s="927">
        <v>36.137709100334305</v>
      </c>
      <c r="H22" s="618">
        <v>3395.4783621100014</v>
      </c>
      <c r="I22" s="930">
        <v>27.762830166849117</v>
      </c>
      <c r="K22" s="659"/>
      <c r="L22" s="659"/>
      <c r="M22" s="659"/>
      <c r="N22" s="659"/>
    </row>
    <row r="23" spans="1:14" ht="18.75" customHeight="1">
      <c r="A23" s="583" t="s">
        <v>375</v>
      </c>
      <c r="B23" s="618">
        <v>0</v>
      </c>
      <c r="C23" s="618">
        <v>3900</v>
      </c>
      <c r="D23" s="618">
        <v>0</v>
      </c>
      <c r="E23" s="618">
        <v>0</v>
      </c>
      <c r="F23" s="618">
        <v>3900</v>
      </c>
      <c r="G23" s="927"/>
      <c r="H23" s="618">
        <v>0</v>
      </c>
      <c r="I23" s="930"/>
      <c r="K23" s="659"/>
      <c r="L23" s="659"/>
      <c r="M23" s="659"/>
      <c r="N23" s="659"/>
    </row>
    <row r="24" spans="1:14" ht="18.75" customHeight="1">
      <c r="A24" s="571" t="s">
        <v>376</v>
      </c>
      <c r="B24" s="617">
        <v>4137.1226891200004</v>
      </c>
      <c r="C24" s="617">
        <v>4080.8402951800003</v>
      </c>
      <c r="D24" s="617">
        <v>4796.1389131599999</v>
      </c>
      <c r="E24" s="617">
        <v>5122.6050327399998</v>
      </c>
      <c r="F24" s="617">
        <v>-56.28239394000002</v>
      </c>
      <c r="G24" s="926">
        <v>-1.3604236124786462</v>
      </c>
      <c r="H24" s="617">
        <v>326.46611957999994</v>
      </c>
      <c r="I24" s="914">
        <v>6.8068528766799918</v>
      </c>
      <c r="K24" s="659"/>
      <c r="L24" s="659"/>
      <c r="M24" s="659"/>
      <c r="N24" s="659"/>
    </row>
    <row r="25" spans="1:14" ht="18.75" customHeight="1">
      <c r="A25" s="571" t="s">
        <v>377</v>
      </c>
      <c r="B25" s="617">
        <v>36601.222259999995</v>
      </c>
      <c r="C25" s="617">
        <v>33698.752913970005</v>
      </c>
      <c r="D25" s="617">
        <v>38810.401949780004</v>
      </c>
      <c r="E25" s="617">
        <v>44674.229943230021</v>
      </c>
      <c r="F25" s="617">
        <v>-2902.4693460299895</v>
      </c>
      <c r="G25" s="926">
        <v>-7.9299792925275652</v>
      </c>
      <c r="H25" s="617">
        <v>5863.8279934500169</v>
      </c>
      <c r="I25" s="914">
        <v>15.108908176312397</v>
      </c>
      <c r="K25" s="659"/>
      <c r="L25" s="659"/>
      <c r="M25" s="659"/>
      <c r="N25" s="659"/>
    </row>
    <row r="26" spans="1:14" ht="18.75" customHeight="1">
      <c r="A26" s="656" t="s">
        <v>378</v>
      </c>
      <c r="B26" s="657">
        <v>1048679.42743898</v>
      </c>
      <c r="C26" s="657">
        <v>1070062.9627452397</v>
      </c>
      <c r="D26" s="657">
        <v>1153357.3590394701</v>
      </c>
      <c r="E26" s="657">
        <v>1111794.92629863</v>
      </c>
      <c r="F26" s="657">
        <v>21383.535306259757</v>
      </c>
      <c r="G26" s="928">
        <v>2.0390917135164273</v>
      </c>
      <c r="H26" s="657">
        <v>-41562.43274084013</v>
      </c>
      <c r="I26" s="931">
        <v>-3.6036040707672621</v>
      </c>
      <c r="K26" s="659"/>
      <c r="L26" s="659"/>
      <c r="M26" s="659"/>
      <c r="N26" s="659"/>
    </row>
    <row r="27" spans="1:14" ht="18.75" customHeight="1">
      <c r="A27" s="571" t="s">
        <v>379</v>
      </c>
      <c r="B27" s="617">
        <v>656909.51932897011</v>
      </c>
      <c r="C27" s="617">
        <v>562840.32931424002</v>
      </c>
      <c r="D27" s="617">
        <v>709884.47333433991</v>
      </c>
      <c r="E27" s="617">
        <v>603444.64649069007</v>
      </c>
      <c r="F27" s="617">
        <v>-94069.190014730091</v>
      </c>
      <c r="G27" s="926">
        <v>-14.31996146300655</v>
      </c>
      <c r="H27" s="617">
        <v>-106439.82684364985</v>
      </c>
      <c r="I27" s="914">
        <v>-14.993964629723497</v>
      </c>
      <c r="K27" s="659"/>
      <c r="L27" s="659"/>
      <c r="M27" s="659"/>
      <c r="N27" s="659"/>
    </row>
    <row r="28" spans="1:14" ht="18.75" customHeight="1">
      <c r="A28" s="583" t="s">
        <v>380</v>
      </c>
      <c r="B28" s="618">
        <v>361745.91183872998</v>
      </c>
      <c r="C28" s="618">
        <v>384311.66610050999</v>
      </c>
      <c r="D28" s="618">
        <v>415985.43141382997</v>
      </c>
      <c r="E28" s="618">
        <v>435257.99105167005</v>
      </c>
      <c r="F28" s="618">
        <v>22565.754261780006</v>
      </c>
      <c r="G28" s="927">
        <v>6.2380122409897609</v>
      </c>
      <c r="H28" s="618">
        <v>19272.559637840081</v>
      </c>
      <c r="I28" s="930">
        <v>4.6329890862613849</v>
      </c>
      <c r="K28" s="659"/>
      <c r="L28" s="659"/>
      <c r="M28" s="659"/>
      <c r="N28" s="659"/>
    </row>
    <row r="29" spans="1:14" ht="18.75" customHeight="1">
      <c r="A29" s="583" t="s">
        <v>381</v>
      </c>
      <c r="B29" s="618">
        <v>63082.488793020013</v>
      </c>
      <c r="C29" s="618">
        <v>58202.388822339999</v>
      </c>
      <c r="D29" s="618">
        <v>72207.413901170017</v>
      </c>
      <c r="E29" s="618">
        <v>72218.024197079983</v>
      </c>
      <c r="F29" s="618">
        <v>-4880.0999706800139</v>
      </c>
      <c r="G29" s="927">
        <v>-7.7360612494096621</v>
      </c>
      <c r="H29" s="618">
        <v>10.610295909966226</v>
      </c>
      <c r="I29" s="930">
        <v>1.469419182424743E-2</v>
      </c>
      <c r="K29" s="659"/>
      <c r="L29" s="659"/>
      <c r="M29" s="659"/>
      <c r="N29" s="659"/>
    </row>
    <row r="30" spans="1:14" ht="18.75" customHeight="1">
      <c r="A30" s="583" t="s">
        <v>382</v>
      </c>
      <c r="B30" s="618">
        <v>194425.91190588006</v>
      </c>
      <c r="C30" s="618">
        <v>91130.242792840028</v>
      </c>
      <c r="D30" s="618">
        <v>191080.57552753005</v>
      </c>
      <c r="E30" s="618">
        <v>73882.921996490011</v>
      </c>
      <c r="F30" s="618">
        <v>-103295.66911304003</v>
      </c>
      <c r="G30" s="927">
        <v>-53.128550665121523</v>
      </c>
      <c r="H30" s="618">
        <v>-117197.65353104004</v>
      </c>
      <c r="I30" s="930">
        <v>-61.334153514811199</v>
      </c>
      <c r="K30" s="659"/>
      <c r="L30" s="659"/>
      <c r="M30" s="659"/>
      <c r="N30" s="659"/>
    </row>
    <row r="31" spans="1:14" ht="18.75" customHeight="1">
      <c r="A31" s="583" t="s">
        <v>383</v>
      </c>
      <c r="B31" s="618">
        <v>12364.73573455</v>
      </c>
      <c r="C31" s="618">
        <v>11622.668589710001</v>
      </c>
      <c r="D31" s="618">
        <v>12843.750556450001</v>
      </c>
      <c r="E31" s="618">
        <v>11129.90786044</v>
      </c>
      <c r="F31" s="618">
        <v>-742.06714483999895</v>
      </c>
      <c r="G31" s="927">
        <v>-6.0014800216594004</v>
      </c>
      <c r="H31" s="618">
        <v>-1713.8426960100005</v>
      </c>
      <c r="I31" s="930">
        <v>-13.343786836075902</v>
      </c>
      <c r="K31" s="659"/>
      <c r="L31" s="659"/>
      <c r="M31" s="659"/>
      <c r="N31" s="659"/>
    </row>
    <row r="32" spans="1:14" ht="18.75" customHeight="1">
      <c r="A32" s="583" t="s">
        <v>384</v>
      </c>
      <c r="B32" s="618">
        <v>4802.4487722700005</v>
      </c>
      <c r="C32" s="618">
        <v>4058.28779248</v>
      </c>
      <c r="D32" s="618">
        <v>4210.7347835199998</v>
      </c>
      <c r="E32" s="618">
        <v>4102.5782451499999</v>
      </c>
      <c r="F32" s="618">
        <v>-744.16097979000051</v>
      </c>
      <c r="G32" s="927">
        <v>-15.495448573796109</v>
      </c>
      <c r="H32" s="618">
        <v>-108.15653836999991</v>
      </c>
      <c r="I32" s="930">
        <v>-2.5685906125767799</v>
      </c>
      <c r="K32" s="659"/>
      <c r="L32" s="659"/>
      <c r="M32" s="659"/>
      <c r="N32" s="659"/>
    </row>
    <row r="33" spans="1:14" ht="18.75" customHeight="1">
      <c r="A33" s="583" t="s">
        <v>385</v>
      </c>
      <c r="B33" s="618">
        <v>20488.022284520001</v>
      </c>
      <c r="C33" s="618">
        <v>13515.075216359994</v>
      </c>
      <c r="D33" s="618">
        <v>13556.567151840001</v>
      </c>
      <c r="E33" s="618">
        <v>6853.2231398600052</v>
      </c>
      <c r="F33" s="618">
        <v>-6972.9470681600069</v>
      </c>
      <c r="G33" s="927">
        <v>-34.03426143980969</v>
      </c>
      <c r="H33" s="618">
        <v>-6703.3440119799961</v>
      </c>
      <c r="I33" s="930">
        <v>-49.447208403863272</v>
      </c>
      <c r="K33" s="659"/>
      <c r="L33" s="659"/>
      <c r="M33" s="659"/>
      <c r="N33" s="659"/>
    </row>
    <row r="34" spans="1:14" ht="18.75" customHeight="1">
      <c r="A34" s="571" t="s">
        <v>386</v>
      </c>
      <c r="B34" s="617">
        <v>106272.09723108003</v>
      </c>
      <c r="C34" s="617">
        <v>308740.20358884038</v>
      </c>
      <c r="D34" s="617">
        <v>126148.40203899983</v>
      </c>
      <c r="E34" s="617">
        <v>206251.09798243994</v>
      </c>
      <c r="F34" s="617">
        <v>202468.10635776035</v>
      </c>
      <c r="G34" s="926">
        <v>190.51859484574763</v>
      </c>
      <c r="H34" s="617">
        <v>80102.695943440107</v>
      </c>
      <c r="I34" s="914">
        <v>63.498779729826218</v>
      </c>
      <c r="K34" s="659"/>
      <c r="L34" s="659"/>
      <c r="M34" s="659"/>
      <c r="N34" s="659"/>
    </row>
    <row r="35" spans="1:14" ht="18.75" customHeight="1">
      <c r="A35" s="571" t="s">
        <v>387</v>
      </c>
      <c r="B35" s="617">
        <v>14400</v>
      </c>
      <c r="C35" s="617">
        <v>100</v>
      </c>
      <c r="D35" s="617">
        <v>44550</v>
      </c>
      <c r="E35" s="617">
        <v>0</v>
      </c>
      <c r="F35" s="617">
        <v>-14300</v>
      </c>
      <c r="G35" s="926">
        <v>-99.305555555555557</v>
      </c>
      <c r="H35" s="617">
        <v>-44550</v>
      </c>
      <c r="I35" s="914">
        <v>-100</v>
      </c>
      <c r="K35" s="659"/>
      <c r="L35" s="659"/>
      <c r="M35" s="659"/>
      <c r="N35" s="659"/>
    </row>
    <row r="36" spans="1:14" ht="18.75" customHeight="1">
      <c r="A36" s="571" t="s">
        <v>388</v>
      </c>
      <c r="B36" s="617">
        <v>0</v>
      </c>
      <c r="C36" s="617">
        <v>0</v>
      </c>
      <c r="D36" s="617">
        <v>0</v>
      </c>
      <c r="E36" s="617">
        <v>5000</v>
      </c>
      <c r="F36" s="617">
        <v>0</v>
      </c>
      <c r="G36" s="926"/>
      <c r="H36" s="617">
        <v>5000</v>
      </c>
      <c r="I36" s="914"/>
      <c r="K36" s="659"/>
      <c r="L36" s="659"/>
      <c r="M36" s="659"/>
      <c r="N36" s="659"/>
    </row>
    <row r="37" spans="1:14" ht="18.75" customHeight="1">
      <c r="A37" s="571" t="s">
        <v>389</v>
      </c>
      <c r="B37" s="617">
        <v>0</v>
      </c>
      <c r="C37" s="617">
        <v>0</v>
      </c>
      <c r="D37" s="617">
        <v>0</v>
      </c>
      <c r="E37" s="617">
        <v>0</v>
      </c>
      <c r="F37" s="617">
        <v>0</v>
      </c>
      <c r="G37" s="926"/>
      <c r="H37" s="617">
        <v>0</v>
      </c>
      <c r="I37" s="914"/>
      <c r="K37" s="659"/>
      <c r="L37" s="659"/>
      <c r="M37" s="659"/>
      <c r="N37" s="659"/>
    </row>
    <row r="38" spans="1:14" ht="18.75" customHeight="1">
      <c r="A38" s="571" t="s">
        <v>390</v>
      </c>
      <c r="B38" s="617">
        <v>2849.0322149899994</v>
      </c>
      <c r="C38" s="617">
        <v>2820.7335323499997</v>
      </c>
      <c r="D38" s="617">
        <v>1825.2256828300001</v>
      </c>
      <c r="E38" s="617">
        <v>1886.16898524</v>
      </c>
      <c r="F38" s="617">
        <v>-28.298682639999697</v>
      </c>
      <c r="G38" s="926">
        <v>-0.99327352253540702</v>
      </c>
      <c r="H38" s="617">
        <v>60.943302409999887</v>
      </c>
      <c r="I38" s="914">
        <v>3.3389461359927672</v>
      </c>
      <c r="K38" s="659"/>
      <c r="L38" s="659"/>
      <c r="M38" s="659"/>
      <c r="N38" s="659"/>
    </row>
    <row r="39" spans="1:14" ht="18.75" customHeight="1">
      <c r="A39" s="583" t="s">
        <v>391</v>
      </c>
      <c r="B39" s="618">
        <v>235.10543498999976</v>
      </c>
      <c r="C39" s="618">
        <v>140.15787235000039</v>
      </c>
      <c r="D39" s="618">
        <v>56.500742829999922</v>
      </c>
      <c r="E39" s="618">
        <v>61.553625239999768</v>
      </c>
      <c r="F39" s="618">
        <v>-94.947562639999376</v>
      </c>
      <c r="G39" s="927">
        <v>-40.385098985073647</v>
      </c>
      <c r="H39" s="618">
        <v>5.0528824099998459</v>
      </c>
      <c r="I39" s="930">
        <v>8.94303712997724</v>
      </c>
      <c r="K39" s="659"/>
      <c r="L39" s="659"/>
      <c r="M39" s="659"/>
      <c r="N39" s="659"/>
    </row>
    <row r="40" spans="1:14" ht="18.75" customHeight="1">
      <c r="A40" s="583" t="s">
        <v>392</v>
      </c>
      <c r="B40" s="618">
        <v>0</v>
      </c>
      <c r="C40" s="618">
        <v>0</v>
      </c>
      <c r="D40" s="618">
        <v>0</v>
      </c>
      <c r="E40" s="618">
        <v>0</v>
      </c>
      <c r="F40" s="618">
        <v>0</v>
      </c>
      <c r="G40" s="927"/>
      <c r="H40" s="618">
        <v>0</v>
      </c>
      <c r="I40" s="930"/>
      <c r="K40" s="659"/>
      <c r="L40" s="659"/>
      <c r="M40" s="659"/>
      <c r="N40" s="659"/>
    </row>
    <row r="41" spans="1:14" ht="18.75" customHeight="1">
      <c r="A41" s="583" t="s">
        <v>393</v>
      </c>
      <c r="B41" s="618">
        <v>0</v>
      </c>
      <c r="C41" s="618">
        <v>0</v>
      </c>
      <c r="D41" s="618">
        <v>0</v>
      </c>
      <c r="E41" s="618">
        <v>0</v>
      </c>
      <c r="F41" s="618">
        <v>0</v>
      </c>
      <c r="G41" s="927"/>
      <c r="H41" s="618">
        <v>0</v>
      </c>
      <c r="I41" s="930"/>
      <c r="K41" s="659"/>
      <c r="L41" s="659"/>
      <c r="M41" s="659"/>
      <c r="N41" s="659"/>
    </row>
    <row r="42" spans="1:14" ht="18.75" customHeight="1">
      <c r="A42" s="583" t="s">
        <v>394</v>
      </c>
      <c r="B42" s="618">
        <v>0</v>
      </c>
      <c r="C42" s="618">
        <v>0</v>
      </c>
      <c r="D42" s="618">
        <v>0</v>
      </c>
      <c r="E42" s="618">
        <v>0</v>
      </c>
      <c r="F42" s="618">
        <v>0</v>
      </c>
      <c r="G42" s="927"/>
      <c r="H42" s="618">
        <v>0</v>
      </c>
      <c r="I42" s="930"/>
      <c r="K42" s="659"/>
      <c r="L42" s="659"/>
      <c r="M42" s="659"/>
      <c r="N42" s="659"/>
    </row>
    <row r="43" spans="1:14" ht="18.75" customHeight="1">
      <c r="A43" s="583" t="s">
        <v>395</v>
      </c>
      <c r="B43" s="618">
        <v>0</v>
      </c>
      <c r="C43" s="618">
        <v>0</v>
      </c>
      <c r="D43" s="618">
        <v>0</v>
      </c>
      <c r="E43" s="618">
        <v>0</v>
      </c>
      <c r="F43" s="618">
        <v>0</v>
      </c>
      <c r="G43" s="927"/>
      <c r="H43" s="618">
        <v>0</v>
      </c>
      <c r="I43" s="930"/>
      <c r="K43" s="659"/>
      <c r="L43" s="659"/>
      <c r="M43" s="659"/>
      <c r="N43" s="659"/>
    </row>
    <row r="44" spans="1:14" ht="18.75" customHeight="1">
      <c r="A44" s="583" t="s">
        <v>396</v>
      </c>
      <c r="B44" s="618">
        <v>153.42302000000001</v>
      </c>
      <c r="C44" s="618">
        <v>157.33494000000002</v>
      </c>
      <c r="D44" s="618">
        <v>0</v>
      </c>
      <c r="E44" s="618">
        <v>0</v>
      </c>
      <c r="F44" s="618">
        <v>3.9119200000000092</v>
      </c>
      <c r="G44" s="927">
        <v>2.5497607855718187</v>
      </c>
      <c r="H44" s="618">
        <v>0</v>
      </c>
      <c r="I44" s="930"/>
      <c r="K44" s="659"/>
      <c r="L44" s="659"/>
      <c r="M44" s="659"/>
      <c r="N44" s="659"/>
    </row>
    <row r="45" spans="1:14" ht="18.75" customHeight="1">
      <c r="A45" s="583" t="s">
        <v>397</v>
      </c>
      <c r="B45" s="618">
        <v>2460.5037599999996</v>
      </c>
      <c r="C45" s="618">
        <v>2523.2407199999993</v>
      </c>
      <c r="D45" s="618">
        <v>1768.7249400000001</v>
      </c>
      <c r="E45" s="618">
        <v>1824.6153600000002</v>
      </c>
      <c r="F45" s="618">
        <v>62.736959999999726</v>
      </c>
      <c r="G45" s="927">
        <v>2.5497607855718023</v>
      </c>
      <c r="H45" s="618">
        <v>55.890420000000177</v>
      </c>
      <c r="I45" s="930">
        <v>3.1599271733003418</v>
      </c>
      <c r="K45" s="659"/>
      <c r="L45" s="659"/>
      <c r="M45" s="659"/>
      <c r="N45" s="659"/>
    </row>
    <row r="46" spans="1:14" ht="18.75" customHeight="1">
      <c r="A46" s="583" t="s">
        <v>398</v>
      </c>
      <c r="B46" s="618">
        <v>0</v>
      </c>
      <c r="C46" s="618">
        <v>0</v>
      </c>
      <c r="D46" s="618">
        <v>0</v>
      </c>
      <c r="E46" s="618">
        <v>0</v>
      </c>
      <c r="F46" s="618">
        <v>0</v>
      </c>
      <c r="G46" s="927"/>
      <c r="H46" s="618">
        <v>0</v>
      </c>
      <c r="I46" s="930"/>
      <c r="K46" s="659"/>
      <c r="L46" s="659"/>
      <c r="M46" s="659"/>
      <c r="N46" s="659"/>
    </row>
    <row r="47" spans="1:14" ht="18.75" customHeight="1">
      <c r="A47" s="571" t="s">
        <v>399</v>
      </c>
      <c r="B47" s="617">
        <v>128664.14382493</v>
      </c>
      <c r="C47" s="617">
        <v>133712.24922631</v>
      </c>
      <c r="D47" s="617">
        <v>173512.20073145002</v>
      </c>
      <c r="E47" s="617">
        <v>206860.52560398</v>
      </c>
      <c r="F47" s="617">
        <v>5048.1054013800021</v>
      </c>
      <c r="G47" s="926">
        <v>3.9234749101885216</v>
      </c>
      <c r="H47" s="617">
        <v>33348.324872529978</v>
      </c>
      <c r="I47" s="914">
        <v>19.219584981314465</v>
      </c>
      <c r="K47" s="659"/>
      <c r="L47" s="659"/>
      <c r="M47" s="659"/>
      <c r="N47" s="659"/>
    </row>
    <row r="48" spans="1:14" ht="18.75" customHeight="1" thickBot="1">
      <c r="A48" s="597" t="s">
        <v>400</v>
      </c>
      <c r="B48" s="620">
        <v>139584.59640362012</v>
      </c>
      <c r="C48" s="620">
        <v>61849.418420189992</v>
      </c>
      <c r="D48" s="620">
        <v>97437.060680559953</v>
      </c>
      <c r="E48" s="620">
        <v>88352.492767010015</v>
      </c>
      <c r="F48" s="620">
        <v>-77735.177983430127</v>
      </c>
      <c r="G48" s="929">
        <v>-55.690369844715946</v>
      </c>
      <c r="H48" s="620">
        <v>-9084.5679135499377</v>
      </c>
      <c r="I48" s="932">
        <v>-9.3235241807355074</v>
      </c>
      <c r="K48" s="659"/>
      <c r="L48" s="659"/>
      <c r="M48" s="659"/>
      <c r="N48" s="659"/>
    </row>
    <row r="49" spans="1:10" ht="18.75" customHeight="1" thickTop="1">
      <c r="A49" s="607" t="s">
        <v>346</v>
      </c>
      <c r="B49" s="569"/>
      <c r="C49" s="569"/>
      <c r="D49" s="603"/>
      <c r="E49" s="603"/>
      <c r="F49" s="603"/>
      <c r="G49" s="603"/>
      <c r="H49" s="603"/>
      <c r="I49" s="603"/>
    </row>
    <row r="50" spans="1:10" ht="18.75" customHeight="1">
      <c r="A50" s="658" t="s">
        <v>347</v>
      </c>
      <c r="B50" s="569"/>
      <c r="C50" s="569"/>
      <c r="D50" s="603"/>
      <c r="E50" s="603"/>
      <c r="F50" s="603"/>
      <c r="G50" s="603"/>
      <c r="H50" s="603"/>
      <c r="I50" s="603"/>
    </row>
    <row r="51" spans="1:10" ht="18.75" customHeight="1">
      <c r="A51" s="609" t="s">
        <v>401</v>
      </c>
      <c r="B51" s="612">
        <v>952808.70749568986</v>
      </c>
      <c r="C51" s="612">
        <v>975299.32884189987</v>
      </c>
      <c r="D51" s="612">
        <v>1018281.0937440899</v>
      </c>
      <c r="E51" s="612">
        <v>973933.23845343001</v>
      </c>
      <c r="F51" s="612">
        <v>13733.587755880011</v>
      </c>
      <c r="G51" s="612">
        <v>1.4413793291180788</v>
      </c>
      <c r="H51" s="612">
        <v>-76012.136188299948</v>
      </c>
      <c r="I51" s="612">
        <v>-7.4647498274580544</v>
      </c>
      <c r="J51" s="659"/>
    </row>
    <row r="52" spans="1:10" ht="18.75" customHeight="1">
      <c r="A52" s="609" t="s">
        <v>402</v>
      </c>
      <c r="B52" s="612">
        <v>-295899.14973133011</v>
      </c>
      <c r="C52" s="612">
        <v>-412458.97086435033</v>
      </c>
      <c r="D52" s="612">
        <v>-308396.62383845984</v>
      </c>
      <c r="E52" s="612">
        <v>-370488.59749346995</v>
      </c>
      <c r="F52" s="612">
        <v>-107802.78754269022</v>
      </c>
      <c r="G52" s="612">
        <v>36.432273509597024</v>
      </c>
      <c r="H52" s="612">
        <v>-30427.6927573701</v>
      </c>
      <c r="I52" s="612">
        <v>9.8664156496435318</v>
      </c>
    </row>
    <row r="53" spans="1:10" ht="18.75" customHeight="1">
      <c r="A53" s="609" t="s">
        <v>403</v>
      </c>
      <c r="B53" s="612">
        <v>246047.51796855009</v>
      </c>
      <c r="C53" s="612">
        <v>161962.91473252999</v>
      </c>
      <c r="D53" s="612">
        <v>276688.85946222994</v>
      </c>
      <c r="E53" s="612">
        <v>255538.78842775998</v>
      </c>
      <c r="F53" s="612">
        <v>-92841.636826350106</v>
      </c>
      <c r="G53" s="612">
        <v>-37.733214133953254</v>
      </c>
      <c r="H53" s="612">
        <v>-52814.351932109974</v>
      </c>
      <c r="I53" s="612">
        <v>-19.087993652783666</v>
      </c>
    </row>
    <row r="54" spans="1:10" ht="18.75" customHeight="1">
      <c r="A54" s="601" t="s">
        <v>735</v>
      </c>
      <c r="B54" s="660">
        <v>8757.033590330002</v>
      </c>
      <c r="C54" s="661" t="s">
        <v>345</v>
      </c>
      <c r="D54" s="612"/>
      <c r="E54" s="612"/>
      <c r="F54" s="612"/>
      <c r="G54" s="612"/>
      <c r="H54" s="612"/>
      <c r="I54" s="612"/>
    </row>
    <row r="55" spans="1:10" ht="18.75" customHeight="1">
      <c r="A55" s="601" t="s">
        <v>736</v>
      </c>
      <c r="B55" s="660">
        <v>31664.280897640008</v>
      </c>
      <c r="C55" s="609" t="s">
        <v>345</v>
      </c>
      <c r="D55" s="612"/>
      <c r="E55" s="612"/>
      <c r="F55" s="612"/>
      <c r="G55" s="612"/>
      <c r="H55" s="612"/>
      <c r="I55" s="612"/>
    </row>
    <row r="56" spans="1:10" ht="17.100000000000001" customHeight="1">
      <c r="A56" s="662"/>
      <c r="B56" s="569"/>
      <c r="C56" s="569"/>
      <c r="D56" s="569"/>
      <c r="E56" s="569"/>
      <c r="F56" s="569"/>
      <c r="G56" s="569"/>
      <c r="H56" s="569"/>
      <c r="I56" s="569"/>
    </row>
  </sheetData>
  <mergeCells count="7">
    <mergeCell ref="A1:I1"/>
    <mergeCell ref="A2:I2"/>
    <mergeCell ref="H3:I3"/>
    <mergeCell ref="F4:I4"/>
    <mergeCell ref="F5:G5"/>
    <mergeCell ref="H5:I5"/>
    <mergeCell ref="A4:A6"/>
  </mergeCells>
  <pageMargins left="0.39370078740157483" right="0.39370078740157483" top="0.39370078740157483" bottom="0.39370078740157483" header="0.31496062992125984" footer="0.31496062992125984"/>
  <pageSetup scale="65" orientation="portrait" r:id="rId1"/>
</worksheet>
</file>

<file path=xl/worksheets/sheet29.xml><?xml version="1.0" encoding="utf-8"?>
<worksheet xmlns="http://schemas.openxmlformats.org/spreadsheetml/2006/main" xmlns:r="http://schemas.openxmlformats.org/officeDocument/2006/relationships">
  <sheetPr>
    <pageSetUpPr fitToPage="1"/>
  </sheetPr>
  <dimension ref="A1:M52"/>
  <sheetViews>
    <sheetView workbookViewId="0">
      <selection activeCell="L6" sqref="L6"/>
    </sheetView>
  </sheetViews>
  <sheetFormatPr defaultRowHeight="15.75"/>
  <cols>
    <col min="1" max="1" width="47.28515625" style="568" bestFit="1" customWidth="1"/>
    <col min="2" max="4" width="15" style="568" customWidth="1"/>
    <col min="5" max="5" width="14.85546875" style="568" customWidth="1"/>
    <col min="6" max="6" width="9.7109375" style="568" customWidth="1"/>
    <col min="7" max="7" width="12.28515625" style="568" customWidth="1"/>
    <col min="8" max="8" width="9.140625" style="568" customWidth="1"/>
    <col min="9" max="256" width="9.140625" style="568"/>
    <col min="257" max="257" width="41" style="568" bestFit="1" customWidth="1"/>
    <col min="258" max="259" width="11.28515625" style="568" bestFit="1" customWidth="1"/>
    <col min="260" max="260" width="11.7109375" style="568" bestFit="1" customWidth="1"/>
    <col min="261" max="261" width="9.140625" style="568"/>
    <col min="262" max="262" width="7.7109375" style="568" customWidth="1"/>
    <col min="263" max="512" width="9.140625" style="568"/>
    <col min="513" max="513" width="41" style="568" bestFit="1" customWidth="1"/>
    <col min="514" max="515" width="11.28515625" style="568" bestFit="1" customWidth="1"/>
    <col min="516" max="516" width="11.7109375" style="568" bestFit="1" customWidth="1"/>
    <col min="517" max="517" width="9.140625" style="568"/>
    <col min="518" max="518" width="7.7109375" style="568" customWidth="1"/>
    <col min="519" max="768" width="9.140625" style="568"/>
    <col min="769" max="769" width="41" style="568" bestFit="1" customWidth="1"/>
    <col min="770" max="771" width="11.28515625" style="568" bestFit="1" customWidth="1"/>
    <col min="772" max="772" width="11.7109375" style="568" bestFit="1" customWidth="1"/>
    <col min="773" max="773" width="9.140625" style="568"/>
    <col min="774" max="774" width="7.7109375" style="568" customWidth="1"/>
    <col min="775" max="1024" width="9.140625" style="568"/>
    <col min="1025" max="1025" width="41" style="568" bestFit="1" customWidth="1"/>
    <col min="1026" max="1027" width="11.28515625" style="568" bestFit="1" customWidth="1"/>
    <col min="1028" max="1028" width="11.7109375" style="568" bestFit="1" customWidth="1"/>
    <col min="1029" max="1029" width="9.140625" style="568"/>
    <col min="1030" max="1030" width="7.7109375" style="568" customWidth="1"/>
    <col min="1031" max="1280" width="9.140625" style="568"/>
    <col min="1281" max="1281" width="41" style="568" bestFit="1" customWidth="1"/>
    <col min="1282" max="1283" width="11.28515625" style="568" bestFit="1" customWidth="1"/>
    <col min="1284" max="1284" width="11.7109375" style="568" bestFit="1" customWidth="1"/>
    <col min="1285" max="1285" width="9.140625" style="568"/>
    <col min="1286" max="1286" width="7.7109375" style="568" customWidth="1"/>
    <col min="1287" max="1536" width="9.140625" style="568"/>
    <col min="1537" max="1537" width="41" style="568" bestFit="1" customWidth="1"/>
    <col min="1538" max="1539" width="11.28515625" style="568" bestFit="1" customWidth="1"/>
    <col min="1540" max="1540" width="11.7109375" style="568" bestFit="1" customWidth="1"/>
    <col min="1541" max="1541" width="9.140625" style="568"/>
    <col min="1542" max="1542" width="7.7109375" style="568" customWidth="1"/>
    <col min="1543" max="1792" width="9.140625" style="568"/>
    <col min="1793" max="1793" width="41" style="568" bestFit="1" customWidth="1"/>
    <col min="1794" max="1795" width="11.28515625" style="568" bestFit="1" customWidth="1"/>
    <col min="1796" max="1796" width="11.7109375" style="568" bestFit="1" customWidth="1"/>
    <col min="1797" max="1797" width="9.140625" style="568"/>
    <col min="1798" max="1798" width="7.7109375" style="568" customWidth="1"/>
    <col min="1799" max="2048" width="9.140625" style="568"/>
    <col min="2049" max="2049" width="41" style="568" bestFit="1" customWidth="1"/>
    <col min="2050" max="2051" width="11.28515625" style="568" bestFit="1" customWidth="1"/>
    <col min="2052" max="2052" width="11.7109375" style="568" bestFit="1" customWidth="1"/>
    <col min="2053" max="2053" width="9.140625" style="568"/>
    <col min="2054" max="2054" width="7.7109375" style="568" customWidth="1"/>
    <col min="2055" max="2304" width="9.140625" style="568"/>
    <col min="2305" max="2305" width="41" style="568" bestFit="1" customWidth="1"/>
    <col min="2306" max="2307" width="11.28515625" style="568" bestFit="1" customWidth="1"/>
    <col min="2308" max="2308" width="11.7109375" style="568" bestFit="1" customWidth="1"/>
    <col min="2309" max="2309" width="9.140625" style="568"/>
    <col min="2310" max="2310" width="7.7109375" style="568" customWidth="1"/>
    <col min="2311" max="2560" width="9.140625" style="568"/>
    <col min="2561" max="2561" width="41" style="568" bestFit="1" customWidth="1"/>
    <col min="2562" max="2563" width="11.28515625" style="568" bestFit="1" customWidth="1"/>
    <col min="2564" max="2564" width="11.7109375" style="568" bestFit="1" customWidth="1"/>
    <col min="2565" max="2565" width="9.140625" style="568"/>
    <col min="2566" max="2566" width="7.7109375" style="568" customWidth="1"/>
    <col min="2567" max="2816" width="9.140625" style="568"/>
    <col min="2817" max="2817" width="41" style="568" bestFit="1" customWidth="1"/>
    <col min="2818" max="2819" width="11.28515625" style="568" bestFit="1" customWidth="1"/>
    <col min="2820" max="2820" width="11.7109375" style="568" bestFit="1" customWidth="1"/>
    <col min="2821" max="2821" width="9.140625" style="568"/>
    <col min="2822" max="2822" width="7.7109375" style="568" customWidth="1"/>
    <col min="2823" max="3072" width="9.140625" style="568"/>
    <col min="3073" max="3073" width="41" style="568" bestFit="1" customWidth="1"/>
    <col min="3074" max="3075" width="11.28515625" style="568" bestFit="1" customWidth="1"/>
    <col min="3076" max="3076" width="11.7109375" style="568" bestFit="1" customWidth="1"/>
    <col min="3077" max="3077" width="9.140625" style="568"/>
    <col min="3078" max="3078" width="7.7109375" style="568" customWidth="1"/>
    <col min="3079" max="3328" width="9.140625" style="568"/>
    <col min="3329" max="3329" width="41" style="568" bestFit="1" customWidth="1"/>
    <col min="3330" max="3331" width="11.28515625" style="568" bestFit="1" customWidth="1"/>
    <col min="3332" max="3332" width="11.7109375" style="568" bestFit="1" customWidth="1"/>
    <col min="3333" max="3333" width="9.140625" style="568"/>
    <col min="3334" max="3334" width="7.7109375" style="568" customWidth="1"/>
    <col min="3335" max="3584" width="9.140625" style="568"/>
    <col min="3585" max="3585" width="41" style="568" bestFit="1" customWidth="1"/>
    <col min="3586" max="3587" width="11.28515625" style="568" bestFit="1" customWidth="1"/>
    <col min="3588" max="3588" width="11.7109375" style="568" bestFit="1" customWidth="1"/>
    <col min="3589" max="3589" width="9.140625" style="568"/>
    <col min="3590" max="3590" width="7.7109375" style="568" customWidth="1"/>
    <col min="3591" max="3840" width="9.140625" style="568"/>
    <col min="3841" max="3841" width="41" style="568" bestFit="1" customWidth="1"/>
    <col min="3842" max="3843" width="11.28515625" style="568" bestFit="1" customWidth="1"/>
    <col min="3844" max="3844" width="11.7109375" style="568" bestFit="1" customWidth="1"/>
    <col min="3845" max="3845" width="9.140625" style="568"/>
    <col min="3846" max="3846" width="7.7109375" style="568" customWidth="1"/>
    <col min="3847" max="4096" width="9.140625" style="568"/>
    <col min="4097" max="4097" width="41" style="568" bestFit="1" customWidth="1"/>
    <col min="4098" max="4099" width="11.28515625" style="568" bestFit="1" customWidth="1"/>
    <col min="4100" max="4100" width="11.7109375" style="568" bestFit="1" customWidth="1"/>
    <col min="4101" max="4101" width="9.140625" style="568"/>
    <col min="4102" max="4102" width="7.7109375" style="568" customWidth="1"/>
    <col min="4103" max="4352" width="9.140625" style="568"/>
    <col min="4353" max="4353" width="41" style="568" bestFit="1" customWidth="1"/>
    <col min="4354" max="4355" width="11.28515625" style="568" bestFit="1" customWidth="1"/>
    <col min="4356" max="4356" width="11.7109375" style="568" bestFit="1" customWidth="1"/>
    <col min="4357" max="4357" width="9.140625" style="568"/>
    <col min="4358" max="4358" width="7.7109375" style="568" customWidth="1"/>
    <col min="4359" max="4608" width="9.140625" style="568"/>
    <col min="4609" max="4609" width="41" style="568" bestFit="1" customWidth="1"/>
    <col min="4610" max="4611" width="11.28515625" style="568" bestFit="1" customWidth="1"/>
    <col min="4612" max="4612" width="11.7109375" style="568" bestFit="1" customWidth="1"/>
    <col min="4613" max="4613" width="9.140625" style="568"/>
    <col min="4614" max="4614" width="7.7109375" style="568" customWidth="1"/>
    <col min="4615" max="4864" width="9.140625" style="568"/>
    <col min="4865" max="4865" width="41" style="568" bestFit="1" customWidth="1"/>
    <col min="4866" max="4867" width="11.28515625" style="568" bestFit="1" customWidth="1"/>
    <col min="4868" max="4868" width="11.7109375" style="568" bestFit="1" customWidth="1"/>
    <col min="4869" max="4869" width="9.140625" style="568"/>
    <col min="4870" max="4870" width="7.7109375" style="568" customWidth="1"/>
    <col min="4871" max="5120" width="9.140625" style="568"/>
    <col min="5121" max="5121" width="41" style="568" bestFit="1" customWidth="1"/>
    <col min="5122" max="5123" width="11.28515625" style="568" bestFit="1" customWidth="1"/>
    <col min="5124" max="5124" width="11.7109375" style="568" bestFit="1" customWidth="1"/>
    <col min="5125" max="5125" width="9.140625" style="568"/>
    <col min="5126" max="5126" width="7.7109375" style="568" customWidth="1"/>
    <col min="5127" max="5376" width="9.140625" style="568"/>
    <col min="5377" max="5377" width="41" style="568" bestFit="1" customWidth="1"/>
    <col min="5378" max="5379" width="11.28515625" style="568" bestFit="1" customWidth="1"/>
    <col min="5380" max="5380" width="11.7109375" style="568" bestFit="1" customWidth="1"/>
    <col min="5381" max="5381" width="9.140625" style="568"/>
    <col min="5382" max="5382" width="7.7109375" style="568" customWidth="1"/>
    <col min="5383" max="5632" width="9.140625" style="568"/>
    <col min="5633" max="5633" width="41" style="568" bestFit="1" customWidth="1"/>
    <col min="5634" max="5635" width="11.28515625" style="568" bestFit="1" customWidth="1"/>
    <col min="5636" max="5636" width="11.7109375" style="568" bestFit="1" customWidth="1"/>
    <col min="5637" max="5637" width="9.140625" style="568"/>
    <col min="5638" max="5638" width="7.7109375" style="568" customWidth="1"/>
    <col min="5639" max="5888" width="9.140625" style="568"/>
    <col min="5889" max="5889" width="41" style="568" bestFit="1" customWidth="1"/>
    <col min="5890" max="5891" width="11.28515625" style="568" bestFit="1" customWidth="1"/>
    <col min="5892" max="5892" width="11.7109375" style="568" bestFit="1" customWidth="1"/>
    <col min="5893" max="5893" width="9.140625" style="568"/>
    <col min="5894" max="5894" width="7.7109375" style="568" customWidth="1"/>
    <col min="5895" max="6144" width="9.140625" style="568"/>
    <col min="6145" max="6145" width="41" style="568" bestFit="1" customWidth="1"/>
    <col min="6146" max="6147" width="11.28515625" style="568" bestFit="1" customWidth="1"/>
    <col min="6148" max="6148" width="11.7109375" style="568" bestFit="1" customWidth="1"/>
    <col min="6149" max="6149" width="9.140625" style="568"/>
    <col min="6150" max="6150" width="7.7109375" style="568" customWidth="1"/>
    <col min="6151" max="6400" width="9.140625" style="568"/>
    <col min="6401" max="6401" width="41" style="568" bestFit="1" customWidth="1"/>
    <col min="6402" max="6403" width="11.28515625" style="568" bestFit="1" customWidth="1"/>
    <col min="6404" max="6404" width="11.7109375" style="568" bestFit="1" customWidth="1"/>
    <col min="6405" max="6405" width="9.140625" style="568"/>
    <col min="6406" max="6406" width="7.7109375" style="568" customWidth="1"/>
    <col min="6407" max="6656" width="9.140625" style="568"/>
    <col min="6657" max="6657" width="41" style="568" bestFit="1" customWidth="1"/>
    <col min="6658" max="6659" width="11.28515625" style="568" bestFit="1" customWidth="1"/>
    <col min="6660" max="6660" width="11.7109375" style="568" bestFit="1" customWidth="1"/>
    <col min="6661" max="6661" width="9.140625" style="568"/>
    <col min="6662" max="6662" width="7.7109375" style="568" customWidth="1"/>
    <col min="6663" max="6912" width="9.140625" style="568"/>
    <col min="6913" max="6913" width="41" style="568" bestFit="1" customWidth="1"/>
    <col min="6914" max="6915" width="11.28515625" style="568" bestFit="1" customWidth="1"/>
    <col min="6916" max="6916" width="11.7109375" style="568" bestFit="1" customWidth="1"/>
    <col min="6917" max="6917" width="9.140625" style="568"/>
    <col min="6918" max="6918" width="7.7109375" style="568" customWidth="1"/>
    <col min="6919" max="7168" width="9.140625" style="568"/>
    <col min="7169" max="7169" width="41" style="568" bestFit="1" customWidth="1"/>
    <col min="7170" max="7171" width="11.28515625" style="568" bestFit="1" customWidth="1"/>
    <col min="7172" max="7172" width="11.7109375" style="568" bestFit="1" customWidth="1"/>
    <col min="7173" max="7173" width="9.140625" style="568"/>
    <col min="7174" max="7174" width="7.7109375" style="568" customWidth="1"/>
    <col min="7175" max="7424" width="9.140625" style="568"/>
    <col min="7425" max="7425" width="41" style="568" bestFit="1" customWidth="1"/>
    <col min="7426" max="7427" width="11.28515625" style="568" bestFit="1" customWidth="1"/>
    <col min="7428" max="7428" width="11.7109375" style="568" bestFit="1" customWidth="1"/>
    <col min="7429" max="7429" width="9.140625" style="568"/>
    <col min="7430" max="7430" width="7.7109375" style="568" customWidth="1"/>
    <col min="7431" max="7680" width="9.140625" style="568"/>
    <col min="7681" max="7681" width="41" style="568" bestFit="1" customWidth="1"/>
    <col min="7682" max="7683" width="11.28515625" style="568" bestFit="1" customWidth="1"/>
    <col min="7684" max="7684" width="11.7109375" style="568" bestFit="1" customWidth="1"/>
    <col min="7685" max="7685" width="9.140625" style="568"/>
    <col min="7686" max="7686" width="7.7109375" style="568" customWidth="1"/>
    <col min="7687" max="7936" width="9.140625" style="568"/>
    <col min="7937" max="7937" width="41" style="568" bestFit="1" customWidth="1"/>
    <col min="7938" max="7939" width="11.28515625" style="568" bestFit="1" customWidth="1"/>
    <col min="7940" max="7940" width="11.7109375" style="568" bestFit="1" customWidth="1"/>
    <col min="7941" max="7941" width="9.140625" style="568"/>
    <col min="7942" max="7942" width="7.7109375" style="568" customWidth="1"/>
    <col min="7943" max="8192" width="9.140625" style="568"/>
    <col min="8193" max="8193" width="41" style="568" bestFit="1" customWidth="1"/>
    <col min="8194" max="8195" width="11.28515625" style="568" bestFit="1" customWidth="1"/>
    <col min="8196" max="8196" width="11.7109375" style="568" bestFit="1" customWidth="1"/>
    <col min="8197" max="8197" width="9.140625" style="568"/>
    <col min="8198" max="8198" width="7.7109375" style="568" customWidth="1"/>
    <col min="8199" max="8448" width="9.140625" style="568"/>
    <col min="8449" max="8449" width="41" style="568" bestFit="1" customWidth="1"/>
    <col min="8450" max="8451" width="11.28515625" style="568" bestFit="1" customWidth="1"/>
    <col min="8452" max="8452" width="11.7109375" style="568" bestFit="1" customWidth="1"/>
    <col min="8453" max="8453" width="9.140625" style="568"/>
    <col min="8454" max="8454" width="7.7109375" style="568" customWidth="1"/>
    <col min="8455" max="8704" width="9.140625" style="568"/>
    <col min="8705" max="8705" width="41" style="568" bestFit="1" customWidth="1"/>
    <col min="8706" max="8707" width="11.28515625" style="568" bestFit="1" customWidth="1"/>
    <col min="8708" max="8708" width="11.7109375" style="568" bestFit="1" customWidth="1"/>
    <col min="8709" max="8709" width="9.140625" style="568"/>
    <col min="8710" max="8710" width="7.7109375" style="568" customWidth="1"/>
    <col min="8711" max="8960" width="9.140625" style="568"/>
    <col min="8961" max="8961" width="41" style="568" bestFit="1" customWidth="1"/>
    <col min="8962" max="8963" width="11.28515625" style="568" bestFit="1" customWidth="1"/>
    <col min="8964" max="8964" width="11.7109375" style="568" bestFit="1" customWidth="1"/>
    <col min="8965" max="8965" width="9.140625" style="568"/>
    <col min="8966" max="8966" width="7.7109375" style="568" customWidth="1"/>
    <col min="8967" max="9216" width="9.140625" style="568"/>
    <col min="9217" max="9217" width="41" style="568" bestFit="1" customWidth="1"/>
    <col min="9218" max="9219" width="11.28515625" style="568" bestFit="1" customWidth="1"/>
    <col min="9220" max="9220" width="11.7109375" style="568" bestFit="1" customWidth="1"/>
    <col min="9221" max="9221" width="9.140625" style="568"/>
    <col min="9222" max="9222" width="7.7109375" style="568" customWidth="1"/>
    <col min="9223" max="9472" width="9.140625" style="568"/>
    <col min="9473" max="9473" width="41" style="568" bestFit="1" customWidth="1"/>
    <col min="9474" max="9475" width="11.28515625" style="568" bestFit="1" customWidth="1"/>
    <col min="9476" max="9476" width="11.7109375" style="568" bestFit="1" customWidth="1"/>
    <col min="9477" max="9477" width="9.140625" style="568"/>
    <col min="9478" max="9478" width="7.7109375" style="568" customWidth="1"/>
    <col min="9479" max="9728" width="9.140625" style="568"/>
    <col min="9729" max="9729" width="41" style="568" bestFit="1" customWidth="1"/>
    <col min="9730" max="9731" width="11.28515625" style="568" bestFit="1" customWidth="1"/>
    <col min="9732" max="9732" width="11.7109375" style="568" bestFit="1" customWidth="1"/>
    <col min="9733" max="9733" width="9.140625" style="568"/>
    <col min="9734" max="9734" width="7.7109375" style="568" customWidth="1"/>
    <col min="9735" max="9984" width="9.140625" style="568"/>
    <col min="9985" max="9985" width="41" style="568" bestFit="1" customWidth="1"/>
    <col min="9986" max="9987" width="11.28515625" style="568" bestFit="1" customWidth="1"/>
    <col min="9988" max="9988" width="11.7109375" style="568" bestFit="1" customWidth="1"/>
    <col min="9989" max="9989" width="9.140625" style="568"/>
    <col min="9990" max="9990" width="7.7109375" style="568" customWidth="1"/>
    <col min="9991" max="10240" width="9.140625" style="568"/>
    <col min="10241" max="10241" width="41" style="568" bestFit="1" customWidth="1"/>
    <col min="10242" max="10243" width="11.28515625" style="568" bestFit="1" customWidth="1"/>
    <col min="10244" max="10244" width="11.7109375" style="568" bestFit="1" customWidth="1"/>
    <col min="10245" max="10245" width="9.140625" style="568"/>
    <col min="10246" max="10246" width="7.7109375" style="568" customWidth="1"/>
    <col min="10247" max="10496" width="9.140625" style="568"/>
    <col min="10497" max="10497" width="41" style="568" bestFit="1" customWidth="1"/>
    <col min="10498" max="10499" width="11.28515625" style="568" bestFit="1" customWidth="1"/>
    <col min="10500" max="10500" width="11.7109375" style="568" bestFit="1" customWidth="1"/>
    <col min="10501" max="10501" width="9.140625" style="568"/>
    <col min="10502" max="10502" width="7.7109375" style="568" customWidth="1"/>
    <col min="10503" max="10752" width="9.140625" style="568"/>
    <col min="10753" max="10753" width="41" style="568" bestFit="1" customWidth="1"/>
    <col min="10754" max="10755" width="11.28515625" style="568" bestFit="1" customWidth="1"/>
    <col min="10756" max="10756" width="11.7109375" style="568" bestFit="1" customWidth="1"/>
    <col min="10757" max="10757" width="9.140625" style="568"/>
    <col min="10758" max="10758" width="7.7109375" style="568" customWidth="1"/>
    <col min="10759" max="11008" width="9.140625" style="568"/>
    <col min="11009" max="11009" width="41" style="568" bestFit="1" customWidth="1"/>
    <col min="11010" max="11011" width="11.28515625" style="568" bestFit="1" customWidth="1"/>
    <col min="11012" max="11012" width="11.7109375" style="568" bestFit="1" customWidth="1"/>
    <col min="11013" max="11013" width="9.140625" style="568"/>
    <col min="11014" max="11014" width="7.7109375" style="568" customWidth="1"/>
    <col min="11015" max="11264" width="9.140625" style="568"/>
    <col min="11265" max="11265" width="41" style="568" bestFit="1" customWidth="1"/>
    <col min="11266" max="11267" width="11.28515625" style="568" bestFit="1" customWidth="1"/>
    <col min="11268" max="11268" width="11.7109375" style="568" bestFit="1" customWidth="1"/>
    <col min="11269" max="11269" width="9.140625" style="568"/>
    <col min="11270" max="11270" width="7.7109375" style="568" customWidth="1"/>
    <col min="11271" max="11520" width="9.140625" style="568"/>
    <col min="11521" max="11521" width="41" style="568" bestFit="1" customWidth="1"/>
    <col min="11522" max="11523" width="11.28515625" style="568" bestFit="1" customWidth="1"/>
    <col min="11524" max="11524" width="11.7109375" style="568" bestFit="1" customWidth="1"/>
    <col min="11525" max="11525" width="9.140625" style="568"/>
    <col min="11526" max="11526" width="7.7109375" style="568" customWidth="1"/>
    <col min="11527" max="11776" width="9.140625" style="568"/>
    <col min="11777" max="11777" width="41" style="568" bestFit="1" customWidth="1"/>
    <col min="11778" max="11779" width="11.28515625" style="568" bestFit="1" customWidth="1"/>
    <col min="11780" max="11780" width="11.7109375" style="568" bestFit="1" customWidth="1"/>
    <col min="11781" max="11781" width="9.140625" style="568"/>
    <col min="11782" max="11782" width="7.7109375" style="568" customWidth="1"/>
    <col min="11783" max="12032" width="9.140625" style="568"/>
    <col min="12033" max="12033" width="41" style="568" bestFit="1" customWidth="1"/>
    <col min="12034" max="12035" width="11.28515625" style="568" bestFit="1" customWidth="1"/>
    <col min="12036" max="12036" width="11.7109375" style="568" bestFit="1" customWidth="1"/>
    <col min="12037" max="12037" width="9.140625" style="568"/>
    <col min="12038" max="12038" width="7.7109375" style="568" customWidth="1"/>
    <col min="12039" max="12288" width="9.140625" style="568"/>
    <col min="12289" max="12289" width="41" style="568" bestFit="1" customWidth="1"/>
    <col min="12290" max="12291" width="11.28515625" style="568" bestFit="1" customWidth="1"/>
    <col min="12292" max="12292" width="11.7109375" style="568" bestFit="1" customWidth="1"/>
    <col min="12293" max="12293" width="9.140625" style="568"/>
    <col min="12294" max="12294" width="7.7109375" style="568" customWidth="1"/>
    <col min="12295" max="12544" width="9.140625" style="568"/>
    <col min="12545" max="12545" width="41" style="568" bestFit="1" customWidth="1"/>
    <col min="12546" max="12547" width="11.28515625" style="568" bestFit="1" customWidth="1"/>
    <col min="12548" max="12548" width="11.7109375" style="568" bestFit="1" customWidth="1"/>
    <col min="12549" max="12549" width="9.140625" style="568"/>
    <col min="12550" max="12550" width="7.7109375" style="568" customWidth="1"/>
    <col min="12551" max="12800" width="9.140625" style="568"/>
    <col min="12801" max="12801" width="41" style="568" bestFit="1" customWidth="1"/>
    <col min="12802" max="12803" width="11.28515625" style="568" bestFit="1" customWidth="1"/>
    <col min="12804" max="12804" width="11.7109375" style="568" bestFit="1" customWidth="1"/>
    <col min="12805" max="12805" width="9.140625" style="568"/>
    <col min="12806" max="12806" width="7.7109375" style="568" customWidth="1"/>
    <col min="12807" max="13056" width="9.140625" style="568"/>
    <col min="13057" max="13057" width="41" style="568" bestFit="1" customWidth="1"/>
    <col min="13058" max="13059" width="11.28515625" style="568" bestFit="1" customWidth="1"/>
    <col min="13060" max="13060" width="11.7109375" style="568" bestFit="1" customWidth="1"/>
    <col min="13061" max="13061" width="9.140625" style="568"/>
    <col min="13062" max="13062" width="7.7109375" style="568" customWidth="1"/>
    <col min="13063" max="13312" width="9.140625" style="568"/>
    <col min="13313" max="13313" width="41" style="568" bestFit="1" customWidth="1"/>
    <col min="13314" max="13315" width="11.28515625" style="568" bestFit="1" customWidth="1"/>
    <col min="13316" max="13316" width="11.7109375" style="568" bestFit="1" customWidth="1"/>
    <col min="13317" max="13317" width="9.140625" style="568"/>
    <col min="13318" max="13318" width="7.7109375" style="568" customWidth="1"/>
    <col min="13319" max="13568" width="9.140625" style="568"/>
    <col min="13569" max="13569" width="41" style="568" bestFit="1" customWidth="1"/>
    <col min="13570" max="13571" width="11.28515625" style="568" bestFit="1" customWidth="1"/>
    <col min="13572" max="13572" width="11.7109375" style="568" bestFit="1" customWidth="1"/>
    <col min="13573" max="13573" width="9.140625" style="568"/>
    <col min="13574" max="13574" width="7.7109375" style="568" customWidth="1"/>
    <col min="13575" max="13824" width="9.140625" style="568"/>
    <col min="13825" max="13825" width="41" style="568" bestFit="1" customWidth="1"/>
    <col min="13826" max="13827" width="11.28515625" style="568" bestFit="1" customWidth="1"/>
    <col min="13828" max="13828" width="11.7109375" style="568" bestFit="1" customWidth="1"/>
    <col min="13829" max="13829" width="9.140625" style="568"/>
    <col min="13830" max="13830" width="7.7109375" style="568" customWidth="1"/>
    <col min="13831" max="14080" width="9.140625" style="568"/>
    <col min="14081" max="14081" width="41" style="568" bestFit="1" customWidth="1"/>
    <col min="14082" max="14083" width="11.28515625" style="568" bestFit="1" customWidth="1"/>
    <col min="14084" max="14084" width="11.7109375" style="568" bestFit="1" customWidth="1"/>
    <col min="14085" max="14085" width="9.140625" style="568"/>
    <col min="14086" max="14086" width="7.7109375" style="568" customWidth="1"/>
    <col min="14087" max="14336" width="9.140625" style="568"/>
    <col min="14337" max="14337" width="41" style="568" bestFit="1" customWidth="1"/>
    <col min="14338" max="14339" width="11.28515625" style="568" bestFit="1" customWidth="1"/>
    <col min="14340" max="14340" width="11.7109375" style="568" bestFit="1" customWidth="1"/>
    <col min="14341" max="14341" width="9.140625" style="568"/>
    <col min="14342" max="14342" width="7.7109375" style="568" customWidth="1"/>
    <col min="14343" max="14592" width="9.140625" style="568"/>
    <col min="14593" max="14593" width="41" style="568" bestFit="1" customWidth="1"/>
    <col min="14594" max="14595" width="11.28515625" style="568" bestFit="1" customWidth="1"/>
    <col min="14596" max="14596" width="11.7109375" style="568" bestFit="1" customWidth="1"/>
    <col min="14597" max="14597" width="9.140625" style="568"/>
    <col min="14598" max="14598" width="7.7109375" style="568" customWidth="1"/>
    <col min="14599" max="14848" width="9.140625" style="568"/>
    <col min="14849" max="14849" width="41" style="568" bestFit="1" customWidth="1"/>
    <col min="14850" max="14851" width="11.28515625" style="568" bestFit="1" customWidth="1"/>
    <col min="14852" max="14852" width="11.7109375" style="568" bestFit="1" customWidth="1"/>
    <col min="14853" max="14853" width="9.140625" style="568"/>
    <col min="14854" max="14854" width="7.7109375" style="568" customWidth="1"/>
    <col min="14855" max="15104" width="9.140625" style="568"/>
    <col min="15105" max="15105" width="41" style="568" bestFit="1" customWidth="1"/>
    <col min="15106" max="15107" width="11.28515625" style="568" bestFit="1" customWidth="1"/>
    <col min="15108" max="15108" width="11.7109375" style="568" bestFit="1" customWidth="1"/>
    <col min="15109" max="15109" width="9.140625" style="568"/>
    <col min="15110" max="15110" width="7.7109375" style="568" customWidth="1"/>
    <col min="15111" max="15360" width="9.140625" style="568"/>
    <col min="15361" max="15361" width="41" style="568" bestFit="1" customWidth="1"/>
    <col min="15362" max="15363" width="11.28515625" style="568" bestFit="1" customWidth="1"/>
    <col min="15364" max="15364" width="11.7109375" style="568" bestFit="1" customWidth="1"/>
    <col min="15365" max="15365" width="9.140625" style="568"/>
    <col min="15366" max="15366" width="7.7109375" style="568" customWidth="1"/>
    <col min="15367" max="15616" width="9.140625" style="568"/>
    <col min="15617" max="15617" width="41" style="568" bestFit="1" customWidth="1"/>
    <col min="15618" max="15619" width="11.28515625" style="568" bestFit="1" customWidth="1"/>
    <col min="15620" max="15620" width="11.7109375" style="568" bestFit="1" customWidth="1"/>
    <col min="15621" max="15621" width="9.140625" style="568"/>
    <col min="15622" max="15622" width="7.7109375" style="568" customWidth="1"/>
    <col min="15623" max="15872" width="9.140625" style="568"/>
    <col min="15873" max="15873" width="41" style="568" bestFit="1" customWidth="1"/>
    <col min="15874" max="15875" width="11.28515625" style="568" bestFit="1" customWidth="1"/>
    <col min="15876" max="15876" width="11.7109375" style="568" bestFit="1" customWidth="1"/>
    <col min="15877" max="15877" width="9.140625" style="568"/>
    <col min="15878" max="15878" width="7.7109375" style="568" customWidth="1"/>
    <col min="15879" max="16128" width="9.140625" style="568"/>
    <col min="16129" max="16129" width="41" style="568" bestFit="1" customWidth="1"/>
    <col min="16130" max="16131" width="11.28515625" style="568" bestFit="1" customWidth="1"/>
    <col min="16132" max="16132" width="11.7109375" style="568" bestFit="1" customWidth="1"/>
    <col min="16133" max="16133" width="9.140625" style="568"/>
    <col min="16134" max="16134" width="7.7109375" style="568" customWidth="1"/>
    <col min="16135" max="16384" width="9.140625" style="568"/>
  </cols>
  <sheetData>
    <row r="1" spans="1:13">
      <c r="A1" s="1903" t="s">
        <v>415</v>
      </c>
      <c r="B1" s="1903"/>
      <c r="C1" s="1903"/>
      <c r="D1" s="1903"/>
      <c r="E1" s="1903"/>
      <c r="F1" s="1903"/>
      <c r="G1" s="1903"/>
      <c r="H1" s="1903"/>
      <c r="I1" s="630"/>
      <c r="J1" s="630"/>
      <c r="K1" s="630"/>
    </row>
    <row r="2" spans="1:13">
      <c r="A2" s="1916" t="s">
        <v>405</v>
      </c>
      <c r="B2" s="1916"/>
      <c r="C2" s="1916"/>
      <c r="D2" s="1916"/>
      <c r="E2" s="1916"/>
      <c r="F2" s="1916"/>
      <c r="G2" s="1916"/>
      <c r="H2" s="1916"/>
      <c r="I2" s="669"/>
      <c r="J2" s="669"/>
      <c r="K2" s="669"/>
    </row>
    <row r="3" spans="1:13" ht="16.5" thickBot="1">
      <c r="A3" s="417"/>
      <c r="B3" s="417"/>
      <c r="C3" s="417"/>
      <c r="D3" s="417"/>
      <c r="E3" s="654"/>
      <c r="F3" s="417"/>
      <c r="G3" s="417" t="s">
        <v>1</v>
      </c>
      <c r="H3" s="668"/>
    </row>
    <row r="4" spans="1:13" ht="19.5" customHeight="1" thickTop="1">
      <c r="A4" s="1921" t="s">
        <v>128</v>
      </c>
      <c r="B4" s="663">
        <v>2016</v>
      </c>
      <c r="C4" s="663">
        <v>2017</v>
      </c>
      <c r="D4" s="663">
        <v>2018</v>
      </c>
      <c r="E4" s="1924" t="s">
        <v>353</v>
      </c>
      <c r="F4" s="1925"/>
      <c r="G4" s="1925"/>
      <c r="H4" s="1926"/>
    </row>
    <row r="5" spans="1:13" ht="19.5" customHeight="1">
      <c r="A5" s="1922" t="s">
        <v>128</v>
      </c>
      <c r="B5" s="664" t="s">
        <v>315</v>
      </c>
      <c r="C5" s="623" t="s">
        <v>315</v>
      </c>
      <c r="D5" s="623" t="s">
        <v>317</v>
      </c>
      <c r="E5" s="1927" t="s">
        <v>40</v>
      </c>
      <c r="F5" s="1928"/>
      <c r="G5" s="1929" t="s">
        <v>123</v>
      </c>
      <c r="H5" s="1930"/>
    </row>
    <row r="6" spans="1:13" ht="19.5" customHeight="1">
      <c r="A6" s="1923"/>
      <c r="B6" s="632"/>
      <c r="C6" s="632"/>
      <c r="D6" s="665"/>
      <c r="E6" s="665" t="s">
        <v>3</v>
      </c>
      <c r="F6" s="632" t="s">
        <v>318</v>
      </c>
      <c r="G6" s="666" t="s">
        <v>3</v>
      </c>
      <c r="H6" s="671" t="s">
        <v>318</v>
      </c>
    </row>
    <row r="7" spans="1:13" ht="19.5" customHeight="1">
      <c r="A7" s="571" t="s">
        <v>359</v>
      </c>
      <c r="B7" s="617">
        <v>928751.89821054996</v>
      </c>
      <c r="C7" s="617">
        <v>978120.06237424992</v>
      </c>
      <c r="D7" s="617">
        <v>975819.40743867005</v>
      </c>
      <c r="E7" s="617">
        <v>49368.164163699956</v>
      </c>
      <c r="F7" s="926">
        <v>5.3155384402248718</v>
      </c>
      <c r="G7" s="617">
        <v>-2300.6549355798634</v>
      </c>
      <c r="H7" s="914">
        <v>-0.23521191560015084</v>
      </c>
      <c r="J7" s="659"/>
      <c r="K7" s="659"/>
      <c r="L7" s="659"/>
      <c r="M7" s="659"/>
    </row>
    <row r="8" spans="1:13" ht="19.5" customHeight="1">
      <c r="A8" s="583" t="s">
        <v>360</v>
      </c>
      <c r="B8" s="618">
        <v>26113.38377085</v>
      </c>
      <c r="C8" s="618">
        <v>27426.44165045</v>
      </c>
      <c r="D8" s="618">
        <v>28586.67774702</v>
      </c>
      <c r="E8" s="618">
        <v>1313.0578796000009</v>
      </c>
      <c r="F8" s="927">
        <v>5.0282946519774612</v>
      </c>
      <c r="G8" s="618">
        <v>1160.2360965699991</v>
      </c>
      <c r="H8" s="930">
        <v>4.2303559147672463</v>
      </c>
      <c r="J8" s="659"/>
      <c r="K8" s="659"/>
      <c r="L8" s="659"/>
      <c r="M8" s="659"/>
    </row>
    <row r="9" spans="1:13" ht="19.5" customHeight="1">
      <c r="A9" s="583" t="s">
        <v>361</v>
      </c>
      <c r="B9" s="618">
        <v>29.346400000000003</v>
      </c>
      <c r="C9" s="618">
        <v>164.68704000000002</v>
      </c>
      <c r="D9" s="618">
        <v>149.66304</v>
      </c>
      <c r="E9" s="618">
        <v>135.34064000000001</v>
      </c>
      <c r="F9" s="927">
        <v>461.1831093422021</v>
      </c>
      <c r="G9" s="618">
        <v>-15.024000000000029</v>
      </c>
      <c r="H9" s="930">
        <v>-9.1227579292214056</v>
      </c>
      <c r="J9" s="659"/>
      <c r="K9" s="659"/>
      <c r="L9" s="659"/>
      <c r="M9" s="659"/>
    </row>
    <row r="10" spans="1:13" ht="19.5" customHeight="1">
      <c r="A10" s="583" t="s">
        <v>362</v>
      </c>
      <c r="B10" s="618">
        <v>2344.77736</v>
      </c>
      <c r="C10" s="618">
        <v>2349.7311600000003</v>
      </c>
      <c r="D10" s="618">
        <v>2544.2716800000003</v>
      </c>
      <c r="E10" s="618">
        <v>4.9538000000002285</v>
      </c>
      <c r="F10" s="927">
        <v>0.21126952539324367</v>
      </c>
      <c r="G10" s="618">
        <v>194.54052000000001</v>
      </c>
      <c r="H10" s="930">
        <v>8.2792671481617486</v>
      </c>
      <c r="J10" s="659"/>
      <c r="K10" s="659"/>
      <c r="L10" s="659"/>
      <c r="M10" s="659"/>
    </row>
    <row r="11" spans="1:13" ht="19.5" customHeight="1">
      <c r="A11" s="583" t="s">
        <v>363</v>
      </c>
      <c r="B11" s="618">
        <v>900264.39067969995</v>
      </c>
      <c r="C11" s="618">
        <v>948179.20252379996</v>
      </c>
      <c r="D11" s="618">
        <v>944538.79497165</v>
      </c>
      <c r="E11" s="618">
        <v>47914.811844100012</v>
      </c>
      <c r="F11" s="927">
        <v>5.3223044630171712</v>
      </c>
      <c r="G11" s="618">
        <v>-3640.4075521499617</v>
      </c>
      <c r="H11" s="930">
        <v>-0.38393665906826141</v>
      </c>
      <c r="J11" s="659"/>
      <c r="K11" s="659"/>
      <c r="L11" s="659"/>
      <c r="M11" s="659"/>
    </row>
    <row r="12" spans="1:13" ht="19.5" customHeight="1">
      <c r="A12" s="571" t="s">
        <v>364</v>
      </c>
      <c r="B12" s="617">
        <v>16699.669574250001</v>
      </c>
      <c r="C12" s="617">
        <v>37239.493595249995</v>
      </c>
      <c r="D12" s="617">
        <v>68652.906658879991</v>
      </c>
      <c r="E12" s="617">
        <v>20539.824020999993</v>
      </c>
      <c r="F12" s="926">
        <v>122.99539179308856</v>
      </c>
      <c r="G12" s="617">
        <v>31413.413063629996</v>
      </c>
      <c r="H12" s="914">
        <v>84.355102690324628</v>
      </c>
      <c r="J12" s="659"/>
      <c r="K12" s="659"/>
      <c r="L12" s="659"/>
      <c r="M12" s="659"/>
    </row>
    <row r="13" spans="1:13" ht="19.5" customHeight="1">
      <c r="A13" s="583" t="s">
        <v>365</v>
      </c>
      <c r="B13" s="618">
        <v>16369.908574250001</v>
      </c>
      <c r="C13" s="618">
        <v>25482.396199249997</v>
      </c>
      <c r="D13" s="618">
        <v>20144.903444249998</v>
      </c>
      <c r="E13" s="618">
        <v>9112.4876249999961</v>
      </c>
      <c r="F13" s="927">
        <v>55.666087465717517</v>
      </c>
      <c r="G13" s="618">
        <v>-5337.4927549999993</v>
      </c>
      <c r="H13" s="930">
        <v>-20.945803970966804</v>
      </c>
      <c r="J13" s="659"/>
      <c r="K13" s="659"/>
      <c r="L13" s="659"/>
      <c r="M13" s="659"/>
    </row>
    <row r="14" spans="1:13" ht="19.5" customHeight="1">
      <c r="A14" s="583" t="s">
        <v>366</v>
      </c>
      <c r="B14" s="618">
        <v>0</v>
      </c>
      <c r="C14" s="618">
        <v>8942</v>
      </c>
      <c r="D14" s="618">
        <v>45287</v>
      </c>
      <c r="E14" s="618">
        <v>8942</v>
      </c>
      <c r="F14" s="927"/>
      <c r="G14" s="618">
        <v>36345</v>
      </c>
      <c r="H14" s="930">
        <v>406.45269514649965</v>
      </c>
      <c r="J14" s="659"/>
      <c r="K14" s="659"/>
      <c r="L14" s="659"/>
      <c r="M14" s="659"/>
    </row>
    <row r="15" spans="1:13" ht="19.5" customHeight="1">
      <c r="A15" s="583" t="s">
        <v>367</v>
      </c>
      <c r="B15" s="618">
        <v>329.76099999999997</v>
      </c>
      <c r="C15" s="618">
        <v>2815.0973959999992</v>
      </c>
      <c r="D15" s="618">
        <v>3221.0032146299927</v>
      </c>
      <c r="E15" s="618">
        <v>2485.3363959999992</v>
      </c>
      <c r="F15" s="927">
        <v>753.67808685684463</v>
      </c>
      <c r="G15" s="618">
        <v>405.90581862999352</v>
      </c>
      <c r="H15" s="930">
        <v>14.418890771123916</v>
      </c>
      <c r="J15" s="659"/>
      <c r="K15" s="659"/>
      <c r="L15" s="659"/>
      <c r="M15" s="659"/>
    </row>
    <row r="16" spans="1:13" ht="19.5" customHeight="1">
      <c r="A16" s="583" t="s">
        <v>368</v>
      </c>
      <c r="B16" s="618">
        <v>0</v>
      </c>
      <c r="C16" s="618">
        <v>0</v>
      </c>
      <c r="D16" s="618">
        <v>0</v>
      </c>
      <c r="E16" s="618">
        <v>0</v>
      </c>
      <c r="F16" s="927"/>
      <c r="G16" s="618">
        <v>0</v>
      </c>
      <c r="H16" s="930"/>
      <c r="J16" s="659"/>
      <c r="K16" s="659"/>
      <c r="L16" s="659"/>
      <c r="M16" s="659"/>
    </row>
    <row r="17" spans="1:13" ht="19.5" customHeight="1">
      <c r="A17" s="655" t="s">
        <v>369</v>
      </c>
      <c r="B17" s="617">
        <v>31</v>
      </c>
      <c r="C17" s="617">
        <v>31</v>
      </c>
      <c r="D17" s="617">
        <v>31</v>
      </c>
      <c r="E17" s="617">
        <v>0</v>
      </c>
      <c r="F17" s="926">
        <v>0</v>
      </c>
      <c r="G17" s="617">
        <v>0</v>
      </c>
      <c r="H17" s="914">
        <v>0</v>
      </c>
      <c r="J17" s="659"/>
      <c r="K17" s="659"/>
      <c r="L17" s="659"/>
      <c r="M17" s="659"/>
    </row>
    <row r="18" spans="1:13" ht="19.5" customHeight="1">
      <c r="A18" s="571" t="s">
        <v>370</v>
      </c>
      <c r="B18" s="617">
        <v>3278.6348292200005</v>
      </c>
      <c r="C18" s="617">
        <v>3548.5718692200003</v>
      </c>
      <c r="D18" s="617">
        <v>1868.9954619999996</v>
      </c>
      <c r="E18" s="617">
        <v>269.9370399999998</v>
      </c>
      <c r="F18" s="926">
        <v>8.2332145560784777</v>
      </c>
      <c r="G18" s="617">
        <v>-1679.5764072200006</v>
      </c>
      <c r="H18" s="914">
        <v>-47.331052297080369</v>
      </c>
      <c r="J18" s="659"/>
      <c r="K18" s="659"/>
      <c r="L18" s="659"/>
      <c r="M18" s="659"/>
    </row>
    <row r="19" spans="1:13" ht="19.5" customHeight="1">
      <c r="A19" s="583" t="s">
        <v>371</v>
      </c>
      <c r="B19" s="618">
        <v>3262.6348292200005</v>
      </c>
      <c r="C19" s="618">
        <v>3532.5718692200003</v>
      </c>
      <c r="D19" s="618">
        <v>1868.9954619999996</v>
      </c>
      <c r="E19" s="618">
        <v>269.9370399999998</v>
      </c>
      <c r="F19" s="927">
        <v>8.2735903381664624</v>
      </c>
      <c r="G19" s="618">
        <v>-1663.5764072200006</v>
      </c>
      <c r="H19" s="930">
        <v>-47.092499991721951</v>
      </c>
      <c r="J19" s="659"/>
      <c r="K19" s="659"/>
      <c r="L19" s="659"/>
      <c r="M19" s="659"/>
    </row>
    <row r="20" spans="1:13" ht="19.5" customHeight="1">
      <c r="A20" s="583" t="s">
        <v>372</v>
      </c>
      <c r="B20" s="618">
        <v>16</v>
      </c>
      <c r="C20" s="618">
        <v>16</v>
      </c>
      <c r="D20" s="618">
        <v>0</v>
      </c>
      <c r="E20" s="618">
        <v>0</v>
      </c>
      <c r="F20" s="927">
        <v>0</v>
      </c>
      <c r="G20" s="618">
        <v>-16</v>
      </c>
      <c r="H20" s="930">
        <v>-100</v>
      </c>
      <c r="J20" s="659"/>
      <c r="K20" s="659"/>
      <c r="L20" s="659"/>
      <c r="M20" s="659"/>
    </row>
    <row r="21" spans="1:13" ht="19.5" customHeight="1">
      <c r="A21" s="571" t="s">
        <v>406</v>
      </c>
      <c r="B21" s="617">
        <v>5688.9338495000002</v>
      </c>
      <c r="C21" s="617">
        <v>13344.24169737</v>
      </c>
      <c r="D21" s="617">
        <v>15625.781763110001</v>
      </c>
      <c r="E21" s="617">
        <v>7655.3078478699999</v>
      </c>
      <c r="F21" s="926">
        <v>134.56489476570067</v>
      </c>
      <c r="G21" s="617">
        <v>2281.5400657400005</v>
      </c>
      <c r="H21" s="914">
        <v>17.09756251034981</v>
      </c>
      <c r="J21" s="659"/>
      <c r="K21" s="659"/>
      <c r="L21" s="659"/>
      <c r="M21" s="659"/>
    </row>
    <row r="22" spans="1:13" ht="19.5" customHeight="1">
      <c r="A22" s="583" t="s">
        <v>374</v>
      </c>
      <c r="B22" s="618">
        <v>5688.9338495000002</v>
      </c>
      <c r="C22" s="618">
        <v>9444.2416973700001</v>
      </c>
      <c r="D22" s="618">
        <v>15625.781763110001</v>
      </c>
      <c r="E22" s="618">
        <v>3755.3078478699999</v>
      </c>
      <c r="F22" s="927">
        <v>66.010749065047634</v>
      </c>
      <c r="G22" s="618">
        <v>6181.5400657400005</v>
      </c>
      <c r="H22" s="930">
        <v>65.453005797822968</v>
      </c>
      <c r="J22" s="659"/>
      <c r="K22" s="659"/>
      <c r="L22" s="659"/>
      <c r="M22" s="659"/>
    </row>
    <row r="23" spans="1:13" ht="19.5" customHeight="1">
      <c r="A23" s="583" t="s">
        <v>407</v>
      </c>
      <c r="B23" s="618">
        <v>0</v>
      </c>
      <c r="C23" s="618">
        <v>3900</v>
      </c>
      <c r="D23" s="618">
        <v>0</v>
      </c>
      <c r="E23" s="618">
        <v>3900</v>
      </c>
      <c r="F23" s="927"/>
      <c r="G23" s="618">
        <v>-3900</v>
      </c>
      <c r="H23" s="930">
        <v>-100</v>
      </c>
      <c r="J23" s="659"/>
      <c r="K23" s="659"/>
      <c r="L23" s="659"/>
      <c r="M23" s="659"/>
    </row>
    <row r="24" spans="1:13" ht="19.5" customHeight="1">
      <c r="A24" s="571" t="s">
        <v>376</v>
      </c>
      <c r="B24" s="617">
        <v>4417.5672764399987</v>
      </c>
      <c r="C24" s="617">
        <v>4080.8402951800003</v>
      </c>
      <c r="D24" s="617">
        <v>5122.6050327399998</v>
      </c>
      <c r="E24" s="617">
        <v>-336.72698125999841</v>
      </c>
      <c r="F24" s="926">
        <v>-7.6224528159615907</v>
      </c>
      <c r="G24" s="617">
        <v>1041.7647375599995</v>
      </c>
      <c r="H24" s="914">
        <v>25.528191798891477</v>
      </c>
      <c r="J24" s="659"/>
      <c r="K24" s="659"/>
      <c r="L24" s="659"/>
      <c r="M24" s="659"/>
    </row>
    <row r="25" spans="1:13" ht="19.5" customHeight="1">
      <c r="A25" s="571" t="s">
        <v>377</v>
      </c>
      <c r="B25" s="617">
        <v>36788.028960230018</v>
      </c>
      <c r="C25" s="617">
        <v>33698.752913970005</v>
      </c>
      <c r="D25" s="617">
        <v>44674.229943230021</v>
      </c>
      <c r="E25" s="617">
        <v>-3089.2760462600127</v>
      </c>
      <c r="F25" s="926">
        <v>-8.3975035726967011</v>
      </c>
      <c r="G25" s="617">
        <v>10975.477029260015</v>
      </c>
      <c r="H25" s="914">
        <v>32.569386342810539</v>
      </c>
      <c r="J25" s="659"/>
      <c r="K25" s="659"/>
      <c r="L25" s="659"/>
      <c r="M25" s="659"/>
    </row>
    <row r="26" spans="1:13" ht="19.5" customHeight="1">
      <c r="A26" s="656" t="s">
        <v>378</v>
      </c>
      <c r="B26" s="657">
        <v>995655.73270019004</v>
      </c>
      <c r="C26" s="657">
        <v>1070062.9627452397</v>
      </c>
      <c r="D26" s="657">
        <v>1111794.92629863</v>
      </c>
      <c r="E26" s="657">
        <v>74407.230045049684</v>
      </c>
      <c r="F26" s="928">
        <v>7.4731885330745191</v>
      </c>
      <c r="G26" s="657">
        <v>41731.963553390233</v>
      </c>
      <c r="H26" s="931">
        <v>3.8999540219883082</v>
      </c>
      <c r="J26" s="659"/>
      <c r="K26" s="659"/>
      <c r="L26" s="659"/>
      <c r="M26" s="659"/>
    </row>
    <row r="27" spans="1:13" ht="19.5" customHeight="1">
      <c r="A27" s="571" t="s">
        <v>379</v>
      </c>
      <c r="B27" s="617">
        <v>552379.1868643401</v>
      </c>
      <c r="C27" s="617">
        <v>562840.32931424002</v>
      </c>
      <c r="D27" s="617">
        <v>603444.64649069007</v>
      </c>
      <c r="E27" s="617">
        <v>10461.142449899926</v>
      </c>
      <c r="F27" s="926">
        <v>1.8938335655411105</v>
      </c>
      <c r="G27" s="617">
        <v>40604.317176450044</v>
      </c>
      <c r="H27" s="914">
        <v>7.2141804809761956</v>
      </c>
      <c r="J27" s="659"/>
      <c r="K27" s="659"/>
      <c r="L27" s="659"/>
      <c r="M27" s="659"/>
    </row>
    <row r="28" spans="1:13" ht="19.5" customHeight="1">
      <c r="A28" s="583" t="s">
        <v>380</v>
      </c>
      <c r="B28" s="618">
        <v>360616.26645162998</v>
      </c>
      <c r="C28" s="618">
        <v>384311.66610050999</v>
      </c>
      <c r="D28" s="618">
        <v>435257.99105167005</v>
      </c>
      <c r="E28" s="618">
        <v>23695.399648880004</v>
      </c>
      <c r="F28" s="927">
        <v>6.5708072134506175</v>
      </c>
      <c r="G28" s="618">
        <v>50946.324951160059</v>
      </c>
      <c r="H28" s="930">
        <v>13.256512733036821</v>
      </c>
      <c r="J28" s="659"/>
      <c r="K28" s="659"/>
      <c r="L28" s="659"/>
      <c r="M28" s="659"/>
    </row>
    <row r="29" spans="1:13" ht="19.5" customHeight="1">
      <c r="A29" s="583" t="s">
        <v>381</v>
      </c>
      <c r="B29" s="618">
        <v>52324.842128390017</v>
      </c>
      <c r="C29" s="618">
        <v>58202.388822339999</v>
      </c>
      <c r="D29" s="618">
        <v>72218.024197079983</v>
      </c>
      <c r="E29" s="618">
        <v>5877.546693949982</v>
      </c>
      <c r="F29" s="927">
        <v>11.232803492322411</v>
      </c>
      <c r="G29" s="618">
        <v>14015.635374739984</v>
      </c>
      <c r="H29" s="930">
        <v>24.080859322668076</v>
      </c>
      <c r="J29" s="659"/>
      <c r="K29" s="659"/>
      <c r="L29" s="659"/>
      <c r="M29" s="659"/>
    </row>
    <row r="30" spans="1:13" ht="19.5" customHeight="1">
      <c r="A30" s="583" t="s">
        <v>382</v>
      </c>
      <c r="B30" s="618">
        <v>98987.812847650086</v>
      </c>
      <c r="C30" s="618">
        <v>91130.242792840028</v>
      </c>
      <c r="D30" s="618">
        <v>73882.921996490011</v>
      </c>
      <c r="E30" s="618">
        <v>-7857.5700548100576</v>
      </c>
      <c r="F30" s="927">
        <v>-7.9379166270735437</v>
      </c>
      <c r="G30" s="618">
        <v>-17247.320796350017</v>
      </c>
      <c r="H30" s="930">
        <v>-18.92601212042981</v>
      </c>
      <c r="J30" s="659"/>
      <c r="K30" s="659"/>
      <c r="L30" s="659"/>
      <c r="M30" s="659"/>
    </row>
    <row r="31" spans="1:13" ht="19.5" customHeight="1">
      <c r="A31" s="583" t="s">
        <v>408</v>
      </c>
      <c r="B31" s="618">
        <v>13545.55193845</v>
      </c>
      <c r="C31" s="618">
        <v>11622.668589710001</v>
      </c>
      <c r="D31" s="618">
        <v>11129.90786044</v>
      </c>
      <c r="E31" s="618">
        <v>-1922.8833487399988</v>
      </c>
      <c r="F31" s="927">
        <v>-14.19568104332286</v>
      </c>
      <c r="G31" s="618">
        <v>-492.76072927000132</v>
      </c>
      <c r="H31" s="930">
        <v>-4.2396522405040571</v>
      </c>
      <c r="J31" s="659"/>
      <c r="K31" s="659"/>
      <c r="L31" s="659"/>
      <c r="M31" s="659"/>
    </row>
    <row r="32" spans="1:13" ht="19.5" customHeight="1">
      <c r="A32" s="583" t="s">
        <v>409</v>
      </c>
      <c r="B32" s="618">
        <v>3937.0792013400001</v>
      </c>
      <c r="C32" s="618">
        <v>4058.28779248</v>
      </c>
      <c r="D32" s="618">
        <v>4102.5782451499999</v>
      </c>
      <c r="E32" s="618">
        <v>121.20859113999995</v>
      </c>
      <c r="F32" s="927">
        <v>3.0786424387588176</v>
      </c>
      <c r="G32" s="618">
        <v>44.290452669999922</v>
      </c>
      <c r="H32" s="930">
        <v>1.0913581030914083</v>
      </c>
      <c r="J32" s="659"/>
      <c r="K32" s="659"/>
      <c r="L32" s="659"/>
      <c r="M32" s="659"/>
    </row>
    <row r="33" spans="1:13" ht="19.5" customHeight="1">
      <c r="A33" s="583" t="s">
        <v>385</v>
      </c>
      <c r="B33" s="618">
        <v>22967.634296879998</v>
      </c>
      <c r="C33" s="618">
        <v>13515.075216359994</v>
      </c>
      <c r="D33" s="618">
        <v>6853.2231398600052</v>
      </c>
      <c r="E33" s="618">
        <v>-9452.5590805200045</v>
      </c>
      <c r="F33" s="927">
        <v>-41.155997863498165</v>
      </c>
      <c r="G33" s="618">
        <v>-6661.8520764999885</v>
      </c>
      <c r="H33" s="930">
        <v>-49.292008885276637</v>
      </c>
      <c r="J33" s="659"/>
      <c r="K33" s="659"/>
      <c r="L33" s="659"/>
      <c r="M33" s="659"/>
    </row>
    <row r="34" spans="1:13" ht="19.5" customHeight="1">
      <c r="A34" s="571" t="s">
        <v>386</v>
      </c>
      <c r="B34" s="617">
        <v>183603.48755300004</v>
      </c>
      <c r="C34" s="617">
        <v>308740.20358884038</v>
      </c>
      <c r="D34" s="617">
        <v>206251.09798243994</v>
      </c>
      <c r="E34" s="617">
        <v>125136.71603584033</v>
      </c>
      <c r="F34" s="926">
        <v>68.155958094051812</v>
      </c>
      <c r="G34" s="617">
        <v>-102489.10560640044</v>
      </c>
      <c r="H34" s="914">
        <v>-33.195905300007055</v>
      </c>
      <c r="J34" s="659"/>
      <c r="K34" s="659"/>
      <c r="L34" s="659"/>
      <c r="M34" s="659"/>
    </row>
    <row r="35" spans="1:13" ht="19.5" customHeight="1">
      <c r="A35" s="571" t="s">
        <v>387</v>
      </c>
      <c r="B35" s="617">
        <v>50</v>
      </c>
      <c r="C35" s="617">
        <v>100</v>
      </c>
      <c r="D35" s="617">
        <v>0</v>
      </c>
      <c r="E35" s="617">
        <v>50</v>
      </c>
      <c r="F35" s="926">
        <v>100</v>
      </c>
      <c r="G35" s="617">
        <v>-100</v>
      </c>
      <c r="H35" s="914">
        <v>-100</v>
      </c>
      <c r="J35" s="659"/>
      <c r="K35" s="659"/>
      <c r="L35" s="659"/>
      <c r="M35" s="659"/>
    </row>
    <row r="36" spans="1:13" ht="19.5" customHeight="1">
      <c r="A36" s="571" t="s">
        <v>388</v>
      </c>
      <c r="B36" s="617">
        <v>500</v>
      </c>
      <c r="C36" s="617">
        <v>0</v>
      </c>
      <c r="D36" s="617">
        <v>5000</v>
      </c>
      <c r="E36" s="617">
        <v>-500</v>
      </c>
      <c r="F36" s="926">
        <v>-100</v>
      </c>
      <c r="G36" s="617">
        <v>5000</v>
      </c>
      <c r="H36" s="914"/>
      <c r="J36" s="659"/>
      <c r="K36" s="659"/>
      <c r="L36" s="659"/>
      <c r="M36" s="659"/>
    </row>
    <row r="37" spans="1:13" ht="19.5" customHeight="1">
      <c r="A37" s="571" t="s">
        <v>410</v>
      </c>
      <c r="B37" s="617">
        <v>49080</v>
      </c>
      <c r="C37" s="617">
        <v>0</v>
      </c>
      <c r="D37" s="617">
        <v>0</v>
      </c>
      <c r="E37" s="617">
        <v>-49080</v>
      </c>
      <c r="F37" s="926"/>
      <c r="G37" s="617">
        <v>0</v>
      </c>
      <c r="H37" s="914"/>
      <c r="J37" s="659"/>
      <c r="K37" s="659"/>
      <c r="L37" s="659"/>
      <c r="M37" s="659"/>
    </row>
    <row r="38" spans="1:13" ht="19.5" customHeight="1">
      <c r="A38" s="571" t="s">
        <v>390</v>
      </c>
      <c r="B38" s="617">
        <v>4046.5779976100002</v>
      </c>
      <c r="C38" s="617">
        <v>2820.7335323500001</v>
      </c>
      <c r="D38" s="617">
        <v>1886.16898524</v>
      </c>
      <c r="E38" s="617">
        <v>-1225.8444652600001</v>
      </c>
      <c r="F38" s="926">
        <v>-30.293360611954377</v>
      </c>
      <c r="G38" s="617">
        <v>-934.56454711000015</v>
      </c>
      <c r="H38" s="914">
        <v>-33.13196856036943</v>
      </c>
      <c r="J38" s="659"/>
      <c r="K38" s="659"/>
      <c r="L38" s="659"/>
      <c r="M38" s="659"/>
    </row>
    <row r="39" spans="1:13" ht="19.5" customHeight="1">
      <c r="A39" s="583" t="s">
        <v>391</v>
      </c>
      <c r="B39" s="618">
        <v>62.804197610000614</v>
      </c>
      <c r="C39" s="618">
        <v>140.15787235000039</v>
      </c>
      <c r="D39" s="618">
        <v>61.553625239999768</v>
      </c>
      <c r="E39" s="618">
        <v>77.353674739999775</v>
      </c>
      <c r="F39" s="927">
        <v>123.16640874921771</v>
      </c>
      <c r="G39" s="618">
        <v>-78.604247110000614</v>
      </c>
      <c r="H39" s="930">
        <v>-56.082648653306556</v>
      </c>
      <c r="J39" s="659"/>
      <c r="K39" s="659"/>
      <c r="L39" s="659"/>
      <c r="M39" s="659"/>
    </row>
    <row r="40" spans="1:13" ht="19.5" customHeight="1">
      <c r="A40" s="583" t="s">
        <v>392</v>
      </c>
      <c r="B40" s="618">
        <v>0</v>
      </c>
      <c r="C40" s="618">
        <v>0</v>
      </c>
      <c r="D40" s="618">
        <v>0</v>
      </c>
      <c r="E40" s="618">
        <v>0</v>
      </c>
      <c r="F40" s="927"/>
      <c r="G40" s="618">
        <v>0</v>
      </c>
      <c r="H40" s="930"/>
      <c r="J40" s="659"/>
      <c r="K40" s="659"/>
      <c r="L40" s="659"/>
      <c r="M40" s="659"/>
    </row>
    <row r="41" spans="1:13" ht="19.5" customHeight="1">
      <c r="A41" s="583" t="s">
        <v>393</v>
      </c>
      <c r="B41" s="618">
        <v>0</v>
      </c>
      <c r="C41" s="618">
        <v>0</v>
      </c>
      <c r="D41" s="618">
        <v>0</v>
      </c>
      <c r="E41" s="618">
        <v>0</v>
      </c>
      <c r="F41" s="927"/>
      <c r="G41" s="618">
        <v>0</v>
      </c>
      <c r="H41" s="930"/>
      <c r="J41" s="659"/>
      <c r="K41" s="659"/>
      <c r="L41" s="659"/>
      <c r="M41" s="659"/>
    </row>
    <row r="42" spans="1:13" ht="19.5" customHeight="1">
      <c r="A42" s="583" t="s">
        <v>394</v>
      </c>
      <c r="B42" s="618">
        <v>0</v>
      </c>
      <c r="C42" s="618">
        <v>0</v>
      </c>
      <c r="D42" s="618">
        <v>0</v>
      </c>
      <c r="E42" s="618">
        <v>0</v>
      </c>
      <c r="F42" s="927"/>
      <c r="G42" s="618">
        <v>0</v>
      </c>
      <c r="H42" s="930"/>
      <c r="J42" s="659"/>
      <c r="K42" s="659"/>
      <c r="L42" s="659"/>
      <c r="M42" s="659"/>
    </row>
    <row r="43" spans="1:13" ht="19.5" customHeight="1">
      <c r="A43" s="583" t="s">
        <v>395</v>
      </c>
      <c r="B43" s="618">
        <v>0</v>
      </c>
      <c r="C43" s="618">
        <v>0</v>
      </c>
      <c r="D43" s="618">
        <v>0</v>
      </c>
      <c r="E43" s="618">
        <v>0</v>
      </c>
      <c r="F43" s="927"/>
      <c r="G43" s="618">
        <v>0</v>
      </c>
      <c r="H43" s="930"/>
      <c r="J43" s="659"/>
      <c r="K43" s="659"/>
      <c r="L43" s="659"/>
      <c r="M43" s="659"/>
    </row>
    <row r="44" spans="1:13" ht="19.5" customHeight="1">
      <c r="A44" s="583" t="s">
        <v>411</v>
      </c>
      <c r="B44" s="618">
        <v>3983.7737999999995</v>
      </c>
      <c r="C44" s="618">
        <v>2680.5756599999995</v>
      </c>
      <c r="D44" s="618">
        <v>1824.6153600000002</v>
      </c>
      <c r="E44" s="618">
        <v>-1303.19814</v>
      </c>
      <c r="F44" s="927">
        <v>-32.71265401665125</v>
      </c>
      <c r="G44" s="618">
        <v>-855.96029999999928</v>
      </c>
      <c r="H44" s="930">
        <v>-31.931958227211517</v>
      </c>
      <c r="J44" s="659"/>
      <c r="K44" s="659"/>
      <c r="L44" s="659"/>
      <c r="M44" s="659"/>
    </row>
    <row r="45" spans="1:13" ht="19.5" customHeight="1">
      <c r="A45" s="583" t="s">
        <v>412</v>
      </c>
      <c r="B45" s="618">
        <v>0</v>
      </c>
      <c r="C45" s="618">
        <v>0</v>
      </c>
      <c r="D45" s="618">
        <v>0</v>
      </c>
      <c r="E45" s="618">
        <v>0</v>
      </c>
      <c r="F45" s="927"/>
      <c r="G45" s="618">
        <v>0</v>
      </c>
      <c r="H45" s="930"/>
      <c r="J45" s="659"/>
      <c r="K45" s="659"/>
      <c r="L45" s="659"/>
      <c r="M45" s="659"/>
    </row>
    <row r="46" spans="1:13" ht="19.5" customHeight="1">
      <c r="A46" s="583" t="s">
        <v>399</v>
      </c>
      <c r="B46" s="618">
        <v>144459.95047764</v>
      </c>
      <c r="C46" s="618">
        <v>133712.24922631</v>
      </c>
      <c r="D46" s="618">
        <v>206860.52560398</v>
      </c>
      <c r="E46" s="618">
        <v>-10747.70125133</v>
      </c>
      <c r="F46" s="927">
        <v>-7.4399175797817847</v>
      </c>
      <c r="G46" s="618">
        <v>73148.276377670001</v>
      </c>
      <c r="H46" s="930">
        <v>54.705740723772763</v>
      </c>
      <c r="J46" s="659"/>
      <c r="K46" s="659"/>
      <c r="L46" s="659"/>
      <c r="M46" s="659"/>
    </row>
    <row r="47" spans="1:13" ht="19.5" customHeight="1" thickBot="1">
      <c r="A47" s="672" t="s">
        <v>400</v>
      </c>
      <c r="B47" s="673">
        <v>61536.48911041001</v>
      </c>
      <c r="C47" s="673">
        <v>61849.418420189992</v>
      </c>
      <c r="D47" s="673">
        <v>88352.492767010015</v>
      </c>
      <c r="E47" s="673">
        <v>312.92930977998185</v>
      </c>
      <c r="F47" s="933">
        <v>0.50852642765907197</v>
      </c>
      <c r="G47" s="673">
        <v>26503.074346820023</v>
      </c>
      <c r="H47" s="934">
        <v>42.850967759736307</v>
      </c>
      <c r="J47" s="659"/>
      <c r="K47" s="659"/>
      <c r="L47" s="659"/>
      <c r="M47" s="659"/>
    </row>
    <row r="48" spans="1:13" ht="19.5" customHeight="1" thickTop="1">
      <c r="A48" s="642" t="s">
        <v>356</v>
      </c>
      <c r="B48" s="637"/>
      <c r="C48" s="637"/>
      <c r="D48" s="579"/>
      <c r="E48" s="637"/>
      <c r="F48" s="637"/>
      <c r="G48" s="637"/>
      <c r="H48" s="637"/>
    </row>
    <row r="49" spans="1:8" ht="19.5" customHeight="1">
      <c r="A49" s="670" t="s">
        <v>347</v>
      </c>
      <c r="B49" s="637"/>
      <c r="C49" s="637"/>
      <c r="D49" s="579"/>
      <c r="E49" s="637"/>
      <c r="F49" s="637"/>
      <c r="G49" s="637"/>
      <c r="H49" s="637"/>
    </row>
    <row r="50" spans="1:8" ht="19.5" customHeight="1">
      <c r="A50" s="646" t="s">
        <v>413</v>
      </c>
      <c r="B50" s="612">
        <v>924705.32021293999</v>
      </c>
      <c r="C50" s="612">
        <v>975299.32884189987</v>
      </c>
      <c r="D50" s="612">
        <v>973933.23845343001</v>
      </c>
      <c r="E50" s="612">
        <v>50594.008628959884</v>
      </c>
      <c r="F50" s="647">
        <v>5.4713655824224254</v>
      </c>
      <c r="G50" s="612">
        <v>-1366.0903884698637</v>
      </c>
      <c r="H50" s="647">
        <v>-0.14006883303118858</v>
      </c>
    </row>
    <row r="51" spans="1:8" ht="19.5" customHeight="1">
      <c r="A51" s="646" t="s">
        <v>414</v>
      </c>
      <c r="B51" s="612">
        <v>-372326.09265141003</v>
      </c>
      <c r="C51" s="612">
        <v>-412458.97086435033</v>
      </c>
      <c r="D51" s="612">
        <v>-370488.59749346995</v>
      </c>
      <c r="E51" s="612">
        <v>-40132.878212940297</v>
      </c>
      <c r="F51" s="647">
        <v>10.778959359830488</v>
      </c>
      <c r="G51" s="612">
        <v>41970.373370880377</v>
      </c>
      <c r="H51" s="647">
        <v>-10.17564808517248</v>
      </c>
    </row>
    <row r="52" spans="1:8" ht="19.5" customHeight="1">
      <c r="A52" s="646" t="s">
        <v>403</v>
      </c>
      <c r="B52" s="647">
        <v>218838.41062782001</v>
      </c>
      <c r="C52" s="647">
        <v>161962.91473252999</v>
      </c>
      <c r="D52" s="647">
        <v>255538.78842775998</v>
      </c>
      <c r="E52" s="612">
        <v>-56875.49589529002</v>
      </c>
      <c r="F52" s="647">
        <v>-25.989722614106608</v>
      </c>
      <c r="G52" s="612">
        <v>93575.873695229995</v>
      </c>
      <c r="H52" s="647">
        <v>57.77611118555366</v>
      </c>
    </row>
  </sheetData>
  <mergeCells count="6">
    <mergeCell ref="A1:H1"/>
    <mergeCell ref="A2:H2"/>
    <mergeCell ref="E4:H4"/>
    <mergeCell ref="E5:F5"/>
    <mergeCell ref="G5:H5"/>
    <mergeCell ref="A4:A6"/>
  </mergeCells>
  <pageMargins left="0.39370078740157483" right="0.39370078740157483" top="0.39370078740157483" bottom="0.39370078740157483" header="0.31496062992125984" footer="0.31496062992125984"/>
  <pageSetup paperSize="9" scale="68" orientation="portrait" horizontalDpi="300" verticalDpi="300" r:id="rId1"/>
</worksheet>
</file>

<file path=xl/worksheets/sheet3.xml><?xml version="1.0" encoding="utf-8"?>
<worksheet xmlns="http://schemas.openxmlformats.org/spreadsheetml/2006/main" xmlns:r="http://schemas.openxmlformats.org/officeDocument/2006/relationships">
  <sheetPr>
    <pageSetUpPr fitToPage="1"/>
  </sheetPr>
  <dimension ref="A1:K50"/>
  <sheetViews>
    <sheetView topLeftCell="A34" workbookViewId="0">
      <selection activeCell="H24" sqref="H24"/>
    </sheetView>
  </sheetViews>
  <sheetFormatPr defaultRowHeight="15"/>
  <cols>
    <col min="1" max="1" width="34.85546875" bestFit="1" customWidth="1"/>
    <col min="2" max="2" width="9.28515625" customWidth="1"/>
    <col min="3" max="3" width="10.140625" customWidth="1"/>
    <col min="4" max="7" width="9.28515625" customWidth="1"/>
    <col min="8" max="11" width="7.5703125" customWidth="1"/>
  </cols>
  <sheetData>
    <row r="1" spans="1:11" ht="15.75">
      <c r="A1" s="1598" t="s">
        <v>294</v>
      </c>
      <c r="B1" s="1598"/>
      <c r="C1" s="1598"/>
      <c r="D1" s="1598"/>
      <c r="E1" s="1598"/>
      <c r="F1" s="1598"/>
      <c r="G1" s="1598"/>
      <c r="H1" s="1598"/>
      <c r="I1" s="1598"/>
      <c r="J1" s="1598"/>
      <c r="K1" s="1598"/>
    </row>
    <row r="2" spans="1:11" ht="15.75">
      <c r="A2" s="1597" t="s">
        <v>77</v>
      </c>
      <c r="B2" s="1597"/>
      <c r="C2" s="1597"/>
      <c r="D2" s="1597"/>
      <c r="E2" s="1597"/>
      <c r="F2" s="1597"/>
      <c r="G2" s="1597"/>
      <c r="H2" s="1597"/>
      <c r="I2" s="1597"/>
      <c r="J2" s="1597"/>
      <c r="K2" s="1597"/>
    </row>
    <row r="3" spans="1:11" ht="15.75">
      <c r="A3" s="1597" t="s">
        <v>176</v>
      </c>
      <c r="B3" s="1597"/>
      <c r="C3" s="1597"/>
      <c r="D3" s="1597"/>
      <c r="E3" s="1597"/>
      <c r="F3" s="1597"/>
      <c r="G3" s="1597"/>
      <c r="H3" s="1597"/>
      <c r="I3" s="1597"/>
      <c r="J3" s="1597"/>
      <c r="K3" s="1597"/>
    </row>
    <row r="4" spans="1:11" ht="15.75">
      <c r="A4" s="1616" t="s">
        <v>172</v>
      </c>
      <c r="B4" s="1616"/>
      <c r="C4" s="1616"/>
      <c r="D4" s="1616"/>
      <c r="E4" s="1616"/>
      <c r="F4" s="1616"/>
      <c r="G4" s="1616"/>
      <c r="H4" s="1616"/>
      <c r="I4" s="1616"/>
      <c r="J4" s="1616"/>
      <c r="K4" s="1616"/>
    </row>
    <row r="5" spans="1:11" ht="16.5" thickBot="1">
      <c r="A5" s="165"/>
      <c r="B5" s="165"/>
      <c r="C5" s="165"/>
      <c r="D5" s="165"/>
      <c r="E5" s="165"/>
      <c r="F5" s="165"/>
      <c r="G5" s="165"/>
      <c r="H5" s="165"/>
      <c r="I5" s="165"/>
      <c r="J5" s="165"/>
      <c r="K5" s="165"/>
    </row>
    <row r="6" spans="1:11" ht="16.5" customHeight="1" thickTop="1">
      <c r="A6" s="1610" t="s">
        <v>177</v>
      </c>
      <c r="B6" s="1613" t="s">
        <v>178</v>
      </c>
      <c r="C6" s="290" t="s">
        <v>4</v>
      </c>
      <c r="D6" s="1617" t="s">
        <v>40</v>
      </c>
      <c r="E6" s="1617"/>
      <c r="F6" s="1617" t="s">
        <v>123</v>
      </c>
      <c r="G6" s="1617"/>
      <c r="H6" s="1607" t="s">
        <v>124</v>
      </c>
      <c r="I6" s="1608"/>
      <c r="J6" s="1608"/>
      <c r="K6" s="1609"/>
    </row>
    <row r="7" spans="1:11" ht="15.75">
      <c r="A7" s="1611"/>
      <c r="B7" s="1614"/>
      <c r="C7" s="265" t="s">
        <v>179</v>
      </c>
      <c r="D7" s="265" t="s">
        <v>180</v>
      </c>
      <c r="E7" s="265" t="s">
        <v>179</v>
      </c>
      <c r="F7" s="265" t="s">
        <v>180</v>
      </c>
      <c r="G7" s="265" t="s">
        <v>179</v>
      </c>
      <c r="H7" s="286" t="s">
        <v>297</v>
      </c>
      <c r="I7" s="286" t="s">
        <v>297</v>
      </c>
      <c r="J7" s="286" t="s">
        <v>293</v>
      </c>
      <c r="K7" s="287" t="s">
        <v>293</v>
      </c>
    </row>
    <row r="8" spans="1:11" ht="15.75">
      <c r="A8" s="1612"/>
      <c r="B8" s="1615"/>
      <c r="C8" s="265">
        <v>1</v>
      </c>
      <c r="D8" s="265">
        <v>2</v>
      </c>
      <c r="E8" s="265">
        <v>3</v>
      </c>
      <c r="F8" s="265">
        <v>4</v>
      </c>
      <c r="G8" s="265">
        <v>5</v>
      </c>
      <c r="H8" s="288">
        <v>1</v>
      </c>
      <c r="I8" s="288">
        <v>2</v>
      </c>
      <c r="J8" s="288">
        <v>3</v>
      </c>
      <c r="K8" s="289">
        <v>4</v>
      </c>
    </row>
    <row r="9" spans="1:11" ht="18.75" customHeight="1">
      <c r="A9" s="266" t="s">
        <v>182</v>
      </c>
      <c r="B9" s="273">
        <v>100</v>
      </c>
      <c r="C9" s="267">
        <v>116.12</v>
      </c>
      <c r="D9" s="267">
        <v>119.24</v>
      </c>
      <c r="E9" s="267">
        <v>120.59</v>
      </c>
      <c r="F9" s="267">
        <v>124.82</v>
      </c>
      <c r="G9" s="267">
        <v>125.59</v>
      </c>
      <c r="H9" s="273">
        <v>3.85</v>
      </c>
      <c r="I9" s="273">
        <v>1.1299999999999999</v>
      </c>
      <c r="J9" s="273">
        <v>4.1500000000000004</v>
      </c>
      <c r="K9" s="277">
        <v>0.62</v>
      </c>
    </row>
    <row r="10" spans="1:11" ht="18.75" customHeight="1">
      <c r="A10" s="266" t="s">
        <v>183</v>
      </c>
      <c r="B10" s="273">
        <v>43.91</v>
      </c>
      <c r="C10" s="267">
        <v>116.5</v>
      </c>
      <c r="D10" s="267">
        <v>117.67</v>
      </c>
      <c r="E10" s="267">
        <v>119.19</v>
      </c>
      <c r="F10" s="267">
        <v>121.7</v>
      </c>
      <c r="G10" s="267">
        <v>120.77</v>
      </c>
      <c r="H10" s="273">
        <v>2.2999999999999998</v>
      </c>
      <c r="I10" s="273">
        <v>1.29</v>
      </c>
      <c r="J10" s="273">
        <v>1.33</v>
      </c>
      <c r="K10" s="277">
        <v>-0.76</v>
      </c>
    </row>
    <row r="11" spans="1:11" ht="18.75" customHeight="1">
      <c r="A11" s="291" t="s">
        <v>184</v>
      </c>
      <c r="B11" s="274">
        <v>11.33</v>
      </c>
      <c r="C11" s="268">
        <v>111.57</v>
      </c>
      <c r="D11" s="268">
        <v>113.61</v>
      </c>
      <c r="E11" s="268">
        <v>113.76</v>
      </c>
      <c r="F11" s="268">
        <v>118.81</v>
      </c>
      <c r="G11" s="268">
        <v>119.4</v>
      </c>
      <c r="H11" s="274">
        <v>1.96</v>
      </c>
      <c r="I11" s="274">
        <v>0.12</v>
      </c>
      <c r="J11" s="274">
        <v>4.97</v>
      </c>
      <c r="K11" s="278">
        <v>0.5</v>
      </c>
    </row>
    <row r="12" spans="1:11" ht="18.75" customHeight="1">
      <c r="A12" s="292" t="s">
        <v>185</v>
      </c>
      <c r="B12" s="275">
        <v>1.84</v>
      </c>
      <c r="C12" s="269">
        <v>135.22</v>
      </c>
      <c r="D12" s="269">
        <v>104.56</v>
      </c>
      <c r="E12" s="269">
        <v>102.59</v>
      </c>
      <c r="F12" s="269">
        <v>88.13</v>
      </c>
      <c r="G12" s="269">
        <v>87.92</v>
      </c>
      <c r="H12" s="275">
        <v>-24.13</v>
      </c>
      <c r="I12" s="275">
        <v>-1.89</v>
      </c>
      <c r="J12" s="275">
        <v>-14.3</v>
      </c>
      <c r="K12" s="279">
        <v>-0.24</v>
      </c>
    </row>
    <row r="13" spans="1:11" ht="18.75" customHeight="1">
      <c r="A13" s="292" t="s">
        <v>186</v>
      </c>
      <c r="B13" s="275">
        <v>5.52</v>
      </c>
      <c r="C13" s="269">
        <v>137.65</v>
      </c>
      <c r="D13" s="269">
        <v>132.66</v>
      </c>
      <c r="E13" s="269">
        <v>145.37</v>
      </c>
      <c r="F13" s="269">
        <v>140.31</v>
      </c>
      <c r="G13" s="269">
        <v>132.79</v>
      </c>
      <c r="H13" s="275">
        <v>5.61</v>
      </c>
      <c r="I13" s="275">
        <v>9.58</v>
      </c>
      <c r="J13" s="275">
        <v>-8.65</v>
      </c>
      <c r="K13" s="279">
        <v>-5.36</v>
      </c>
    </row>
    <row r="14" spans="1:11" ht="18.75" customHeight="1">
      <c r="A14" s="292" t="s">
        <v>187</v>
      </c>
      <c r="B14" s="275">
        <v>6.75</v>
      </c>
      <c r="C14" s="269">
        <v>109.61</v>
      </c>
      <c r="D14" s="269">
        <v>113.16</v>
      </c>
      <c r="E14" s="269">
        <v>113.82</v>
      </c>
      <c r="F14" s="269">
        <v>119.09</v>
      </c>
      <c r="G14" s="269">
        <v>116.99</v>
      </c>
      <c r="H14" s="275">
        <v>3.84</v>
      </c>
      <c r="I14" s="275">
        <v>0.57999999999999996</v>
      </c>
      <c r="J14" s="275">
        <v>2.79</v>
      </c>
      <c r="K14" s="279">
        <v>-1.76</v>
      </c>
    </row>
    <row r="15" spans="1:11" ht="18.75" customHeight="1">
      <c r="A15" s="292" t="s">
        <v>188</v>
      </c>
      <c r="B15" s="275">
        <v>5.24</v>
      </c>
      <c r="C15" s="269">
        <v>113.06</v>
      </c>
      <c r="D15" s="269">
        <v>121.25</v>
      </c>
      <c r="E15" s="269">
        <v>121.9</v>
      </c>
      <c r="F15" s="269">
        <v>125.34</v>
      </c>
      <c r="G15" s="269">
        <v>125.37</v>
      </c>
      <c r="H15" s="275">
        <v>7.82</v>
      </c>
      <c r="I15" s="275">
        <v>0.54</v>
      </c>
      <c r="J15" s="275">
        <v>2.85</v>
      </c>
      <c r="K15" s="279">
        <v>0.03</v>
      </c>
    </row>
    <row r="16" spans="1:11" ht="18.75" customHeight="1">
      <c r="A16" s="292" t="s">
        <v>189</v>
      </c>
      <c r="B16" s="275">
        <v>2.95</v>
      </c>
      <c r="C16" s="269">
        <v>112.74</v>
      </c>
      <c r="D16" s="269">
        <v>115.23</v>
      </c>
      <c r="E16" s="269">
        <v>115.23</v>
      </c>
      <c r="F16" s="269">
        <v>121.4</v>
      </c>
      <c r="G16" s="269">
        <v>122.46</v>
      </c>
      <c r="H16" s="275">
        <v>2.21</v>
      </c>
      <c r="I16" s="275">
        <v>0</v>
      </c>
      <c r="J16" s="275">
        <v>6.28</v>
      </c>
      <c r="K16" s="279">
        <v>0.87</v>
      </c>
    </row>
    <row r="17" spans="1:11" ht="18.75" customHeight="1">
      <c r="A17" s="292" t="s">
        <v>190</v>
      </c>
      <c r="B17" s="275">
        <v>2.08</v>
      </c>
      <c r="C17" s="269">
        <v>111.25</v>
      </c>
      <c r="D17" s="269">
        <v>113.49</v>
      </c>
      <c r="E17" s="269">
        <v>112.65</v>
      </c>
      <c r="F17" s="269">
        <v>118.75</v>
      </c>
      <c r="G17" s="269">
        <v>118.8</v>
      </c>
      <c r="H17" s="275">
        <v>1.27</v>
      </c>
      <c r="I17" s="275">
        <v>-0.73</v>
      </c>
      <c r="J17" s="275">
        <v>5.45</v>
      </c>
      <c r="K17" s="279">
        <v>0.04</v>
      </c>
    </row>
    <row r="18" spans="1:11" ht="18.75" customHeight="1">
      <c r="A18" s="292" t="s">
        <v>191</v>
      </c>
      <c r="B18" s="275">
        <v>1.74</v>
      </c>
      <c r="C18" s="269">
        <v>122.03</v>
      </c>
      <c r="D18" s="269">
        <v>126.33</v>
      </c>
      <c r="E18" s="269">
        <v>126.54</v>
      </c>
      <c r="F18" s="269">
        <v>117.16</v>
      </c>
      <c r="G18" s="269">
        <v>116.87</v>
      </c>
      <c r="H18" s="275">
        <v>3.69</v>
      </c>
      <c r="I18" s="275">
        <v>0.16</v>
      </c>
      <c r="J18" s="275">
        <v>-7.64</v>
      </c>
      <c r="K18" s="279">
        <v>-0.24</v>
      </c>
    </row>
    <row r="19" spans="1:11" ht="18.75" customHeight="1">
      <c r="A19" s="292" t="s">
        <v>192</v>
      </c>
      <c r="B19" s="275">
        <v>1.21</v>
      </c>
      <c r="C19" s="269">
        <v>121.77</v>
      </c>
      <c r="D19" s="269">
        <v>114.88</v>
      </c>
      <c r="E19" s="269">
        <v>115.03</v>
      </c>
      <c r="F19" s="269">
        <v>119.27</v>
      </c>
      <c r="G19" s="269">
        <v>117.97</v>
      </c>
      <c r="H19" s="275">
        <v>-5.54</v>
      </c>
      <c r="I19" s="275">
        <v>0.13</v>
      </c>
      <c r="J19" s="275">
        <v>2.56</v>
      </c>
      <c r="K19" s="279">
        <v>-1.0900000000000001</v>
      </c>
    </row>
    <row r="20" spans="1:11" ht="18.75" customHeight="1">
      <c r="A20" s="292" t="s">
        <v>193</v>
      </c>
      <c r="B20" s="275">
        <v>1.24</v>
      </c>
      <c r="C20" s="269">
        <v>108.4</v>
      </c>
      <c r="D20" s="269">
        <v>111.32</v>
      </c>
      <c r="E20" s="269">
        <v>111.37</v>
      </c>
      <c r="F20" s="269">
        <v>115.5</v>
      </c>
      <c r="G20" s="269">
        <v>115.67</v>
      </c>
      <c r="H20" s="275">
        <v>2.74</v>
      </c>
      <c r="I20" s="275">
        <v>0.04</v>
      </c>
      <c r="J20" s="275">
        <v>3.86</v>
      </c>
      <c r="K20" s="279">
        <v>0.14000000000000001</v>
      </c>
    </row>
    <row r="21" spans="1:11" ht="18.75" customHeight="1">
      <c r="A21" s="292" t="s">
        <v>194</v>
      </c>
      <c r="B21" s="275">
        <v>0.68</v>
      </c>
      <c r="C21" s="269">
        <v>125.81</v>
      </c>
      <c r="D21" s="269">
        <v>132.34</v>
      </c>
      <c r="E21" s="269">
        <v>134.30000000000001</v>
      </c>
      <c r="F21" s="269">
        <v>148.12</v>
      </c>
      <c r="G21" s="269">
        <v>150.36000000000001</v>
      </c>
      <c r="H21" s="275">
        <v>6.75</v>
      </c>
      <c r="I21" s="275">
        <v>1.49</v>
      </c>
      <c r="J21" s="275">
        <v>11.95</v>
      </c>
      <c r="K21" s="279">
        <v>1.51</v>
      </c>
    </row>
    <row r="22" spans="1:11" ht="18.75" customHeight="1">
      <c r="A22" s="292" t="s">
        <v>195</v>
      </c>
      <c r="B22" s="275">
        <v>0.41</v>
      </c>
      <c r="C22" s="269">
        <v>111.57</v>
      </c>
      <c r="D22" s="269">
        <v>115.52</v>
      </c>
      <c r="E22" s="269">
        <v>116.45</v>
      </c>
      <c r="F22" s="269">
        <v>127.63</v>
      </c>
      <c r="G22" s="269">
        <v>128.68</v>
      </c>
      <c r="H22" s="275">
        <v>4.38</v>
      </c>
      <c r="I22" s="275">
        <v>0.81</v>
      </c>
      <c r="J22" s="275">
        <v>10.5</v>
      </c>
      <c r="K22" s="279">
        <v>0.82</v>
      </c>
    </row>
    <row r="23" spans="1:11" ht="18.75" customHeight="1">
      <c r="A23" s="293" t="s">
        <v>196</v>
      </c>
      <c r="B23" s="276">
        <v>2.92</v>
      </c>
      <c r="C23" s="270">
        <v>115.62</v>
      </c>
      <c r="D23" s="270">
        <v>121.77</v>
      </c>
      <c r="E23" s="270">
        <v>122.1</v>
      </c>
      <c r="F23" s="270">
        <v>127.38</v>
      </c>
      <c r="G23" s="270">
        <v>127.95</v>
      </c>
      <c r="H23" s="276">
        <v>5.6</v>
      </c>
      <c r="I23" s="276">
        <v>0.27</v>
      </c>
      <c r="J23" s="276">
        <v>4.79</v>
      </c>
      <c r="K23" s="280">
        <v>0.45</v>
      </c>
    </row>
    <row r="24" spans="1:11" ht="18.75" customHeight="1">
      <c r="A24" s="294" t="s">
        <v>197</v>
      </c>
      <c r="B24" s="273">
        <v>56.09</v>
      </c>
      <c r="C24" s="267">
        <v>115.83</v>
      </c>
      <c r="D24" s="267">
        <v>120.48</v>
      </c>
      <c r="E24" s="267">
        <v>121.7</v>
      </c>
      <c r="F24" s="267">
        <v>127.32</v>
      </c>
      <c r="G24" s="267">
        <v>129.49</v>
      </c>
      <c r="H24" s="273">
        <v>5.07</v>
      </c>
      <c r="I24" s="273">
        <v>1.01</v>
      </c>
      <c r="J24" s="273">
        <v>6.41</v>
      </c>
      <c r="K24" s="277">
        <v>1.71</v>
      </c>
    </row>
    <row r="25" spans="1:11" ht="18.75" customHeight="1">
      <c r="A25" s="291" t="s">
        <v>198</v>
      </c>
      <c r="B25" s="274">
        <v>7.19</v>
      </c>
      <c r="C25" s="268">
        <v>124.62</v>
      </c>
      <c r="D25" s="268">
        <v>129.37</v>
      </c>
      <c r="E25" s="268">
        <v>131.77000000000001</v>
      </c>
      <c r="F25" s="268">
        <v>136.88999999999999</v>
      </c>
      <c r="G25" s="268">
        <v>140.91999999999999</v>
      </c>
      <c r="H25" s="274">
        <v>5.74</v>
      </c>
      <c r="I25" s="274">
        <v>1.85</v>
      </c>
      <c r="J25" s="274">
        <v>6.94</v>
      </c>
      <c r="K25" s="278">
        <v>2.94</v>
      </c>
    </row>
    <row r="26" spans="1:11" ht="18.75" customHeight="1">
      <c r="A26" s="292" t="s">
        <v>199</v>
      </c>
      <c r="B26" s="275">
        <v>20.3</v>
      </c>
      <c r="C26" s="269">
        <v>121.33</v>
      </c>
      <c r="D26" s="269">
        <v>127.28</v>
      </c>
      <c r="E26" s="269">
        <v>129.43</v>
      </c>
      <c r="F26" s="269">
        <v>137.02000000000001</v>
      </c>
      <c r="G26" s="269">
        <v>140.71</v>
      </c>
      <c r="H26" s="275">
        <v>6.68</v>
      </c>
      <c r="I26" s="275">
        <v>1.69</v>
      </c>
      <c r="J26" s="275">
        <v>8.7200000000000006</v>
      </c>
      <c r="K26" s="279">
        <v>2.69</v>
      </c>
    </row>
    <row r="27" spans="1:11" ht="18.75" customHeight="1">
      <c r="A27" s="292" t="s">
        <v>200</v>
      </c>
      <c r="B27" s="275">
        <v>4.3</v>
      </c>
      <c r="C27" s="269">
        <v>112.83</v>
      </c>
      <c r="D27" s="269">
        <v>115.7</v>
      </c>
      <c r="E27" s="269">
        <v>116.5</v>
      </c>
      <c r="F27" s="269">
        <v>121.65</v>
      </c>
      <c r="G27" s="269">
        <v>123.6</v>
      </c>
      <c r="H27" s="275">
        <v>3.25</v>
      </c>
      <c r="I27" s="275">
        <v>0.69</v>
      </c>
      <c r="J27" s="275">
        <v>6.09</v>
      </c>
      <c r="K27" s="279">
        <v>1.6</v>
      </c>
    </row>
    <row r="28" spans="1:11" ht="18.75" customHeight="1">
      <c r="A28" s="292" t="s">
        <v>201</v>
      </c>
      <c r="B28" s="275">
        <v>3.47</v>
      </c>
      <c r="C28" s="269">
        <v>105.42</v>
      </c>
      <c r="D28" s="269">
        <v>106.85</v>
      </c>
      <c r="E28" s="269">
        <v>107.16</v>
      </c>
      <c r="F28" s="269">
        <v>109.17</v>
      </c>
      <c r="G28" s="269">
        <v>109.67</v>
      </c>
      <c r="H28" s="275">
        <v>1.65</v>
      </c>
      <c r="I28" s="275">
        <v>0.28999999999999998</v>
      </c>
      <c r="J28" s="275">
        <v>2.34</v>
      </c>
      <c r="K28" s="279">
        <v>0.46</v>
      </c>
    </row>
    <row r="29" spans="1:11" ht="18.75" customHeight="1">
      <c r="A29" s="292" t="s">
        <v>202</v>
      </c>
      <c r="B29" s="275">
        <v>5.34</v>
      </c>
      <c r="C29" s="269">
        <v>100.2</v>
      </c>
      <c r="D29" s="269">
        <v>101.56</v>
      </c>
      <c r="E29" s="269">
        <v>101.57</v>
      </c>
      <c r="F29" s="269">
        <v>109.06</v>
      </c>
      <c r="G29" s="269">
        <v>110.08</v>
      </c>
      <c r="H29" s="275">
        <v>1.36</v>
      </c>
      <c r="I29" s="275">
        <v>0.01</v>
      </c>
      <c r="J29" s="275">
        <v>8.3800000000000008</v>
      </c>
      <c r="K29" s="279">
        <v>0.94</v>
      </c>
    </row>
    <row r="30" spans="1:11" ht="18.75" customHeight="1">
      <c r="A30" s="292" t="s">
        <v>203</v>
      </c>
      <c r="B30" s="275">
        <v>2.82</v>
      </c>
      <c r="C30" s="269">
        <v>105.02</v>
      </c>
      <c r="D30" s="269">
        <v>105.79</v>
      </c>
      <c r="E30" s="269">
        <v>105.79</v>
      </c>
      <c r="F30" s="269">
        <v>103.55</v>
      </c>
      <c r="G30" s="269">
        <v>103.47</v>
      </c>
      <c r="H30" s="275">
        <v>0.73</v>
      </c>
      <c r="I30" s="275">
        <v>0</v>
      </c>
      <c r="J30" s="275">
        <v>-2.2000000000000002</v>
      </c>
      <c r="K30" s="279">
        <v>-0.08</v>
      </c>
    </row>
    <row r="31" spans="1:11" ht="18.75" customHeight="1">
      <c r="A31" s="292" t="s">
        <v>204</v>
      </c>
      <c r="B31" s="275">
        <v>2.46</v>
      </c>
      <c r="C31" s="269">
        <v>106.92</v>
      </c>
      <c r="D31" s="269">
        <v>110.61</v>
      </c>
      <c r="E31" s="269">
        <v>111.55</v>
      </c>
      <c r="F31" s="269">
        <v>115.86</v>
      </c>
      <c r="G31" s="269">
        <v>116.76</v>
      </c>
      <c r="H31" s="275">
        <v>4.33</v>
      </c>
      <c r="I31" s="275">
        <v>0.85</v>
      </c>
      <c r="J31" s="275">
        <v>4.67</v>
      </c>
      <c r="K31" s="279">
        <v>0.78</v>
      </c>
    </row>
    <row r="32" spans="1:11" ht="18.75" customHeight="1">
      <c r="A32" s="292" t="s">
        <v>205</v>
      </c>
      <c r="B32" s="275">
        <v>7.41</v>
      </c>
      <c r="C32" s="269">
        <v>120.08</v>
      </c>
      <c r="D32" s="269">
        <v>129.61000000000001</v>
      </c>
      <c r="E32" s="269">
        <v>129.88999999999999</v>
      </c>
      <c r="F32" s="269">
        <v>135.38999999999999</v>
      </c>
      <c r="G32" s="269">
        <v>136.13999999999999</v>
      </c>
      <c r="H32" s="275">
        <v>8.17</v>
      </c>
      <c r="I32" s="275">
        <v>0.22</v>
      </c>
      <c r="J32" s="275">
        <v>4.8099999999999996</v>
      </c>
      <c r="K32" s="279">
        <v>0.55000000000000004</v>
      </c>
    </row>
    <row r="33" spans="1:11" ht="18.75" customHeight="1">
      <c r="A33" s="293" t="s">
        <v>206</v>
      </c>
      <c r="B33" s="276">
        <v>2.81</v>
      </c>
      <c r="C33" s="270">
        <v>113.76</v>
      </c>
      <c r="D33" s="270">
        <v>116.61</v>
      </c>
      <c r="E33" s="270">
        <v>117.32</v>
      </c>
      <c r="F33" s="270">
        <v>122.86</v>
      </c>
      <c r="G33" s="270">
        <v>123.33</v>
      </c>
      <c r="H33" s="276">
        <v>3.14</v>
      </c>
      <c r="I33" s="276">
        <v>0.61</v>
      </c>
      <c r="J33" s="276">
        <v>5.12</v>
      </c>
      <c r="K33" s="280">
        <v>0.38</v>
      </c>
    </row>
    <row r="34" spans="1:11" ht="18.75" customHeight="1">
      <c r="A34" s="1604" t="s">
        <v>207</v>
      </c>
      <c r="B34" s="1605"/>
      <c r="C34" s="1605"/>
      <c r="D34" s="1605"/>
      <c r="E34" s="1605"/>
      <c r="F34" s="1605"/>
      <c r="G34" s="1605"/>
      <c r="H34" s="1605"/>
      <c r="I34" s="1605"/>
      <c r="J34" s="1605"/>
      <c r="K34" s="1606"/>
    </row>
    <row r="35" spans="1:11" ht="18.75" customHeight="1">
      <c r="A35" s="271" t="s">
        <v>182</v>
      </c>
      <c r="B35" s="272">
        <v>100</v>
      </c>
      <c r="C35" s="285">
        <v>115.82</v>
      </c>
      <c r="D35" s="285">
        <v>118.33</v>
      </c>
      <c r="E35" s="285">
        <v>119.57</v>
      </c>
      <c r="F35" s="285">
        <v>123.1</v>
      </c>
      <c r="G35" s="285">
        <v>124.95</v>
      </c>
      <c r="H35" s="272">
        <v>3.24</v>
      </c>
      <c r="I35" s="272">
        <v>1.05</v>
      </c>
      <c r="J35" s="272">
        <v>4.5</v>
      </c>
      <c r="K35" s="281">
        <v>1.5</v>
      </c>
    </row>
    <row r="36" spans="1:11" ht="18.75" customHeight="1">
      <c r="A36" s="291" t="s">
        <v>183</v>
      </c>
      <c r="B36" s="274">
        <v>39.770000000000003</v>
      </c>
      <c r="C36" s="268">
        <v>117.4</v>
      </c>
      <c r="D36" s="268">
        <v>119.21</v>
      </c>
      <c r="E36" s="268">
        <v>122.2</v>
      </c>
      <c r="F36" s="268">
        <v>124.54</v>
      </c>
      <c r="G36" s="268">
        <v>123.28</v>
      </c>
      <c r="H36" s="274">
        <v>4.09</v>
      </c>
      <c r="I36" s="274">
        <v>2.5099999999999998</v>
      </c>
      <c r="J36" s="274">
        <v>0.88</v>
      </c>
      <c r="K36" s="278">
        <v>-1.01</v>
      </c>
    </row>
    <row r="37" spans="1:11" ht="18.75" customHeight="1">
      <c r="A37" s="293" t="s">
        <v>197</v>
      </c>
      <c r="B37" s="276">
        <v>60.23</v>
      </c>
      <c r="C37" s="270">
        <v>114.79</v>
      </c>
      <c r="D37" s="270">
        <v>117.75</v>
      </c>
      <c r="E37" s="270">
        <v>117.86</v>
      </c>
      <c r="F37" s="270">
        <v>122.16</v>
      </c>
      <c r="G37" s="270">
        <v>126.07</v>
      </c>
      <c r="H37" s="276">
        <v>2.67</v>
      </c>
      <c r="I37" s="276">
        <v>0.1</v>
      </c>
      <c r="J37" s="276">
        <v>6.96</v>
      </c>
      <c r="K37" s="280">
        <v>3.2</v>
      </c>
    </row>
    <row r="38" spans="1:11" ht="18.75" customHeight="1">
      <c r="A38" s="1604" t="s">
        <v>208</v>
      </c>
      <c r="B38" s="1605"/>
      <c r="C38" s="1605"/>
      <c r="D38" s="1605"/>
      <c r="E38" s="1605"/>
      <c r="F38" s="1605"/>
      <c r="G38" s="1605"/>
      <c r="H38" s="1605"/>
      <c r="I38" s="1605"/>
      <c r="J38" s="1605"/>
      <c r="K38" s="1606"/>
    </row>
    <row r="39" spans="1:11" ht="18.75" customHeight="1">
      <c r="A39" s="271" t="s">
        <v>182</v>
      </c>
      <c r="B39" s="272">
        <v>100</v>
      </c>
      <c r="C39" s="285">
        <v>115.33</v>
      </c>
      <c r="D39" s="285">
        <v>118.73</v>
      </c>
      <c r="E39" s="285">
        <v>119.57</v>
      </c>
      <c r="F39" s="285">
        <v>123.88</v>
      </c>
      <c r="G39" s="285">
        <v>124.11</v>
      </c>
      <c r="H39" s="272">
        <v>3.68</v>
      </c>
      <c r="I39" s="272">
        <v>0.71</v>
      </c>
      <c r="J39" s="272">
        <v>3.79</v>
      </c>
      <c r="K39" s="281">
        <v>0.19</v>
      </c>
    </row>
    <row r="40" spans="1:11" ht="18.75" customHeight="1">
      <c r="A40" s="291" t="s">
        <v>183</v>
      </c>
      <c r="B40" s="274">
        <v>44.14</v>
      </c>
      <c r="C40" s="268">
        <v>116.57</v>
      </c>
      <c r="D40" s="268">
        <v>116.85</v>
      </c>
      <c r="E40" s="268">
        <v>117.86</v>
      </c>
      <c r="F40" s="268">
        <v>119.66</v>
      </c>
      <c r="G40" s="268">
        <v>118.57</v>
      </c>
      <c r="H40" s="274">
        <v>1.1100000000000001</v>
      </c>
      <c r="I40" s="274">
        <v>0.86</v>
      </c>
      <c r="J40" s="274">
        <v>0.6</v>
      </c>
      <c r="K40" s="278">
        <v>-0.91</v>
      </c>
    </row>
    <row r="41" spans="1:11" ht="18.75" customHeight="1">
      <c r="A41" s="293" t="s">
        <v>197</v>
      </c>
      <c r="B41" s="276">
        <v>55.86</v>
      </c>
      <c r="C41" s="270">
        <v>114.36</v>
      </c>
      <c r="D41" s="270">
        <v>120.23</v>
      </c>
      <c r="E41" s="270">
        <v>120.94</v>
      </c>
      <c r="F41" s="270">
        <v>127.31</v>
      </c>
      <c r="G41" s="270">
        <v>128.66999999999999</v>
      </c>
      <c r="H41" s="276">
        <v>5.76</v>
      </c>
      <c r="I41" s="276">
        <v>0.59</v>
      </c>
      <c r="J41" s="276">
        <v>6.39</v>
      </c>
      <c r="K41" s="280">
        <v>1.06</v>
      </c>
    </row>
    <row r="42" spans="1:11" ht="18.75" customHeight="1">
      <c r="A42" s="1604" t="s">
        <v>209</v>
      </c>
      <c r="B42" s="1605"/>
      <c r="C42" s="1605"/>
      <c r="D42" s="1605"/>
      <c r="E42" s="1605"/>
      <c r="F42" s="1605"/>
      <c r="G42" s="1605"/>
      <c r="H42" s="1605"/>
      <c r="I42" s="1605"/>
      <c r="J42" s="1605"/>
      <c r="K42" s="1606"/>
    </row>
    <row r="43" spans="1:11" ht="18.75" customHeight="1">
      <c r="A43" s="271" t="s">
        <v>182</v>
      </c>
      <c r="B43" s="272">
        <v>100</v>
      </c>
      <c r="C43" s="285">
        <v>118.1</v>
      </c>
      <c r="D43" s="285">
        <v>121.24</v>
      </c>
      <c r="E43" s="285">
        <v>123.67</v>
      </c>
      <c r="F43" s="285">
        <v>128.63999999999999</v>
      </c>
      <c r="G43" s="285">
        <v>129.01</v>
      </c>
      <c r="H43" s="272">
        <v>4.72</v>
      </c>
      <c r="I43" s="272">
        <v>2.0099999999999998</v>
      </c>
      <c r="J43" s="272">
        <v>4.3099999999999996</v>
      </c>
      <c r="K43" s="281">
        <v>0.28999999999999998</v>
      </c>
    </row>
    <row r="44" spans="1:11" ht="18.75" customHeight="1">
      <c r="A44" s="291" t="s">
        <v>183</v>
      </c>
      <c r="B44" s="274">
        <v>46.88</v>
      </c>
      <c r="C44" s="268">
        <v>115.93</v>
      </c>
      <c r="D44" s="268">
        <v>117.62</v>
      </c>
      <c r="E44" s="268">
        <v>118.61</v>
      </c>
      <c r="F44" s="268">
        <v>122.52</v>
      </c>
      <c r="G44" s="268">
        <v>122.03</v>
      </c>
      <c r="H44" s="274">
        <v>2.31</v>
      </c>
      <c r="I44" s="274">
        <v>0.84</v>
      </c>
      <c r="J44" s="274">
        <v>2.88</v>
      </c>
      <c r="K44" s="278">
        <v>-0.4</v>
      </c>
    </row>
    <row r="45" spans="1:11" ht="18.75" customHeight="1">
      <c r="A45" s="293" t="s">
        <v>197</v>
      </c>
      <c r="B45" s="276">
        <v>53.12</v>
      </c>
      <c r="C45" s="270">
        <v>120.04</v>
      </c>
      <c r="D45" s="270">
        <v>124.53</v>
      </c>
      <c r="E45" s="270">
        <v>128.32</v>
      </c>
      <c r="F45" s="270">
        <v>134.29</v>
      </c>
      <c r="G45" s="270">
        <v>135.5</v>
      </c>
      <c r="H45" s="276">
        <v>6.89</v>
      </c>
      <c r="I45" s="276">
        <v>3.04</v>
      </c>
      <c r="J45" s="276">
        <v>5.59</v>
      </c>
      <c r="K45" s="280">
        <v>0.9</v>
      </c>
    </row>
    <row r="46" spans="1:11" ht="18.75" customHeight="1">
      <c r="A46" s="1604" t="s">
        <v>210</v>
      </c>
      <c r="B46" s="1605"/>
      <c r="C46" s="1605"/>
      <c r="D46" s="1605"/>
      <c r="E46" s="1605"/>
      <c r="F46" s="1605"/>
      <c r="G46" s="1605"/>
      <c r="H46" s="1605"/>
      <c r="I46" s="1605"/>
      <c r="J46" s="1605"/>
      <c r="K46" s="1606"/>
    </row>
    <row r="47" spans="1:11" ht="18.75" customHeight="1">
      <c r="A47" s="271" t="s">
        <v>182</v>
      </c>
      <c r="B47" s="272">
        <v>100</v>
      </c>
      <c r="C47" s="285">
        <v>114.13</v>
      </c>
      <c r="D47" s="285">
        <v>119.12</v>
      </c>
      <c r="E47" s="285">
        <v>120.3</v>
      </c>
      <c r="F47" s="285">
        <v>124.17</v>
      </c>
      <c r="G47" s="285">
        <v>125.86</v>
      </c>
      <c r="H47" s="272">
        <v>5.4</v>
      </c>
      <c r="I47" s="272">
        <v>0.99</v>
      </c>
      <c r="J47" s="272">
        <v>4.62</v>
      </c>
      <c r="K47" s="281">
        <v>1.36</v>
      </c>
    </row>
    <row r="48" spans="1:11" ht="18.75" customHeight="1">
      <c r="A48" s="291" t="s">
        <v>183</v>
      </c>
      <c r="B48" s="274">
        <v>59.53</v>
      </c>
      <c r="C48" s="268">
        <v>113.02</v>
      </c>
      <c r="D48" s="268">
        <v>116.93</v>
      </c>
      <c r="E48" s="268">
        <v>118</v>
      </c>
      <c r="F48" s="268">
        <v>120.18</v>
      </c>
      <c r="G48" s="268">
        <v>120.88</v>
      </c>
      <c r="H48" s="274">
        <v>4.41</v>
      </c>
      <c r="I48" s="274">
        <v>0.91</v>
      </c>
      <c r="J48" s="274">
        <v>2.44</v>
      </c>
      <c r="K48" s="278">
        <v>0.57999999999999996</v>
      </c>
    </row>
    <row r="49" spans="1:11" ht="18.75" customHeight="1" thickBot="1">
      <c r="A49" s="295" t="s">
        <v>197</v>
      </c>
      <c r="B49" s="283">
        <v>40.47</v>
      </c>
      <c r="C49" s="282">
        <v>115.79</v>
      </c>
      <c r="D49" s="282">
        <v>122.41</v>
      </c>
      <c r="E49" s="282">
        <v>123.77</v>
      </c>
      <c r="F49" s="282">
        <v>130.28</v>
      </c>
      <c r="G49" s="282">
        <v>133.55000000000001</v>
      </c>
      <c r="H49" s="283">
        <v>6.89</v>
      </c>
      <c r="I49" s="283">
        <v>1.1100000000000001</v>
      </c>
      <c r="J49" s="283">
        <v>7.9</v>
      </c>
      <c r="K49" s="284">
        <v>2.5099999999999998</v>
      </c>
    </row>
    <row r="50" spans="1:11" ht="15.75" thickTop="1"/>
  </sheetData>
  <mergeCells count="13">
    <mergeCell ref="A1:K1"/>
    <mergeCell ref="A2:K2"/>
    <mergeCell ref="A3:K3"/>
    <mergeCell ref="A4:K4"/>
    <mergeCell ref="D6:E6"/>
    <mergeCell ref="F6:G6"/>
    <mergeCell ref="A46:K46"/>
    <mergeCell ref="A42:K42"/>
    <mergeCell ref="A38:K38"/>
    <mergeCell ref="A34:K34"/>
    <mergeCell ref="H6:K6"/>
    <mergeCell ref="A6:A8"/>
    <mergeCell ref="B6:B8"/>
  </mergeCells>
  <pageMargins left="0.39370078740157483" right="0.39370078740157483" top="0.39370078740157483" bottom="0.39370078740157483" header="0.31496062992125984" footer="0.31496062992125984"/>
  <pageSetup paperSize="9" scale="78" orientation="portrait" horizontalDpi="300" verticalDpi="300" r:id="rId1"/>
</worksheet>
</file>

<file path=xl/worksheets/sheet30.xml><?xml version="1.0" encoding="utf-8"?>
<worksheet xmlns="http://schemas.openxmlformats.org/spreadsheetml/2006/main" xmlns:r="http://schemas.openxmlformats.org/officeDocument/2006/relationships">
  <sheetPr>
    <pageSetUpPr fitToPage="1"/>
  </sheetPr>
  <dimension ref="A1:N46"/>
  <sheetViews>
    <sheetView workbookViewId="0">
      <selection activeCell="A41" sqref="A41:XFD41"/>
    </sheetView>
  </sheetViews>
  <sheetFormatPr defaultColWidth="11" defaultRowHeight="17.100000000000001" customHeight="1"/>
  <cols>
    <col min="1" max="1" width="51.42578125" style="417" bestFit="1" customWidth="1"/>
    <col min="2" max="5" width="14.42578125" style="417" customWidth="1"/>
    <col min="6" max="6" width="14" style="417" customWidth="1"/>
    <col min="7" max="7" width="9.140625" style="417" customWidth="1"/>
    <col min="8" max="8" width="13.28515625" style="417" customWidth="1"/>
    <col min="9" max="9" width="10.28515625" style="417" customWidth="1"/>
    <col min="10" max="254" width="11" style="568"/>
    <col min="255" max="255" width="46.7109375" style="568" bestFit="1" customWidth="1"/>
    <col min="256" max="256" width="11.85546875" style="568" customWidth="1"/>
    <col min="257" max="257" width="12.42578125" style="568" customWidth="1"/>
    <col min="258" max="258" width="12.5703125" style="568" customWidth="1"/>
    <col min="259" max="259" width="11.7109375" style="568" customWidth="1"/>
    <col min="260" max="260" width="10.7109375" style="568" customWidth="1"/>
    <col min="261" max="261" width="2.42578125" style="568" bestFit="1" customWidth="1"/>
    <col min="262" max="262" width="8.5703125" style="568" customWidth="1"/>
    <col min="263" max="263" width="12.42578125" style="568" customWidth="1"/>
    <col min="264" max="264" width="2.140625" style="568" customWidth="1"/>
    <col min="265" max="265" width="9.42578125" style="568" customWidth="1"/>
    <col min="266" max="510" width="11" style="568"/>
    <col min="511" max="511" width="46.7109375" style="568" bestFit="1" customWidth="1"/>
    <col min="512" max="512" width="11.85546875" style="568" customWidth="1"/>
    <col min="513" max="513" width="12.42578125" style="568" customWidth="1"/>
    <col min="514" max="514" width="12.5703125" style="568" customWidth="1"/>
    <col min="515" max="515" width="11.7109375" style="568" customWidth="1"/>
    <col min="516" max="516" width="10.7109375" style="568" customWidth="1"/>
    <col min="517" max="517" width="2.42578125" style="568" bestFit="1" customWidth="1"/>
    <col min="518" max="518" width="8.5703125" style="568" customWidth="1"/>
    <col min="519" max="519" width="12.42578125" style="568" customWidth="1"/>
    <col min="520" max="520" width="2.140625" style="568" customWidth="1"/>
    <col min="521" max="521" width="9.42578125" style="568" customWidth="1"/>
    <col min="522" max="766" width="11" style="568"/>
    <col min="767" max="767" width="46.7109375" style="568" bestFit="1" customWidth="1"/>
    <col min="768" max="768" width="11.85546875" style="568" customWidth="1"/>
    <col min="769" max="769" width="12.42578125" style="568" customWidth="1"/>
    <col min="770" max="770" width="12.5703125" style="568" customWidth="1"/>
    <col min="771" max="771" width="11.7109375" style="568" customWidth="1"/>
    <col min="772" max="772" width="10.7109375" style="568" customWidth="1"/>
    <col min="773" max="773" width="2.42578125" style="568" bestFit="1" customWidth="1"/>
    <col min="774" max="774" width="8.5703125" style="568" customWidth="1"/>
    <col min="775" max="775" width="12.42578125" style="568" customWidth="1"/>
    <col min="776" max="776" width="2.140625" style="568" customWidth="1"/>
    <col min="777" max="777" width="9.42578125" style="568" customWidth="1"/>
    <col min="778" max="1022" width="11" style="568"/>
    <col min="1023" max="1023" width="46.7109375" style="568" bestFit="1" customWidth="1"/>
    <col min="1024" max="1024" width="11.85546875" style="568" customWidth="1"/>
    <col min="1025" max="1025" width="12.42578125" style="568" customWidth="1"/>
    <col min="1026" max="1026" width="12.5703125" style="568" customWidth="1"/>
    <col min="1027" max="1027" width="11.7109375" style="568" customWidth="1"/>
    <col min="1028" max="1028" width="10.7109375" style="568" customWidth="1"/>
    <col min="1029" max="1029" width="2.42578125" style="568" bestFit="1" customWidth="1"/>
    <col min="1030" max="1030" width="8.5703125" style="568" customWidth="1"/>
    <col min="1031" max="1031" width="12.42578125" style="568" customWidth="1"/>
    <col min="1032" max="1032" width="2.140625" style="568" customWidth="1"/>
    <col min="1033" max="1033" width="9.42578125" style="568" customWidth="1"/>
    <col min="1034" max="1278" width="11" style="568"/>
    <col min="1279" max="1279" width="46.7109375" style="568" bestFit="1" customWidth="1"/>
    <col min="1280" max="1280" width="11.85546875" style="568" customWidth="1"/>
    <col min="1281" max="1281" width="12.42578125" style="568" customWidth="1"/>
    <col min="1282" max="1282" width="12.5703125" style="568" customWidth="1"/>
    <col min="1283" max="1283" width="11.7109375" style="568" customWidth="1"/>
    <col min="1284" max="1284" width="10.7109375" style="568" customWidth="1"/>
    <col min="1285" max="1285" width="2.42578125" style="568" bestFit="1" customWidth="1"/>
    <col min="1286" max="1286" width="8.5703125" style="568" customWidth="1"/>
    <col min="1287" max="1287" width="12.42578125" style="568" customWidth="1"/>
    <col min="1288" max="1288" width="2.140625" style="568" customWidth="1"/>
    <col min="1289" max="1289" width="9.42578125" style="568" customWidth="1"/>
    <col min="1290" max="1534" width="11" style="568"/>
    <col min="1535" max="1535" width="46.7109375" style="568" bestFit="1" customWidth="1"/>
    <col min="1536" max="1536" width="11.85546875" style="568" customWidth="1"/>
    <col min="1537" max="1537" width="12.42578125" style="568" customWidth="1"/>
    <col min="1538" max="1538" width="12.5703125" style="568" customWidth="1"/>
    <col min="1539" max="1539" width="11.7109375" style="568" customWidth="1"/>
    <col min="1540" max="1540" width="10.7109375" style="568" customWidth="1"/>
    <col min="1541" max="1541" width="2.42578125" style="568" bestFit="1" customWidth="1"/>
    <col min="1542" max="1542" width="8.5703125" style="568" customWidth="1"/>
    <col min="1543" max="1543" width="12.42578125" style="568" customWidth="1"/>
    <col min="1544" max="1544" width="2.140625" style="568" customWidth="1"/>
    <col min="1545" max="1545" width="9.42578125" style="568" customWidth="1"/>
    <col min="1546" max="1790" width="11" style="568"/>
    <col min="1791" max="1791" width="46.7109375" style="568" bestFit="1" customWidth="1"/>
    <col min="1792" max="1792" width="11.85546875" style="568" customWidth="1"/>
    <col min="1793" max="1793" width="12.42578125" style="568" customWidth="1"/>
    <col min="1794" max="1794" width="12.5703125" style="568" customWidth="1"/>
    <col min="1795" max="1795" width="11.7109375" style="568" customWidth="1"/>
    <col min="1796" max="1796" width="10.7109375" style="568" customWidth="1"/>
    <col min="1797" max="1797" width="2.42578125" style="568" bestFit="1" customWidth="1"/>
    <col min="1798" max="1798" width="8.5703125" style="568" customWidth="1"/>
    <col min="1799" max="1799" width="12.42578125" style="568" customWidth="1"/>
    <col min="1800" max="1800" width="2.140625" style="568" customWidth="1"/>
    <col min="1801" max="1801" width="9.42578125" style="568" customWidth="1"/>
    <col min="1802" max="2046" width="11" style="568"/>
    <col min="2047" max="2047" width="46.7109375" style="568" bestFit="1" customWidth="1"/>
    <col min="2048" max="2048" width="11.85546875" style="568" customWidth="1"/>
    <col min="2049" max="2049" width="12.42578125" style="568" customWidth="1"/>
    <col min="2050" max="2050" width="12.5703125" style="568" customWidth="1"/>
    <col min="2051" max="2051" width="11.7109375" style="568" customWidth="1"/>
    <col min="2052" max="2052" width="10.7109375" style="568" customWidth="1"/>
    <col min="2053" max="2053" width="2.42578125" style="568" bestFit="1" customWidth="1"/>
    <col min="2054" max="2054" width="8.5703125" style="568" customWidth="1"/>
    <col min="2055" max="2055" width="12.42578125" style="568" customWidth="1"/>
    <col min="2056" max="2056" width="2.140625" style="568" customWidth="1"/>
    <col min="2057" max="2057" width="9.42578125" style="568" customWidth="1"/>
    <col min="2058" max="2302" width="11" style="568"/>
    <col min="2303" max="2303" width="46.7109375" style="568" bestFit="1" customWidth="1"/>
    <col min="2304" max="2304" width="11.85546875" style="568" customWidth="1"/>
    <col min="2305" max="2305" width="12.42578125" style="568" customWidth="1"/>
    <col min="2306" max="2306" width="12.5703125" style="568" customWidth="1"/>
    <col min="2307" max="2307" width="11.7109375" style="568" customWidth="1"/>
    <col min="2308" max="2308" width="10.7109375" style="568" customWidth="1"/>
    <col min="2309" max="2309" width="2.42578125" style="568" bestFit="1" customWidth="1"/>
    <col min="2310" max="2310" width="8.5703125" style="568" customWidth="1"/>
    <col min="2311" max="2311" width="12.42578125" style="568" customWidth="1"/>
    <col min="2312" max="2312" width="2.140625" style="568" customWidth="1"/>
    <col min="2313" max="2313" width="9.42578125" style="568" customWidth="1"/>
    <col min="2314" max="2558" width="11" style="568"/>
    <col min="2559" max="2559" width="46.7109375" style="568" bestFit="1" customWidth="1"/>
    <col min="2560" max="2560" width="11.85546875" style="568" customWidth="1"/>
    <col min="2561" max="2561" width="12.42578125" style="568" customWidth="1"/>
    <col min="2562" max="2562" width="12.5703125" style="568" customWidth="1"/>
    <col min="2563" max="2563" width="11.7109375" style="568" customWidth="1"/>
    <col min="2564" max="2564" width="10.7109375" style="568" customWidth="1"/>
    <col min="2565" max="2565" width="2.42578125" style="568" bestFit="1" customWidth="1"/>
    <col min="2566" max="2566" width="8.5703125" style="568" customWidth="1"/>
    <col min="2567" max="2567" width="12.42578125" style="568" customWidth="1"/>
    <col min="2568" max="2568" width="2.140625" style="568" customWidth="1"/>
    <col min="2569" max="2569" width="9.42578125" style="568" customWidth="1"/>
    <col min="2570" max="2814" width="11" style="568"/>
    <col min="2815" max="2815" width="46.7109375" style="568" bestFit="1" customWidth="1"/>
    <col min="2816" max="2816" width="11.85546875" style="568" customWidth="1"/>
    <col min="2817" max="2817" width="12.42578125" style="568" customWidth="1"/>
    <col min="2818" max="2818" width="12.5703125" style="568" customWidth="1"/>
    <col min="2819" max="2819" width="11.7109375" style="568" customWidth="1"/>
    <col min="2820" max="2820" width="10.7109375" style="568" customWidth="1"/>
    <col min="2821" max="2821" width="2.42578125" style="568" bestFit="1" customWidth="1"/>
    <col min="2822" max="2822" width="8.5703125" style="568" customWidth="1"/>
    <col min="2823" max="2823" width="12.42578125" style="568" customWidth="1"/>
    <col min="2824" max="2824" width="2.140625" style="568" customWidth="1"/>
    <col min="2825" max="2825" width="9.42578125" style="568" customWidth="1"/>
    <col min="2826" max="3070" width="11" style="568"/>
    <col min="3071" max="3071" width="46.7109375" style="568" bestFit="1" customWidth="1"/>
    <col min="3072" max="3072" width="11.85546875" style="568" customWidth="1"/>
    <col min="3073" max="3073" width="12.42578125" style="568" customWidth="1"/>
    <col min="3074" max="3074" width="12.5703125" style="568" customWidth="1"/>
    <col min="3075" max="3075" width="11.7109375" style="568" customWidth="1"/>
    <col min="3076" max="3076" width="10.7109375" style="568" customWidth="1"/>
    <col min="3077" max="3077" width="2.42578125" style="568" bestFit="1" customWidth="1"/>
    <col min="3078" max="3078" width="8.5703125" style="568" customWidth="1"/>
    <col min="3079" max="3079" width="12.42578125" style="568" customWidth="1"/>
    <col min="3080" max="3080" width="2.140625" style="568" customWidth="1"/>
    <col min="3081" max="3081" width="9.42578125" style="568" customWidth="1"/>
    <col min="3082" max="3326" width="11" style="568"/>
    <col min="3327" max="3327" width="46.7109375" style="568" bestFit="1" customWidth="1"/>
    <col min="3328" max="3328" width="11.85546875" style="568" customWidth="1"/>
    <col min="3329" max="3329" width="12.42578125" style="568" customWidth="1"/>
    <col min="3330" max="3330" width="12.5703125" style="568" customWidth="1"/>
    <col min="3331" max="3331" width="11.7109375" style="568" customWidth="1"/>
    <col min="3332" max="3332" width="10.7109375" style="568" customWidth="1"/>
    <col min="3333" max="3333" width="2.42578125" style="568" bestFit="1" customWidth="1"/>
    <col min="3334" max="3334" width="8.5703125" style="568" customWidth="1"/>
    <col min="3335" max="3335" width="12.42578125" style="568" customWidth="1"/>
    <col min="3336" max="3336" width="2.140625" style="568" customWidth="1"/>
    <col min="3337" max="3337" width="9.42578125" style="568" customWidth="1"/>
    <col min="3338" max="3582" width="11" style="568"/>
    <col min="3583" max="3583" width="46.7109375" style="568" bestFit="1" customWidth="1"/>
    <col min="3584" max="3584" width="11.85546875" style="568" customWidth="1"/>
    <col min="3585" max="3585" width="12.42578125" style="568" customWidth="1"/>
    <col min="3586" max="3586" width="12.5703125" style="568" customWidth="1"/>
    <col min="3587" max="3587" width="11.7109375" style="568" customWidth="1"/>
    <col min="3588" max="3588" width="10.7109375" style="568" customWidth="1"/>
    <col min="3589" max="3589" width="2.42578125" style="568" bestFit="1" customWidth="1"/>
    <col min="3590" max="3590" width="8.5703125" style="568" customWidth="1"/>
    <col min="3591" max="3591" width="12.42578125" style="568" customWidth="1"/>
    <col min="3592" max="3592" width="2.140625" style="568" customWidth="1"/>
    <col min="3593" max="3593" width="9.42578125" style="568" customWidth="1"/>
    <col min="3594" max="3838" width="11" style="568"/>
    <col min="3839" max="3839" width="46.7109375" style="568" bestFit="1" customWidth="1"/>
    <col min="3840" max="3840" width="11.85546875" style="568" customWidth="1"/>
    <col min="3841" max="3841" width="12.42578125" style="568" customWidth="1"/>
    <col min="3842" max="3842" width="12.5703125" style="568" customWidth="1"/>
    <col min="3843" max="3843" width="11.7109375" style="568" customWidth="1"/>
    <col min="3844" max="3844" width="10.7109375" style="568" customWidth="1"/>
    <col min="3845" max="3845" width="2.42578125" style="568" bestFit="1" customWidth="1"/>
    <col min="3846" max="3846" width="8.5703125" style="568" customWidth="1"/>
    <col min="3847" max="3847" width="12.42578125" style="568" customWidth="1"/>
    <col min="3848" max="3848" width="2.140625" style="568" customWidth="1"/>
    <col min="3849" max="3849" width="9.42578125" style="568" customWidth="1"/>
    <col min="3850" max="4094" width="11" style="568"/>
    <col min="4095" max="4095" width="46.7109375" style="568" bestFit="1" customWidth="1"/>
    <col min="4096" max="4096" width="11.85546875" style="568" customWidth="1"/>
    <col min="4097" max="4097" width="12.42578125" style="568" customWidth="1"/>
    <col min="4098" max="4098" width="12.5703125" style="568" customWidth="1"/>
    <col min="4099" max="4099" width="11.7109375" style="568" customWidth="1"/>
    <col min="4100" max="4100" width="10.7109375" style="568" customWidth="1"/>
    <col min="4101" max="4101" width="2.42578125" style="568" bestFit="1" customWidth="1"/>
    <col min="4102" max="4102" width="8.5703125" style="568" customWidth="1"/>
    <col min="4103" max="4103" width="12.42578125" style="568" customWidth="1"/>
    <col min="4104" max="4104" width="2.140625" style="568" customWidth="1"/>
    <col min="4105" max="4105" width="9.42578125" style="568" customWidth="1"/>
    <col min="4106" max="4350" width="11" style="568"/>
    <col min="4351" max="4351" width="46.7109375" style="568" bestFit="1" customWidth="1"/>
    <col min="4352" max="4352" width="11.85546875" style="568" customWidth="1"/>
    <col min="4353" max="4353" width="12.42578125" style="568" customWidth="1"/>
    <col min="4354" max="4354" width="12.5703125" style="568" customWidth="1"/>
    <col min="4355" max="4355" width="11.7109375" style="568" customWidth="1"/>
    <col min="4356" max="4356" width="10.7109375" style="568" customWidth="1"/>
    <col min="4357" max="4357" width="2.42578125" style="568" bestFit="1" customWidth="1"/>
    <col min="4358" max="4358" width="8.5703125" style="568" customWidth="1"/>
    <col min="4359" max="4359" width="12.42578125" style="568" customWidth="1"/>
    <col min="4360" max="4360" width="2.140625" style="568" customWidth="1"/>
    <col min="4361" max="4361" width="9.42578125" style="568" customWidth="1"/>
    <col min="4362" max="4606" width="11" style="568"/>
    <col min="4607" max="4607" width="46.7109375" style="568" bestFit="1" customWidth="1"/>
    <col min="4608" max="4608" width="11.85546875" style="568" customWidth="1"/>
    <col min="4609" max="4609" width="12.42578125" style="568" customWidth="1"/>
    <col min="4610" max="4610" width="12.5703125" style="568" customWidth="1"/>
    <col min="4611" max="4611" width="11.7109375" style="568" customWidth="1"/>
    <col min="4612" max="4612" width="10.7109375" style="568" customWidth="1"/>
    <col min="4613" max="4613" width="2.42578125" style="568" bestFit="1" customWidth="1"/>
    <col min="4614" max="4614" width="8.5703125" style="568" customWidth="1"/>
    <col min="4615" max="4615" width="12.42578125" style="568" customWidth="1"/>
    <col min="4616" max="4616" width="2.140625" style="568" customWidth="1"/>
    <col min="4617" max="4617" width="9.42578125" style="568" customWidth="1"/>
    <col min="4618" max="4862" width="11" style="568"/>
    <col min="4863" max="4863" width="46.7109375" style="568" bestFit="1" customWidth="1"/>
    <col min="4864" max="4864" width="11.85546875" style="568" customWidth="1"/>
    <col min="4865" max="4865" width="12.42578125" style="568" customWidth="1"/>
    <col min="4866" max="4866" width="12.5703125" style="568" customWidth="1"/>
    <col min="4867" max="4867" width="11.7109375" style="568" customWidth="1"/>
    <col min="4868" max="4868" width="10.7109375" style="568" customWidth="1"/>
    <col min="4869" max="4869" width="2.42578125" style="568" bestFit="1" customWidth="1"/>
    <col min="4870" max="4870" width="8.5703125" style="568" customWidth="1"/>
    <col min="4871" max="4871" width="12.42578125" style="568" customWidth="1"/>
    <col min="4872" max="4872" width="2.140625" style="568" customWidth="1"/>
    <col min="4873" max="4873" width="9.42578125" style="568" customWidth="1"/>
    <col min="4874" max="5118" width="11" style="568"/>
    <col min="5119" max="5119" width="46.7109375" style="568" bestFit="1" customWidth="1"/>
    <col min="5120" max="5120" width="11.85546875" style="568" customWidth="1"/>
    <col min="5121" max="5121" width="12.42578125" style="568" customWidth="1"/>
    <col min="5122" max="5122" width="12.5703125" style="568" customWidth="1"/>
    <col min="5123" max="5123" width="11.7109375" style="568" customWidth="1"/>
    <col min="5124" max="5124" width="10.7109375" style="568" customWidth="1"/>
    <col min="5125" max="5125" width="2.42578125" style="568" bestFit="1" customWidth="1"/>
    <col min="5126" max="5126" width="8.5703125" style="568" customWidth="1"/>
    <col min="5127" max="5127" width="12.42578125" style="568" customWidth="1"/>
    <col min="5128" max="5128" width="2.140625" style="568" customWidth="1"/>
    <col min="5129" max="5129" width="9.42578125" style="568" customWidth="1"/>
    <col min="5130" max="5374" width="11" style="568"/>
    <col min="5375" max="5375" width="46.7109375" style="568" bestFit="1" customWidth="1"/>
    <col min="5376" max="5376" width="11.85546875" style="568" customWidth="1"/>
    <col min="5377" max="5377" width="12.42578125" style="568" customWidth="1"/>
    <col min="5378" max="5378" width="12.5703125" style="568" customWidth="1"/>
    <col min="5379" max="5379" width="11.7109375" style="568" customWidth="1"/>
    <col min="5380" max="5380" width="10.7109375" style="568" customWidth="1"/>
    <col min="5381" max="5381" width="2.42578125" style="568" bestFit="1" customWidth="1"/>
    <col min="5382" max="5382" width="8.5703125" style="568" customWidth="1"/>
    <col min="5383" max="5383" width="12.42578125" style="568" customWidth="1"/>
    <col min="5384" max="5384" width="2.140625" style="568" customWidth="1"/>
    <col min="5385" max="5385" width="9.42578125" style="568" customWidth="1"/>
    <col min="5386" max="5630" width="11" style="568"/>
    <col min="5631" max="5631" width="46.7109375" style="568" bestFit="1" customWidth="1"/>
    <col min="5632" max="5632" width="11.85546875" style="568" customWidth="1"/>
    <col min="5633" max="5633" width="12.42578125" style="568" customWidth="1"/>
    <col min="5634" max="5634" width="12.5703125" style="568" customWidth="1"/>
    <col min="5635" max="5635" width="11.7109375" style="568" customWidth="1"/>
    <col min="5636" max="5636" width="10.7109375" style="568" customWidth="1"/>
    <col min="5637" max="5637" width="2.42578125" style="568" bestFit="1" customWidth="1"/>
    <col min="5638" max="5638" width="8.5703125" style="568" customWidth="1"/>
    <col min="5639" max="5639" width="12.42578125" style="568" customWidth="1"/>
    <col min="5640" max="5640" width="2.140625" style="568" customWidth="1"/>
    <col min="5641" max="5641" width="9.42578125" style="568" customWidth="1"/>
    <col min="5642" max="5886" width="11" style="568"/>
    <col min="5887" max="5887" width="46.7109375" style="568" bestFit="1" customWidth="1"/>
    <col min="5888" max="5888" width="11.85546875" style="568" customWidth="1"/>
    <col min="5889" max="5889" width="12.42578125" style="568" customWidth="1"/>
    <col min="5890" max="5890" width="12.5703125" style="568" customWidth="1"/>
    <col min="5891" max="5891" width="11.7109375" style="568" customWidth="1"/>
    <col min="5892" max="5892" width="10.7109375" style="568" customWidth="1"/>
    <col min="5893" max="5893" width="2.42578125" style="568" bestFit="1" customWidth="1"/>
    <col min="5894" max="5894" width="8.5703125" style="568" customWidth="1"/>
    <col min="5895" max="5895" width="12.42578125" style="568" customWidth="1"/>
    <col min="5896" max="5896" width="2.140625" style="568" customWidth="1"/>
    <col min="5897" max="5897" width="9.42578125" style="568" customWidth="1"/>
    <col min="5898" max="6142" width="11" style="568"/>
    <col min="6143" max="6143" width="46.7109375" style="568" bestFit="1" customWidth="1"/>
    <col min="6144" max="6144" width="11.85546875" style="568" customWidth="1"/>
    <col min="6145" max="6145" width="12.42578125" style="568" customWidth="1"/>
    <col min="6146" max="6146" width="12.5703125" style="568" customWidth="1"/>
    <col min="6147" max="6147" width="11.7109375" style="568" customWidth="1"/>
    <col min="6148" max="6148" width="10.7109375" style="568" customWidth="1"/>
    <col min="6149" max="6149" width="2.42578125" style="568" bestFit="1" customWidth="1"/>
    <col min="6150" max="6150" width="8.5703125" style="568" customWidth="1"/>
    <col min="6151" max="6151" width="12.42578125" style="568" customWidth="1"/>
    <col min="6152" max="6152" width="2.140625" style="568" customWidth="1"/>
    <col min="6153" max="6153" width="9.42578125" style="568" customWidth="1"/>
    <col min="6154" max="6398" width="11" style="568"/>
    <col min="6399" max="6399" width="46.7109375" style="568" bestFit="1" customWidth="1"/>
    <col min="6400" max="6400" width="11.85546875" style="568" customWidth="1"/>
    <col min="6401" max="6401" width="12.42578125" style="568" customWidth="1"/>
    <col min="6402" max="6402" width="12.5703125" style="568" customWidth="1"/>
    <col min="6403" max="6403" width="11.7109375" style="568" customWidth="1"/>
    <col min="6404" max="6404" width="10.7109375" style="568" customWidth="1"/>
    <col min="6405" max="6405" width="2.42578125" style="568" bestFit="1" customWidth="1"/>
    <col min="6406" max="6406" width="8.5703125" style="568" customWidth="1"/>
    <col min="6407" max="6407" width="12.42578125" style="568" customWidth="1"/>
    <col min="6408" max="6408" width="2.140625" style="568" customWidth="1"/>
    <col min="6409" max="6409" width="9.42578125" style="568" customWidth="1"/>
    <col min="6410" max="6654" width="11" style="568"/>
    <col min="6655" max="6655" width="46.7109375" style="568" bestFit="1" customWidth="1"/>
    <col min="6656" max="6656" width="11.85546875" style="568" customWidth="1"/>
    <col min="6657" max="6657" width="12.42578125" style="568" customWidth="1"/>
    <col min="6658" max="6658" width="12.5703125" style="568" customWidth="1"/>
    <col min="6659" max="6659" width="11.7109375" style="568" customWidth="1"/>
    <col min="6660" max="6660" width="10.7109375" style="568" customWidth="1"/>
    <col min="6661" max="6661" width="2.42578125" style="568" bestFit="1" customWidth="1"/>
    <col min="6662" max="6662" width="8.5703125" style="568" customWidth="1"/>
    <col min="6663" max="6663" width="12.42578125" style="568" customWidth="1"/>
    <col min="6664" max="6664" width="2.140625" style="568" customWidth="1"/>
    <col min="6665" max="6665" width="9.42578125" style="568" customWidth="1"/>
    <col min="6666" max="6910" width="11" style="568"/>
    <col min="6911" max="6911" width="46.7109375" style="568" bestFit="1" customWidth="1"/>
    <col min="6912" max="6912" width="11.85546875" style="568" customWidth="1"/>
    <col min="6913" max="6913" width="12.42578125" style="568" customWidth="1"/>
    <col min="6914" max="6914" width="12.5703125" style="568" customWidth="1"/>
    <col min="6915" max="6915" width="11.7109375" style="568" customWidth="1"/>
    <col min="6916" max="6916" width="10.7109375" style="568" customWidth="1"/>
    <col min="6917" max="6917" width="2.42578125" style="568" bestFit="1" customWidth="1"/>
    <col min="6918" max="6918" width="8.5703125" style="568" customWidth="1"/>
    <col min="6919" max="6919" width="12.42578125" style="568" customWidth="1"/>
    <col min="6920" max="6920" width="2.140625" style="568" customWidth="1"/>
    <col min="6921" max="6921" width="9.42578125" style="568" customWidth="1"/>
    <col min="6922" max="7166" width="11" style="568"/>
    <col min="7167" max="7167" width="46.7109375" style="568" bestFit="1" customWidth="1"/>
    <col min="7168" max="7168" width="11.85546875" style="568" customWidth="1"/>
    <col min="7169" max="7169" width="12.42578125" style="568" customWidth="1"/>
    <col min="7170" max="7170" width="12.5703125" style="568" customWidth="1"/>
    <col min="7171" max="7171" width="11.7109375" style="568" customWidth="1"/>
    <col min="7172" max="7172" width="10.7109375" style="568" customWidth="1"/>
    <col min="7173" max="7173" width="2.42578125" style="568" bestFit="1" customWidth="1"/>
    <col min="7174" max="7174" width="8.5703125" style="568" customWidth="1"/>
    <col min="7175" max="7175" width="12.42578125" style="568" customWidth="1"/>
    <col min="7176" max="7176" width="2.140625" style="568" customWidth="1"/>
    <col min="7177" max="7177" width="9.42578125" style="568" customWidth="1"/>
    <col min="7178" max="7422" width="11" style="568"/>
    <col min="7423" max="7423" width="46.7109375" style="568" bestFit="1" customWidth="1"/>
    <col min="7424" max="7424" width="11.85546875" style="568" customWidth="1"/>
    <col min="7425" max="7425" width="12.42578125" style="568" customWidth="1"/>
    <col min="7426" max="7426" width="12.5703125" style="568" customWidth="1"/>
    <col min="7427" max="7427" width="11.7109375" style="568" customWidth="1"/>
    <col min="7428" max="7428" width="10.7109375" style="568" customWidth="1"/>
    <col min="7429" max="7429" width="2.42578125" style="568" bestFit="1" customWidth="1"/>
    <col min="7430" max="7430" width="8.5703125" style="568" customWidth="1"/>
    <col min="7431" max="7431" width="12.42578125" style="568" customWidth="1"/>
    <col min="7432" max="7432" width="2.140625" style="568" customWidth="1"/>
    <col min="7433" max="7433" width="9.42578125" style="568" customWidth="1"/>
    <col min="7434" max="7678" width="11" style="568"/>
    <col min="7679" max="7679" width="46.7109375" style="568" bestFit="1" customWidth="1"/>
    <col min="7680" max="7680" width="11.85546875" style="568" customWidth="1"/>
    <col min="7681" max="7681" width="12.42578125" style="568" customWidth="1"/>
    <col min="7682" max="7682" width="12.5703125" style="568" customWidth="1"/>
    <col min="7683" max="7683" width="11.7109375" style="568" customWidth="1"/>
    <col min="7684" max="7684" width="10.7109375" style="568" customWidth="1"/>
    <col min="7685" max="7685" width="2.42578125" style="568" bestFit="1" customWidth="1"/>
    <col min="7686" max="7686" width="8.5703125" style="568" customWidth="1"/>
    <col min="7687" max="7687" width="12.42578125" style="568" customWidth="1"/>
    <col min="7688" max="7688" width="2.140625" style="568" customWidth="1"/>
    <col min="7689" max="7689" width="9.42578125" style="568" customWidth="1"/>
    <col min="7690" max="7934" width="11" style="568"/>
    <col min="7935" max="7935" width="46.7109375" style="568" bestFit="1" customWidth="1"/>
    <col min="7936" max="7936" width="11.85546875" style="568" customWidth="1"/>
    <col min="7937" max="7937" width="12.42578125" style="568" customWidth="1"/>
    <col min="7938" max="7938" width="12.5703125" style="568" customWidth="1"/>
    <col min="7939" max="7939" width="11.7109375" style="568" customWidth="1"/>
    <col min="7940" max="7940" width="10.7109375" style="568" customWidth="1"/>
    <col min="7941" max="7941" width="2.42578125" style="568" bestFit="1" customWidth="1"/>
    <col min="7942" max="7942" width="8.5703125" style="568" customWidth="1"/>
    <col min="7943" max="7943" width="12.42578125" style="568" customWidth="1"/>
    <col min="7944" max="7944" width="2.140625" style="568" customWidth="1"/>
    <col min="7945" max="7945" width="9.42578125" style="568" customWidth="1"/>
    <col min="7946" max="8190" width="11" style="568"/>
    <col min="8191" max="8191" width="46.7109375" style="568" bestFit="1" customWidth="1"/>
    <col min="8192" max="8192" width="11.85546875" style="568" customWidth="1"/>
    <col min="8193" max="8193" width="12.42578125" style="568" customWidth="1"/>
    <col min="8194" max="8194" width="12.5703125" style="568" customWidth="1"/>
    <col min="8195" max="8195" width="11.7109375" style="568" customWidth="1"/>
    <col min="8196" max="8196" width="10.7109375" style="568" customWidth="1"/>
    <col min="8197" max="8197" width="2.42578125" style="568" bestFit="1" customWidth="1"/>
    <col min="8198" max="8198" width="8.5703125" style="568" customWidth="1"/>
    <col min="8199" max="8199" width="12.42578125" style="568" customWidth="1"/>
    <col min="8200" max="8200" width="2.140625" style="568" customWidth="1"/>
    <col min="8201" max="8201" width="9.42578125" style="568" customWidth="1"/>
    <col min="8202" max="8446" width="11" style="568"/>
    <col min="8447" max="8447" width="46.7109375" style="568" bestFit="1" customWidth="1"/>
    <col min="8448" max="8448" width="11.85546875" style="568" customWidth="1"/>
    <col min="8449" max="8449" width="12.42578125" style="568" customWidth="1"/>
    <col min="8450" max="8450" width="12.5703125" style="568" customWidth="1"/>
    <col min="8451" max="8451" width="11.7109375" style="568" customWidth="1"/>
    <col min="8452" max="8452" width="10.7109375" style="568" customWidth="1"/>
    <col min="8453" max="8453" width="2.42578125" style="568" bestFit="1" customWidth="1"/>
    <col min="8454" max="8454" width="8.5703125" style="568" customWidth="1"/>
    <col min="8455" max="8455" width="12.42578125" style="568" customWidth="1"/>
    <col min="8456" max="8456" width="2.140625" style="568" customWidth="1"/>
    <col min="8457" max="8457" width="9.42578125" style="568" customWidth="1"/>
    <col min="8458" max="8702" width="11" style="568"/>
    <col min="8703" max="8703" width="46.7109375" style="568" bestFit="1" customWidth="1"/>
    <col min="8704" max="8704" width="11.85546875" style="568" customWidth="1"/>
    <col min="8705" max="8705" width="12.42578125" style="568" customWidth="1"/>
    <col min="8706" max="8706" width="12.5703125" style="568" customWidth="1"/>
    <col min="8707" max="8707" width="11.7109375" style="568" customWidth="1"/>
    <col min="8708" max="8708" width="10.7109375" style="568" customWidth="1"/>
    <col min="8709" max="8709" width="2.42578125" style="568" bestFit="1" customWidth="1"/>
    <col min="8710" max="8710" width="8.5703125" style="568" customWidth="1"/>
    <col min="8711" max="8711" width="12.42578125" style="568" customWidth="1"/>
    <col min="8712" max="8712" width="2.140625" style="568" customWidth="1"/>
    <col min="8713" max="8713" width="9.42578125" style="568" customWidth="1"/>
    <col min="8714" max="8958" width="11" style="568"/>
    <col min="8959" max="8959" width="46.7109375" style="568" bestFit="1" customWidth="1"/>
    <col min="8960" max="8960" width="11.85546875" style="568" customWidth="1"/>
    <col min="8961" max="8961" width="12.42578125" style="568" customWidth="1"/>
    <col min="8962" max="8962" width="12.5703125" style="568" customWidth="1"/>
    <col min="8963" max="8963" width="11.7109375" style="568" customWidth="1"/>
    <col min="8964" max="8964" width="10.7109375" style="568" customWidth="1"/>
    <col min="8965" max="8965" width="2.42578125" style="568" bestFit="1" customWidth="1"/>
    <col min="8966" max="8966" width="8.5703125" style="568" customWidth="1"/>
    <col min="8967" max="8967" width="12.42578125" style="568" customWidth="1"/>
    <col min="8968" max="8968" width="2.140625" style="568" customWidth="1"/>
    <col min="8969" max="8969" width="9.42578125" style="568" customWidth="1"/>
    <col min="8970" max="9214" width="11" style="568"/>
    <col min="9215" max="9215" width="46.7109375" style="568" bestFit="1" customWidth="1"/>
    <col min="9216" max="9216" width="11.85546875" style="568" customWidth="1"/>
    <col min="9217" max="9217" width="12.42578125" style="568" customWidth="1"/>
    <col min="9218" max="9218" width="12.5703125" style="568" customWidth="1"/>
    <col min="9219" max="9219" width="11.7109375" style="568" customWidth="1"/>
    <col min="9220" max="9220" width="10.7109375" style="568" customWidth="1"/>
    <col min="9221" max="9221" width="2.42578125" style="568" bestFit="1" customWidth="1"/>
    <col min="9222" max="9222" width="8.5703125" style="568" customWidth="1"/>
    <col min="9223" max="9223" width="12.42578125" style="568" customWidth="1"/>
    <col min="9224" max="9224" width="2.140625" style="568" customWidth="1"/>
    <col min="9225" max="9225" width="9.42578125" style="568" customWidth="1"/>
    <col min="9226" max="9470" width="11" style="568"/>
    <col min="9471" max="9471" width="46.7109375" style="568" bestFit="1" customWidth="1"/>
    <col min="9472" max="9472" width="11.85546875" style="568" customWidth="1"/>
    <col min="9473" max="9473" width="12.42578125" style="568" customWidth="1"/>
    <col min="9474" max="9474" width="12.5703125" style="568" customWidth="1"/>
    <col min="9475" max="9475" width="11.7109375" style="568" customWidth="1"/>
    <col min="9476" max="9476" width="10.7109375" style="568" customWidth="1"/>
    <col min="9477" max="9477" width="2.42578125" style="568" bestFit="1" customWidth="1"/>
    <col min="9478" max="9478" width="8.5703125" style="568" customWidth="1"/>
    <col min="9479" max="9479" width="12.42578125" style="568" customWidth="1"/>
    <col min="9480" max="9480" width="2.140625" style="568" customWidth="1"/>
    <col min="9481" max="9481" width="9.42578125" style="568" customWidth="1"/>
    <col min="9482" max="9726" width="11" style="568"/>
    <col min="9727" max="9727" width="46.7109375" style="568" bestFit="1" customWidth="1"/>
    <col min="9728" max="9728" width="11.85546875" style="568" customWidth="1"/>
    <col min="9729" max="9729" width="12.42578125" style="568" customWidth="1"/>
    <col min="9730" max="9730" width="12.5703125" style="568" customWidth="1"/>
    <col min="9731" max="9731" width="11.7109375" style="568" customWidth="1"/>
    <col min="9732" max="9732" width="10.7109375" style="568" customWidth="1"/>
    <col min="9733" max="9733" width="2.42578125" style="568" bestFit="1" customWidth="1"/>
    <col min="9734" max="9734" width="8.5703125" style="568" customWidth="1"/>
    <col min="9735" max="9735" width="12.42578125" style="568" customWidth="1"/>
    <col min="9736" max="9736" width="2.140625" style="568" customWidth="1"/>
    <col min="9737" max="9737" width="9.42578125" style="568" customWidth="1"/>
    <col min="9738" max="9982" width="11" style="568"/>
    <col min="9983" max="9983" width="46.7109375" style="568" bestFit="1" customWidth="1"/>
    <col min="9984" max="9984" width="11.85546875" style="568" customWidth="1"/>
    <col min="9985" max="9985" width="12.42578125" style="568" customWidth="1"/>
    <col min="9986" max="9986" width="12.5703125" style="568" customWidth="1"/>
    <col min="9987" max="9987" width="11.7109375" style="568" customWidth="1"/>
    <col min="9988" max="9988" width="10.7109375" style="568" customWidth="1"/>
    <col min="9989" max="9989" width="2.42578125" style="568" bestFit="1" customWidth="1"/>
    <col min="9990" max="9990" width="8.5703125" style="568" customWidth="1"/>
    <col min="9991" max="9991" width="12.42578125" style="568" customWidth="1"/>
    <col min="9992" max="9992" width="2.140625" style="568" customWidth="1"/>
    <col min="9993" max="9993" width="9.42578125" style="568" customWidth="1"/>
    <col min="9994" max="10238" width="11" style="568"/>
    <col min="10239" max="10239" width="46.7109375" style="568" bestFit="1" customWidth="1"/>
    <col min="10240" max="10240" width="11.85546875" style="568" customWidth="1"/>
    <col min="10241" max="10241" width="12.42578125" style="568" customWidth="1"/>
    <col min="10242" max="10242" width="12.5703125" style="568" customWidth="1"/>
    <col min="10243" max="10243" width="11.7109375" style="568" customWidth="1"/>
    <col min="10244" max="10244" width="10.7109375" style="568" customWidth="1"/>
    <col min="10245" max="10245" width="2.42578125" style="568" bestFit="1" customWidth="1"/>
    <col min="10246" max="10246" width="8.5703125" style="568" customWidth="1"/>
    <col min="10247" max="10247" width="12.42578125" style="568" customWidth="1"/>
    <col min="10248" max="10248" width="2.140625" style="568" customWidth="1"/>
    <col min="10249" max="10249" width="9.42578125" style="568" customWidth="1"/>
    <col min="10250" max="10494" width="11" style="568"/>
    <col min="10495" max="10495" width="46.7109375" style="568" bestFit="1" customWidth="1"/>
    <col min="10496" max="10496" width="11.85546875" style="568" customWidth="1"/>
    <col min="10497" max="10497" width="12.42578125" style="568" customWidth="1"/>
    <col min="10498" max="10498" width="12.5703125" style="568" customWidth="1"/>
    <col min="10499" max="10499" width="11.7109375" style="568" customWidth="1"/>
    <col min="10500" max="10500" width="10.7109375" style="568" customWidth="1"/>
    <col min="10501" max="10501" width="2.42578125" style="568" bestFit="1" customWidth="1"/>
    <col min="10502" max="10502" width="8.5703125" style="568" customWidth="1"/>
    <col min="10503" max="10503" width="12.42578125" style="568" customWidth="1"/>
    <col min="10504" max="10504" width="2.140625" style="568" customWidth="1"/>
    <col min="10505" max="10505" width="9.42578125" style="568" customWidth="1"/>
    <col min="10506" max="10750" width="11" style="568"/>
    <col min="10751" max="10751" width="46.7109375" style="568" bestFit="1" customWidth="1"/>
    <col min="10752" max="10752" width="11.85546875" style="568" customWidth="1"/>
    <col min="10753" max="10753" width="12.42578125" style="568" customWidth="1"/>
    <col min="10754" max="10754" width="12.5703125" style="568" customWidth="1"/>
    <col min="10755" max="10755" width="11.7109375" style="568" customWidth="1"/>
    <col min="10756" max="10756" width="10.7109375" style="568" customWidth="1"/>
    <col min="10757" max="10757" width="2.42578125" style="568" bestFit="1" customWidth="1"/>
    <col min="10758" max="10758" width="8.5703125" style="568" customWidth="1"/>
    <col min="10759" max="10759" width="12.42578125" style="568" customWidth="1"/>
    <col min="10760" max="10760" width="2.140625" style="568" customWidth="1"/>
    <col min="10761" max="10761" width="9.42578125" style="568" customWidth="1"/>
    <col min="10762" max="11006" width="11" style="568"/>
    <col min="11007" max="11007" width="46.7109375" style="568" bestFit="1" customWidth="1"/>
    <col min="11008" max="11008" width="11.85546875" style="568" customWidth="1"/>
    <col min="11009" max="11009" width="12.42578125" style="568" customWidth="1"/>
    <col min="11010" max="11010" width="12.5703125" style="568" customWidth="1"/>
    <col min="11011" max="11011" width="11.7109375" style="568" customWidth="1"/>
    <col min="11012" max="11012" width="10.7109375" style="568" customWidth="1"/>
    <col min="11013" max="11013" width="2.42578125" style="568" bestFit="1" customWidth="1"/>
    <col min="11014" max="11014" width="8.5703125" style="568" customWidth="1"/>
    <col min="11015" max="11015" width="12.42578125" style="568" customWidth="1"/>
    <col min="11016" max="11016" width="2.140625" style="568" customWidth="1"/>
    <col min="11017" max="11017" width="9.42578125" style="568" customWidth="1"/>
    <col min="11018" max="11262" width="11" style="568"/>
    <col min="11263" max="11263" width="46.7109375" style="568" bestFit="1" customWidth="1"/>
    <col min="11264" max="11264" width="11.85546875" style="568" customWidth="1"/>
    <col min="11265" max="11265" width="12.42578125" style="568" customWidth="1"/>
    <col min="11266" max="11266" width="12.5703125" style="568" customWidth="1"/>
    <col min="11267" max="11267" width="11.7109375" style="568" customWidth="1"/>
    <col min="11268" max="11268" width="10.7109375" style="568" customWidth="1"/>
    <col min="11269" max="11269" width="2.42578125" style="568" bestFit="1" customWidth="1"/>
    <col min="11270" max="11270" width="8.5703125" style="568" customWidth="1"/>
    <col min="11271" max="11271" width="12.42578125" style="568" customWidth="1"/>
    <col min="11272" max="11272" width="2.140625" style="568" customWidth="1"/>
    <col min="11273" max="11273" width="9.42578125" style="568" customWidth="1"/>
    <col min="11274" max="11518" width="11" style="568"/>
    <col min="11519" max="11519" width="46.7109375" style="568" bestFit="1" customWidth="1"/>
    <col min="11520" max="11520" width="11.85546875" style="568" customWidth="1"/>
    <col min="11521" max="11521" width="12.42578125" style="568" customWidth="1"/>
    <col min="11522" max="11522" width="12.5703125" style="568" customWidth="1"/>
    <col min="11523" max="11523" width="11.7109375" style="568" customWidth="1"/>
    <col min="11524" max="11524" width="10.7109375" style="568" customWidth="1"/>
    <col min="11525" max="11525" width="2.42578125" style="568" bestFit="1" customWidth="1"/>
    <col min="11526" max="11526" width="8.5703125" style="568" customWidth="1"/>
    <col min="11527" max="11527" width="12.42578125" style="568" customWidth="1"/>
    <col min="11528" max="11528" width="2.140625" style="568" customWidth="1"/>
    <col min="11529" max="11529" width="9.42578125" style="568" customWidth="1"/>
    <col min="11530" max="11774" width="11" style="568"/>
    <col min="11775" max="11775" width="46.7109375" style="568" bestFit="1" customWidth="1"/>
    <col min="11776" max="11776" width="11.85546875" style="568" customWidth="1"/>
    <col min="11777" max="11777" width="12.42578125" style="568" customWidth="1"/>
    <col min="11778" max="11778" width="12.5703125" style="568" customWidth="1"/>
    <col min="11779" max="11779" width="11.7109375" style="568" customWidth="1"/>
    <col min="11780" max="11780" width="10.7109375" style="568" customWidth="1"/>
    <col min="11781" max="11781" width="2.42578125" style="568" bestFit="1" customWidth="1"/>
    <col min="11782" max="11782" width="8.5703125" style="568" customWidth="1"/>
    <col min="11783" max="11783" width="12.42578125" style="568" customWidth="1"/>
    <col min="11784" max="11784" width="2.140625" style="568" customWidth="1"/>
    <col min="11785" max="11785" width="9.42578125" style="568" customWidth="1"/>
    <col min="11786" max="12030" width="11" style="568"/>
    <col min="12031" max="12031" width="46.7109375" style="568" bestFit="1" customWidth="1"/>
    <col min="12032" max="12032" width="11.85546875" style="568" customWidth="1"/>
    <col min="12033" max="12033" width="12.42578125" style="568" customWidth="1"/>
    <col min="12034" max="12034" width="12.5703125" style="568" customWidth="1"/>
    <col min="12035" max="12035" width="11.7109375" style="568" customWidth="1"/>
    <col min="12036" max="12036" width="10.7109375" style="568" customWidth="1"/>
    <col min="12037" max="12037" width="2.42578125" style="568" bestFit="1" customWidth="1"/>
    <col min="12038" max="12038" width="8.5703125" style="568" customWidth="1"/>
    <col min="12039" max="12039" width="12.42578125" style="568" customWidth="1"/>
    <col min="12040" max="12040" width="2.140625" style="568" customWidth="1"/>
    <col min="12041" max="12041" width="9.42578125" style="568" customWidth="1"/>
    <col min="12042" max="12286" width="11" style="568"/>
    <col min="12287" max="12287" width="46.7109375" style="568" bestFit="1" customWidth="1"/>
    <col min="12288" max="12288" width="11.85546875" style="568" customWidth="1"/>
    <col min="12289" max="12289" width="12.42578125" style="568" customWidth="1"/>
    <col min="12290" max="12290" width="12.5703125" style="568" customWidth="1"/>
    <col min="12291" max="12291" width="11.7109375" style="568" customWidth="1"/>
    <col min="12292" max="12292" width="10.7109375" style="568" customWidth="1"/>
    <col min="12293" max="12293" width="2.42578125" style="568" bestFit="1" customWidth="1"/>
    <col min="12294" max="12294" width="8.5703125" style="568" customWidth="1"/>
    <col min="12295" max="12295" width="12.42578125" style="568" customWidth="1"/>
    <col min="12296" max="12296" width="2.140625" style="568" customWidth="1"/>
    <col min="12297" max="12297" width="9.42578125" style="568" customWidth="1"/>
    <col min="12298" max="12542" width="11" style="568"/>
    <col min="12543" max="12543" width="46.7109375" style="568" bestFit="1" customWidth="1"/>
    <col min="12544" max="12544" width="11.85546875" style="568" customWidth="1"/>
    <col min="12545" max="12545" width="12.42578125" style="568" customWidth="1"/>
    <col min="12546" max="12546" width="12.5703125" style="568" customWidth="1"/>
    <col min="12547" max="12547" width="11.7109375" style="568" customWidth="1"/>
    <col min="12548" max="12548" width="10.7109375" style="568" customWidth="1"/>
    <col min="12549" max="12549" width="2.42578125" style="568" bestFit="1" customWidth="1"/>
    <col min="12550" max="12550" width="8.5703125" style="568" customWidth="1"/>
    <col min="12551" max="12551" width="12.42578125" style="568" customWidth="1"/>
    <col min="12552" max="12552" width="2.140625" style="568" customWidth="1"/>
    <col min="12553" max="12553" width="9.42578125" style="568" customWidth="1"/>
    <col min="12554" max="12798" width="11" style="568"/>
    <col min="12799" max="12799" width="46.7109375" style="568" bestFit="1" customWidth="1"/>
    <col min="12800" max="12800" width="11.85546875" style="568" customWidth="1"/>
    <col min="12801" max="12801" width="12.42578125" style="568" customWidth="1"/>
    <col min="12802" max="12802" width="12.5703125" style="568" customWidth="1"/>
    <col min="12803" max="12803" width="11.7109375" style="568" customWidth="1"/>
    <col min="12804" max="12804" width="10.7109375" style="568" customWidth="1"/>
    <col min="12805" max="12805" width="2.42578125" style="568" bestFit="1" customWidth="1"/>
    <col min="12806" max="12806" width="8.5703125" style="568" customWidth="1"/>
    <col min="12807" max="12807" width="12.42578125" style="568" customWidth="1"/>
    <col min="12808" max="12808" width="2.140625" style="568" customWidth="1"/>
    <col min="12809" max="12809" width="9.42578125" style="568" customWidth="1"/>
    <col min="12810" max="13054" width="11" style="568"/>
    <col min="13055" max="13055" width="46.7109375" style="568" bestFit="1" customWidth="1"/>
    <col min="13056" max="13056" width="11.85546875" style="568" customWidth="1"/>
    <col min="13057" max="13057" width="12.42578125" style="568" customWidth="1"/>
    <col min="13058" max="13058" width="12.5703125" style="568" customWidth="1"/>
    <col min="13059" max="13059" width="11.7109375" style="568" customWidth="1"/>
    <col min="13060" max="13060" width="10.7109375" style="568" customWidth="1"/>
    <col min="13061" max="13061" width="2.42578125" style="568" bestFit="1" customWidth="1"/>
    <col min="13062" max="13062" width="8.5703125" style="568" customWidth="1"/>
    <col min="13063" max="13063" width="12.42578125" style="568" customWidth="1"/>
    <col min="13064" max="13064" width="2.140625" style="568" customWidth="1"/>
    <col min="13065" max="13065" width="9.42578125" style="568" customWidth="1"/>
    <col min="13066" max="13310" width="11" style="568"/>
    <col min="13311" max="13311" width="46.7109375" style="568" bestFit="1" customWidth="1"/>
    <col min="13312" max="13312" width="11.85546875" style="568" customWidth="1"/>
    <col min="13313" max="13313" width="12.42578125" style="568" customWidth="1"/>
    <col min="13314" max="13314" width="12.5703125" style="568" customWidth="1"/>
    <col min="13315" max="13315" width="11.7109375" style="568" customWidth="1"/>
    <col min="13316" max="13316" width="10.7109375" style="568" customWidth="1"/>
    <col min="13317" max="13317" width="2.42578125" style="568" bestFit="1" customWidth="1"/>
    <col min="13318" max="13318" width="8.5703125" style="568" customWidth="1"/>
    <col min="13319" max="13319" width="12.42578125" style="568" customWidth="1"/>
    <col min="13320" max="13320" width="2.140625" style="568" customWidth="1"/>
    <col min="13321" max="13321" width="9.42578125" style="568" customWidth="1"/>
    <col min="13322" max="13566" width="11" style="568"/>
    <col min="13567" max="13567" width="46.7109375" style="568" bestFit="1" customWidth="1"/>
    <col min="13568" max="13568" width="11.85546875" style="568" customWidth="1"/>
    <col min="13569" max="13569" width="12.42578125" style="568" customWidth="1"/>
    <col min="13570" max="13570" width="12.5703125" style="568" customWidth="1"/>
    <col min="13571" max="13571" width="11.7109375" style="568" customWidth="1"/>
    <col min="13572" max="13572" width="10.7109375" style="568" customWidth="1"/>
    <col min="13573" max="13573" width="2.42578125" style="568" bestFit="1" customWidth="1"/>
    <col min="13574" max="13574" width="8.5703125" style="568" customWidth="1"/>
    <col min="13575" max="13575" width="12.42578125" style="568" customWidth="1"/>
    <col min="13576" max="13576" width="2.140625" style="568" customWidth="1"/>
    <col min="13577" max="13577" width="9.42578125" style="568" customWidth="1"/>
    <col min="13578" max="13822" width="11" style="568"/>
    <col min="13823" max="13823" width="46.7109375" style="568" bestFit="1" customWidth="1"/>
    <col min="13824" max="13824" width="11.85546875" style="568" customWidth="1"/>
    <col min="13825" max="13825" width="12.42578125" style="568" customWidth="1"/>
    <col min="13826" max="13826" width="12.5703125" style="568" customWidth="1"/>
    <col min="13827" max="13827" width="11.7109375" style="568" customWidth="1"/>
    <col min="13828" max="13828" width="10.7109375" style="568" customWidth="1"/>
    <col min="13829" max="13829" width="2.42578125" style="568" bestFit="1" customWidth="1"/>
    <col min="13830" max="13830" width="8.5703125" style="568" customWidth="1"/>
    <col min="13831" max="13831" width="12.42578125" style="568" customWidth="1"/>
    <col min="13832" max="13832" width="2.140625" style="568" customWidth="1"/>
    <col min="13833" max="13833" width="9.42578125" style="568" customWidth="1"/>
    <col min="13834" max="14078" width="11" style="568"/>
    <col min="14079" max="14079" width="46.7109375" style="568" bestFit="1" customWidth="1"/>
    <col min="14080" max="14080" width="11.85546875" style="568" customWidth="1"/>
    <col min="14081" max="14081" width="12.42578125" style="568" customWidth="1"/>
    <col min="14082" max="14082" width="12.5703125" style="568" customWidth="1"/>
    <col min="14083" max="14083" width="11.7109375" style="568" customWidth="1"/>
    <col min="14084" max="14084" width="10.7109375" style="568" customWidth="1"/>
    <col min="14085" max="14085" width="2.42578125" style="568" bestFit="1" customWidth="1"/>
    <col min="14086" max="14086" width="8.5703125" style="568" customWidth="1"/>
    <col min="14087" max="14087" width="12.42578125" style="568" customWidth="1"/>
    <col min="14088" max="14088" width="2.140625" style="568" customWidth="1"/>
    <col min="14089" max="14089" width="9.42578125" style="568" customWidth="1"/>
    <col min="14090" max="14334" width="11" style="568"/>
    <col min="14335" max="14335" width="46.7109375" style="568" bestFit="1" customWidth="1"/>
    <col min="14336" max="14336" width="11.85546875" style="568" customWidth="1"/>
    <col min="14337" max="14337" width="12.42578125" style="568" customWidth="1"/>
    <col min="14338" max="14338" width="12.5703125" style="568" customWidth="1"/>
    <col min="14339" max="14339" width="11.7109375" style="568" customWidth="1"/>
    <col min="14340" max="14340" width="10.7109375" style="568" customWidth="1"/>
    <col min="14341" max="14341" width="2.42578125" style="568" bestFit="1" customWidth="1"/>
    <col min="14342" max="14342" width="8.5703125" style="568" customWidth="1"/>
    <col min="14343" max="14343" width="12.42578125" style="568" customWidth="1"/>
    <col min="14344" max="14344" width="2.140625" style="568" customWidth="1"/>
    <col min="14345" max="14345" width="9.42578125" style="568" customWidth="1"/>
    <col min="14346" max="14590" width="11" style="568"/>
    <col min="14591" max="14591" width="46.7109375" style="568" bestFit="1" customWidth="1"/>
    <col min="14592" max="14592" width="11.85546875" style="568" customWidth="1"/>
    <col min="14593" max="14593" width="12.42578125" style="568" customWidth="1"/>
    <col min="14594" max="14594" width="12.5703125" style="568" customWidth="1"/>
    <col min="14595" max="14595" width="11.7109375" style="568" customWidth="1"/>
    <col min="14596" max="14596" width="10.7109375" style="568" customWidth="1"/>
    <col min="14597" max="14597" width="2.42578125" style="568" bestFit="1" customWidth="1"/>
    <col min="14598" max="14598" width="8.5703125" style="568" customWidth="1"/>
    <col min="14599" max="14599" width="12.42578125" style="568" customWidth="1"/>
    <col min="14600" max="14600" width="2.140625" style="568" customWidth="1"/>
    <col min="14601" max="14601" width="9.42578125" style="568" customWidth="1"/>
    <col min="14602" max="14846" width="11" style="568"/>
    <col min="14847" max="14847" width="46.7109375" style="568" bestFit="1" customWidth="1"/>
    <col min="14848" max="14848" width="11.85546875" style="568" customWidth="1"/>
    <col min="14849" max="14849" width="12.42578125" style="568" customWidth="1"/>
    <col min="14850" max="14850" width="12.5703125" style="568" customWidth="1"/>
    <col min="14851" max="14851" width="11.7109375" style="568" customWidth="1"/>
    <col min="14852" max="14852" width="10.7109375" style="568" customWidth="1"/>
    <col min="14853" max="14853" width="2.42578125" style="568" bestFit="1" customWidth="1"/>
    <col min="14854" max="14854" width="8.5703125" style="568" customWidth="1"/>
    <col min="14855" max="14855" width="12.42578125" style="568" customWidth="1"/>
    <col min="14856" max="14856" width="2.140625" style="568" customWidth="1"/>
    <col min="14857" max="14857" width="9.42578125" style="568" customWidth="1"/>
    <col min="14858" max="15102" width="11" style="568"/>
    <col min="15103" max="15103" width="46.7109375" style="568" bestFit="1" customWidth="1"/>
    <col min="15104" max="15104" width="11.85546875" style="568" customWidth="1"/>
    <col min="15105" max="15105" width="12.42578125" style="568" customWidth="1"/>
    <col min="15106" max="15106" width="12.5703125" style="568" customWidth="1"/>
    <col min="15107" max="15107" width="11.7109375" style="568" customWidth="1"/>
    <col min="15108" max="15108" width="10.7109375" style="568" customWidth="1"/>
    <col min="15109" max="15109" width="2.42578125" style="568" bestFit="1" customWidth="1"/>
    <col min="15110" max="15110" width="8.5703125" style="568" customWidth="1"/>
    <col min="15111" max="15111" width="12.42578125" style="568" customWidth="1"/>
    <col min="15112" max="15112" width="2.140625" style="568" customWidth="1"/>
    <col min="15113" max="15113" width="9.42578125" style="568" customWidth="1"/>
    <col min="15114" max="15358" width="11" style="568"/>
    <col min="15359" max="15359" width="46.7109375" style="568" bestFit="1" customWidth="1"/>
    <col min="15360" max="15360" width="11.85546875" style="568" customWidth="1"/>
    <col min="15361" max="15361" width="12.42578125" style="568" customWidth="1"/>
    <col min="15362" max="15362" width="12.5703125" style="568" customWidth="1"/>
    <col min="15363" max="15363" width="11.7109375" style="568" customWidth="1"/>
    <col min="15364" max="15364" width="10.7109375" style="568" customWidth="1"/>
    <col min="15365" max="15365" width="2.42578125" style="568" bestFit="1" customWidth="1"/>
    <col min="15366" max="15366" width="8.5703125" style="568" customWidth="1"/>
    <col min="15367" max="15367" width="12.42578125" style="568" customWidth="1"/>
    <col min="15368" max="15368" width="2.140625" style="568" customWidth="1"/>
    <col min="15369" max="15369" width="9.42578125" style="568" customWidth="1"/>
    <col min="15370" max="15614" width="11" style="568"/>
    <col min="15615" max="15615" width="46.7109375" style="568" bestFit="1" customWidth="1"/>
    <col min="15616" max="15616" width="11.85546875" style="568" customWidth="1"/>
    <col min="15617" max="15617" width="12.42578125" style="568" customWidth="1"/>
    <col min="15618" max="15618" width="12.5703125" style="568" customWidth="1"/>
    <col min="15619" max="15619" width="11.7109375" style="568" customWidth="1"/>
    <col min="15620" max="15620" width="10.7109375" style="568" customWidth="1"/>
    <col min="15621" max="15621" width="2.42578125" style="568" bestFit="1" customWidth="1"/>
    <col min="15622" max="15622" width="8.5703125" style="568" customWidth="1"/>
    <col min="15623" max="15623" width="12.42578125" style="568" customWidth="1"/>
    <col min="15624" max="15624" width="2.140625" style="568" customWidth="1"/>
    <col min="15625" max="15625" width="9.42578125" style="568" customWidth="1"/>
    <col min="15626" max="15870" width="11" style="568"/>
    <col min="15871" max="15871" width="46.7109375" style="568" bestFit="1" customWidth="1"/>
    <col min="15872" max="15872" width="11.85546875" style="568" customWidth="1"/>
    <col min="15873" max="15873" width="12.42578125" style="568" customWidth="1"/>
    <col min="15874" max="15874" width="12.5703125" style="568" customWidth="1"/>
    <col min="15875" max="15875" width="11.7109375" style="568" customWidth="1"/>
    <col min="15876" max="15876" width="10.7109375" style="568" customWidth="1"/>
    <col min="15877" max="15877" width="2.42578125" style="568" bestFit="1" customWidth="1"/>
    <col min="15878" max="15878" width="8.5703125" style="568" customWidth="1"/>
    <col min="15879" max="15879" width="12.42578125" style="568" customWidth="1"/>
    <col min="15880" max="15880" width="2.140625" style="568" customWidth="1"/>
    <col min="15881" max="15881" width="9.42578125" style="568" customWidth="1"/>
    <col min="15882" max="16126" width="11" style="568"/>
    <col min="16127" max="16127" width="46.7109375" style="568" bestFit="1" customWidth="1"/>
    <col min="16128" max="16128" width="11.85546875" style="568" customWidth="1"/>
    <col min="16129" max="16129" width="12.42578125" style="568" customWidth="1"/>
    <col min="16130" max="16130" width="12.5703125" style="568" customWidth="1"/>
    <col min="16131" max="16131" width="11.7109375" style="568" customWidth="1"/>
    <col min="16132" max="16132" width="10.7109375" style="568" customWidth="1"/>
    <col min="16133" max="16133" width="2.42578125" style="568" bestFit="1" customWidth="1"/>
    <col min="16134" max="16134" width="8.5703125" style="568" customWidth="1"/>
    <col min="16135" max="16135" width="12.42578125" style="568" customWidth="1"/>
    <col min="16136" max="16136" width="2.140625" style="568" customWidth="1"/>
    <col min="16137" max="16137" width="9.42578125" style="568" customWidth="1"/>
    <col min="16138" max="16384" width="11" style="568"/>
  </cols>
  <sheetData>
    <row r="1" spans="1:14" ht="17.100000000000001" customHeight="1">
      <c r="A1" s="1903" t="s">
        <v>449</v>
      </c>
      <c r="B1" s="1903"/>
      <c r="C1" s="1903"/>
      <c r="D1" s="1903"/>
      <c r="E1" s="1903"/>
      <c r="F1" s="1903"/>
      <c r="G1" s="1903"/>
      <c r="H1" s="1903"/>
      <c r="I1" s="1903"/>
    </row>
    <row r="2" spans="1:14" ht="17.100000000000001" customHeight="1">
      <c r="A2" s="1916" t="s">
        <v>104</v>
      </c>
      <c r="B2" s="1916"/>
      <c r="C2" s="1916"/>
      <c r="D2" s="1916"/>
      <c r="E2" s="1916"/>
      <c r="F2" s="1916"/>
      <c r="G2" s="1916"/>
      <c r="H2" s="1916"/>
      <c r="I2" s="1916"/>
    </row>
    <row r="3" spans="1:14" ht="17.100000000000001" customHeight="1" thickBot="1">
      <c r="B3" s="569"/>
      <c r="C3" s="569"/>
      <c r="D3" s="569"/>
      <c r="E3" s="569"/>
      <c r="H3" s="1905" t="s">
        <v>1</v>
      </c>
      <c r="I3" s="1905"/>
    </row>
    <row r="4" spans="1:14" ht="22.5" customHeight="1" thickTop="1">
      <c r="A4" s="1921" t="s">
        <v>128</v>
      </c>
      <c r="B4" s="663">
        <v>2017</v>
      </c>
      <c r="C4" s="663">
        <v>2017</v>
      </c>
      <c r="D4" s="663">
        <v>2018</v>
      </c>
      <c r="E4" s="663">
        <v>2018</v>
      </c>
      <c r="F4" s="1931" t="s">
        <v>312</v>
      </c>
      <c r="G4" s="1931"/>
      <c r="H4" s="1931"/>
      <c r="I4" s="1932"/>
    </row>
    <row r="5" spans="1:14" ht="22.5" customHeight="1">
      <c r="A5" s="1922"/>
      <c r="B5" s="682" t="s">
        <v>314</v>
      </c>
      <c r="C5" s="682" t="s">
        <v>315</v>
      </c>
      <c r="D5" s="682" t="s">
        <v>316</v>
      </c>
      <c r="E5" s="682" t="s">
        <v>317</v>
      </c>
      <c r="F5" s="1919" t="s">
        <v>40</v>
      </c>
      <c r="G5" s="1919"/>
      <c r="H5" s="1909" t="s">
        <v>123</v>
      </c>
      <c r="I5" s="1912"/>
    </row>
    <row r="6" spans="1:14" ht="22.5" customHeight="1">
      <c r="A6" s="1923"/>
      <c r="B6" s="682"/>
      <c r="C6" s="682"/>
      <c r="D6" s="682"/>
      <c r="E6" s="682"/>
      <c r="F6" s="632" t="s">
        <v>3</v>
      </c>
      <c r="G6" s="666" t="s">
        <v>318</v>
      </c>
      <c r="H6" s="632" t="s">
        <v>3</v>
      </c>
      <c r="I6" s="667" t="s">
        <v>318</v>
      </c>
    </row>
    <row r="7" spans="1:14" ht="22.5" customHeight="1">
      <c r="A7" s="571" t="s">
        <v>416</v>
      </c>
      <c r="B7" s="617">
        <v>2299807.5981313302</v>
      </c>
      <c r="C7" s="617">
        <v>2409346.6953803338</v>
      </c>
      <c r="D7" s="617">
        <v>2742102.9318979895</v>
      </c>
      <c r="E7" s="617">
        <v>2841367.339693238</v>
      </c>
      <c r="F7" s="617">
        <v>109539.09724900359</v>
      </c>
      <c r="G7" s="926">
        <v>4.7629678820962127</v>
      </c>
      <c r="H7" s="617">
        <v>99264.407795248553</v>
      </c>
      <c r="I7" s="914">
        <v>3.62001027169834</v>
      </c>
      <c r="K7" s="659"/>
      <c r="L7" s="659"/>
      <c r="M7" s="659"/>
      <c r="N7" s="659"/>
    </row>
    <row r="8" spans="1:14" ht="22.5" customHeight="1">
      <c r="A8" s="578" t="s">
        <v>417</v>
      </c>
      <c r="B8" s="618">
        <v>199047.18817875491</v>
      </c>
      <c r="C8" s="618">
        <v>189530.04729037848</v>
      </c>
      <c r="D8" s="618">
        <v>256298.38072125497</v>
      </c>
      <c r="E8" s="618">
        <v>219128.05916494306</v>
      </c>
      <c r="F8" s="618">
        <v>-9517.1408883764234</v>
      </c>
      <c r="G8" s="927">
        <v>-4.7813490737832112</v>
      </c>
      <c r="H8" s="618">
        <v>-37170.321556311916</v>
      </c>
      <c r="I8" s="930">
        <v>-14.50275317842824</v>
      </c>
      <c r="K8" s="659"/>
      <c r="L8" s="659"/>
      <c r="M8" s="659"/>
      <c r="N8" s="659"/>
    </row>
    <row r="9" spans="1:14" ht="22.5" customHeight="1">
      <c r="A9" s="578" t="s">
        <v>418</v>
      </c>
      <c r="B9" s="618">
        <v>187168.41522452762</v>
      </c>
      <c r="C9" s="618">
        <v>169069.39615968626</v>
      </c>
      <c r="D9" s="618">
        <v>239852.95026585716</v>
      </c>
      <c r="E9" s="618">
        <v>195562.27389817318</v>
      </c>
      <c r="F9" s="618">
        <v>-18099.019064841355</v>
      </c>
      <c r="G9" s="927">
        <v>-9.6699109425752923</v>
      </c>
      <c r="H9" s="618">
        <v>-44290.676367683976</v>
      </c>
      <c r="I9" s="930">
        <v>-18.465762592701662</v>
      </c>
      <c r="K9" s="659"/>
      <c r="L9" s="659"/>
      <c r="M9" s="659"/>
      <c r="N9" s="659"/>
    </row>
    <row r="10" spans="1:14" ht="22.5" customHeight="1">
      <c r="A10" s="578" t="s">
        <v>419</v>
      </c>
      <c r="B10" s="618">
        <v>11878.772954227281</v>
      </c>
      <c r="C10" s="618">
        <v>20460.651130692226</v>
      </c>
      <c r="D10" s="618">
        <v>16445.4304553978</v>
      </c>
      <c r="E10" s="618">
        <v>23565.785266769875</v>
      </c>
      <c r="F10" s="618">
        <v>8581.8781764649448</v>
      </c>
      <c r="G10" s="927">
        <v>72.245493785710622</v>
      </c>
      <c r="H10" s="618">
        <v>7120.3548113720753</v>
      </c>
      <c r="I10" s="930">
        <v>43.296858848927229</v>
      </c>
      <c r="K10" s="659"/>
      <c r="L10" s="659"/>
      <c r="M10" s="659"/>
      <c r="N10" s="659"/>
    </row>
    <row r="11" spans="1:14" ht="22.5" customHeight="1">
      <c r="A11" s="578" t="s">
        <v>420</v>
      </c>
      <c r="B11" s="618">
        <v>814153.01116384647</v>
      </c>
      <c r="C11" s="618">
        <v>871863.94161367859</v>
      </c>
      <c r="D11" s="618">
        <v>946821.90431149723</v>
      </c>
      <c r="E11" s="618">
        <v>985848.85813612235</v>
      </c>
      <c r="F11" s="618">
        <v>57710.930449832114</v>
      </c>
      <c r="G11" s="927">
        <v>7.0884624460619872</v>
      </c>
      <c r="H11" s="618">
        <v>39026.953824625118</v>
      </c>
      <c r="I11" s="930">
        <v>4.1218896232659983</v>
      </c>
      <c r="K11" s="659"/>
      <c r="L11" s="659"/>
      <c r="M11" s="659"/>
      <c r="N11" s="659"/>
    </row>
    <row r="12" spans="1:14" ht="22.5" customHeight="1">
      <c r="A12" s="578" t="s">
        <v>418</v>
      </c>
      <c r="B12" s="618">
        <v>800517.32135241595</v>
      </c>
      <c r="C12" s="618">
        <v>858613.1040070575</v>
      </c>
      <c r="D12" s="618">
        <v>936435.00792985351</v>
      </c>
      <c r="E12" s="618">
        <v>975052.01408799074</v>
      </c>
      <c r="F12" s="618">
        <v>58095.782654641545</v>
      </c>
      <c r="G12" s="927">
        <v>7.2572798995145957</v>
      </c>
      <c r="H12" s="618">
        <v>38617.006158137228</v>
      </c>
      <c r="I12" s="930">
        <v>4.1238319617617236</v>
      </c>
      <c r="K12" s="659"/>
      <c r="L12" s="659"/>
      <c r="M12" s="659"/>
      <c r="N12" s="659"/>
    </row>
    <row r="13" spans="1:14" ht="22.5" customHeight="1">
      <c r="A13" s="578" t="s">
        <v>419</v>
      </c>
      <c r="B13" s="618">
        <v>13635.689811430475</v>
      </c>
      <c r="C13" s="618">
        <v>13250.83760662112</v>
      </c>
      <c r="D13" s="618">
        <v>10386.896381643686</v>
      </c>
      <c r="E13" s="618">
        <v>10796.844048131557</v>
      </c>
      <c r="F13" s="618">
        <v>-384.85220480935459</v>
      </c>
      <c r="G13" s="927">
        <v>-2.8223889669794491</v>
      </c>
      <c r="H13" s="618">
        <v>409.94766648787117</v>
      </c>
      <c r="I13" s="930">
        <v>3.946777280000155</v>
      </c>
      <c r="K13" s="659"/>
      <c r="L13" s="659"/>
      <c r="M13" s="659"/>
      <c r="N13" s="659"/>
    </row>
    <row r="14" spans="1:14" ht="22.5" customHeight="1">
      <c r="A14" s="578" t="s">
        <v>421</v>
      </c>
      <c r="B14" s="618">
        <v>993425.79717013601</v>
      </c>
      <c r="C14" s="618">
        <v>1019295.3515465944</v>
      </c>
      <c r="D14" s="618">
        <v>1228056.4673239386</v>
      </c>
      <c r="E14" s="618">
        <v>1311301.5812083003</v>
      </c>
      <c r="F14" s="618">
        <v>25869.5543764584</v>
      </c>
      <c r="G14" s="927">
        <v>2.6040751559049689</v>
      </c>
      <c r="H14" s="618">
        <v>83245.113884361694</v>
      </c>
      <c r="I14" s="930">
        <v>6.7786063669988534</v>
      </c>
      <c r="K14" s="659"/>
      <c r="L14" s="659"/>
      <c r="M14" s="659"/>
      <c r="N14" s="659"/>
    </row>
    <row r="15" spans="1:14" ht="22.5" customHeight="1">
      <c r="A15" s="578" t="s">
        <v>418</v>
      </c>
      <c r="B15" s="618">
        <v>947689.90851885022</v>
      </c>
      <c r="C15" s="618">
        <v>990076.30857316055</v>
      </c>
      <c r="D15" s="618">
        <v>1193173.7469921401</v>
      </c>
      <c r="E15" s="618">
        <v>1285675.5178388897</v>
      </c>
      <c r="F15" s="618">
        <v>42386.400054310332</v>
      </c>
      <c r="G15" s="927">
        <v>4.4726022376408192</v>
      </c>
      <c r="H15" s="618">
        <v>92501.770846749656</v>
      </c>
      <c r="I15" s="930">
        <v>7.7525818079669007</v>
      </c>
      <c r="K15" s="659"/>
      <c r="L15" s="659"/>
      <c r="M15" s="659"/>
      <c r="N15" s="659"/>
    </row>
    <row r="16" spans="1:14" ht="22.5" customHeight="1">
      <c r="A16" s="578" t="s">
        <v>419</v>
      </c>
      <c r="B16" s="618">
        <v>45735.888651285779</v>
      </c>
      <c r="C16" s="618">
        <v>29219.042973433818</v>
      </c>
      <c r="D16" s="618">
        <v>34882.720331798628</v>
      </c>
      <c r="E16" s="618">
        <v>25626.063369410669</v>
      </c>
      <c r="F16" s="618">
        <v>-16516.845677851961</v>
      </c>
      <c r="G16" s="927">
        <v>-36.113533955325522</v>
      </c>
      <c r="H16" s="618">
        <v>-9256.6569623879586</v>
      </c>
      <c r="I16" s="930">
        <v>-26.53651112740113</v>
      </c>
      <c r="K16" s="659"/>
      <c r="L16" s="659"/>
      <c r="M16" s="659"/>
      <c r="N16" s="659"/>
    </row>
    <row r="17" spans="1:14" ht="22.5" customHeight="1">
      <c r="A17" s="578" t="s">
        <v>422</v>
      </c>
      <c r="B17" s="618">
        <v>272342.00779380416</v>
      </c>
      <c r="C17" s="618">
        <v>304972.11327222374</v>
      </c>
      <c r="D17" s="618">
        <v>288593.53310618747</v>
      </c>
      <c r="E17" s="618">
        <v>301258.83331384894</v>
      </c>
      <c r="F17" s="618">
        <v>32630.105478419573</v>
      </c>
      <c r="G17" s="927">
        <v>11.981297245603223</v>
      </c>
      <c r="H17" s="618">
        <v>12665.300207661465</v>
      </c>
      <c r="I17" s="930">
        <v>4.3886292500536692</v>
      </c>
      <c r="K17" s="659"/>
      <c r="L17" s="659"/>
      <c r="M17" s="659"/>
      <c r="N17" s="659"/>
    </row>
    <row r="18" spans="1:14" ht="22.5" customHeight="1">
      <c r="A18" s="578" t="s">
        <v>418</v>
      </c>
      <c r="B18" s="618">
        <v>253252.78414650908</v>
      </c>
      <c r="C18" s="618">
        <v>261192.29318003386</v>
      </c>
      <c r="D18" s="618">
        <v>273130.28704722598</v>
      </c>
      <c r="E18" s="618">
        <v>279303.74998881796</v>
      </c>
      <c r="F18" s="618">
        <v>7939.5090335247805</v>
      </c>
      <c r="G18" s="927">
        <v>3.1350135242468649</v>
      </c>
      <c r="H18" s="618">
        <v>6173.4629415919771</v>
      </c>
      <c r="I18" s="930">
        <v>2.2602630445464094</v>
      </c>
      <c r="K18" s="659"/>
      <c r="L18" s="659"/>
      <c r="M18" s="659"/>
      <c r="N18" s="659"/>
    </row>
    <row r="19" spans="1:14" ht="22.5" customHeight="1">
      <c r="A19" s="578" t="s">
        <v>419</v>
      </c>
      <c r="B19" s="618">
        <v>19089.223647295097</v>
      </c>
      <c r="C19" s="618">
        <v>43779.820092189853</v>
      </c>
      <c r="D19" s="618">
        <v>15463.246058961477</v>
      </c>
      <c r="E19" s="618">
        <v>21955.083325030952</v>
      </c>
      <c r="F19" s="618">
        <v>24690.596444894756</v>
      </c>
      <c r="G19" s="927">
        <v>129.34311473894519</v>
      </c>
      <c r="H19" s="618">
        <v>6491.8372660694749</v>
      </c>
      <c r="I19" s="930">
        <v>41.98237059228088</v>
      </c>
      <c r="K19" s="659"/>
      <c r="L19" s="659"/>
      <c r="M19" s="659"/>
      <c r="N19" s="659"/>
    </row>
    <row r="20" spans="1:14" ht="22.5" customHeight="1">
      <c r="A20" s="578" t="s">
        <v>423</v>
      </c>
      <c r="B20" s="618">
        <v>20839.593824788502</v>
      </c>
      <c r="C20" s="618">
        <v>23685.241657458493</v>
      </c>
      <c r="D20" s="618">
        <v>22332.646435111485</v>
      </c>
      <c r="E20" s="618">
        <v>23830.007870023477</v>
      </c>
      <c r="F20" s="618">
        <v>2845.6478326699907</v>
      </c>
      <c r="G20" s="927">
        <v>13.65500621842792</v>
      </c>
      <c r="H20" s="618">
        <v>1497.3614349119925</v>
      </c>
      <c r="I20" s="930">
        <v>6.7048096572998812</v>
      </c>
      <c r="K20" s="659"/>
      <c r="L20" s="659"/>
      <c r="M20" s="659"/>
      <c r="N20" s="659"/>
    </row>
    <row r="21" spans="1:14" ht="22.5" customHeight="1">
      <c r="A21" s="571" t="s">
        <v>424</v>
      </c>
      <c r="B21" s="617">
        <v>6937.2709147099995</v>
      </c>
      <c r="C21" s="617">
        <v>13344.24169737</v>
      </c>
      <c r="D21" s="617">
        <v>12230.303400999999</v>
      </c>
      <c r="E21" s="617">
        <v>15625.781763110001</v>
      </c>
      <c r="F21" s="617">
        <v>6406.9707826600006</v>
      </c>
      <c r="G21" s="926">
        <v>92.355781710563818</v>
      </c>
      <c r="H21" s="617">
        <v>3395.4783621100014</v>
      </c>
      <c r="I21" s="914">
        <v>27.762830166849117</v>
      </c>
      <c r="K21" s="659"/>
      <c r="L21" s="659"/>
      <c r="M21" s="659"/>
      <c r="N21" s="659"/>
    </row>
    <row r="22" spans="1:14" ht="22.5" customHeight="1">
      <c r="A22" s="571" t="s">
        <v>425</v>
      </c>
      <c r="B22" s="617">
        <v>0</v>
      </c>
      <c r="C22" s="617">
        <v>0</v>
      </c>
      <c r="D22" s="617">
        <v>0</v>
      </c>
      <c r="E22" s="617">
        <v>1722</v>
      </c>
      <c r="F22" s="617">
        <v>0</v>
      </c>
      <c r="G22" s="926"/>
      <c r="H22" s="617">
        <v>1722</v>
      </c>
      <c r="I22" s="914"/>
      <c r="K22" s="659"/>
      <c r="L22" s="659"/>
      <c r="M22" s="659"/>
      <c r="N22" s="659"/>
    </row>
    <row r="23" spans="1:14" ht="22.5" customHeight="1">
      <c r="A23" s="674" t="s">
        <v>426</v>
      </c>
      <c r="B23" s="617">
        <v>580781.95762471505</v>
      </c>
      <c r="C23" s="617">
        <v>635351.75463689829</v>
      </c>
      <c r="D23" s="617">
        <v>691418.65219555085</v>
      </c>
      <c r="E23" s="617">
        <v>765219.94314036984</v>
      </c>
      <c r="F23" s="617">
        <v>54569.797012183233</v>
      </c>
      <c r="G23" s="926">
        <v>9.3959180886684326</v>
      </c>
      <c r="H23" s="617">
        <v>73801.290944818989</v>
      </c>
      <c r="I23" s="914">
        <v>10.673893553560962</v>
      </c>
      <c r="K23" s="659"/>
      <c r="L23" s="659"/>
      <c r="M23" s="659"/>
      <c r="N23" s="659"/>
    </row>
    <row r="24" spans="1:14" ht="22.5" customHeight="1">
      <c r="A24" s="675" t="s">
        <v>427</v>
      </c>
      <c r="B24" s="618">
        <v>226966.58346701006</v>
      </c>
      <c r="C24" s="618">
        <v>241360.93590582002</v>
      </c>
      <c r="D24" s="618">
        <v>282509.23340986005</v>
      </c>
      <c r="E24" s="618">
        <v>287569.76718494005</v>
      </c>
      <c r="F24" s="618">
        <v>14394.352438809961</v>
      </c>
      <c r="G24" s="927">
        <v>6.342058032918402</v>
      </c>
      <c r="H24" s="618">
        <v>5060.5337750799954</v>
      </c>
      <c r="I24" s="930">
        <v>1.791280842045347</v>
      </c>
      <c r="K24" s="659"/>
      <c r="L24" s="659"/>
      <c r="M24" s="659"/>
      <c r="N24" s="659"/>
    </row>
    <row r="25" spans="1:14" ht="22.5" customHeight="1">
      <c r="A25" s="675" t="s">
        <v>428</v>
      </c>
      <c r="B25" s="618">
        <v>139321.83933900099</v>
      </c>
      <c r="C25" s="618">
        <v>176908.98288412552</v>
      </c>
      <c r="D25" s="618">
        <v>151143.15820197412</v>
      </c>
      <c r="E25" s="618">
        <v>230628.21415097275</v>
      </c>
      <c r="F25" s="618">
        <v>37587.143545124534</v>
      </c>
      <c r="G25" s="927">
        <v>26.978644355725638</v>
      </c>
      <c r="H25" s="618">
        <v>79485.055948998634</v>
      </c>
      <c r="I25" s="930">
        <v>52.589251736279031</v>
      </c>
      <c r="K25" s="659"/>
      <c r="L25" s="659"/>
      <c r="M25" s="659"/>
      <c r="N25" s="659"/>
    </row>
    <row r="26" spans="1:14" ht="22.5" customHeight="1">
      <c r="A26" s="675" t="s">
        <v>429</v>
      </c>
      <c r="B26" s="618">
        <v>214493.53481870407</v>
      </c>
      <c r="C26" s="618">
        <v>217081.83584695272</v>
      </c>
      <c r="D26" s="618">
        <v>257766.26058371671</v>
      </c>
      <c r="E26" s="618">
        <v>247021.96180445704</v>
      </c>
      <c r="F26" s="618">
        <v>2588.3010282486503</v>
      </c>
      <c r="G26" s="927">
        <v>1.2067035169318061</v>
      </c>
      <c r="H26" s="618">
        <v>-10744.298779259669</v>
      </c>
      <c r="I26" s="930">
        <v>-4.1682331717615009</v>
      </c>
      <c r="K26" s="659"/>
      <c r="L26" s="659"/>
      <c r="M26" s="659"/>
      <c r="N26" s="659"/>
    </row>
    <row r="27" spans="1:14" ht="22.5" customHeight="1">
      <c r="A27" s="676" t="s">
        <v>430</v>
      </c>
      <c r="B27" s="677">
        <v>2887526.8266707556</v>
      </c>
      <c r="C27" s="677">
        <v>3058042.6917146021</v>
      </c>
      <c r="D27" s="677">
        <v>3445751.8874945403</v>
      </c>
      <c r="E27" s="677">
        <v>3623935.0645967177</v>
      </c>
      <c r="F27" s="677">
        <v>170515.86504384642</v>
      </c>
      <c r="G27" s="936">
        <v>5.9052564800046152</v>
      </c>
      <c r="H27" s="677">
        <v>178183.1771021774</v>
      </c>
      <c r="I27" s="935">
        <v>5.1710971340927614</v>
      </c>
      <c r="K27" s="659"/>
      <c r="L27" s="659"/>
      <c r="M27" s="659"/>
      <c r="N27" s="659"/>
    </row>
    <row r="28" spans="1:14" ht="22.5" customHeight="1">
      <c r="A28" s="571" t="s">
        <v>431</v>
      </c>
      <c r="B28" s="617">
        <v>420597.15440411511</v>
      </c>
      <c r="C28" s="617">
        <v>321680.01342760312</v>
      </c>
      <c r="D28" s="617">
        <v>393460.50508462009</v>
      </c>
      <c r="E28" s="617">
        <v>300872.58666476491</v>
      </c>
      <c r="F28" s="617">
        <v>-98917.14097651199</v>
      </c>
      <c r="G28" s="926">
        <v>-23.518262056873343</v>
      </c>
      <c r="H28" s="617">
        <v>-92587.918419855181</v>
      </c>
      <c r="I28" s="914">
        <v>-23.531693072966153</v>
      </c>
      <c r="K28" s="659"/>
      <c r="L28" s="659"/>
      <c r="M28" s="659"/>
      <c r="N28" s="659"/>
    </row>
    <row r="29" spans="1:14" ht="22.5" customHeight="1">
      <c r="A29" s="578" t="s">
        <v>432</v>
      </c>
      <c r="B29" s="618">
        <v>63082.488793020013</v>
      </c>
      <c r="C29" s="618">
        <v>58202.388822339999</v>
      </c>
      <c r="D29" s="618">
        <v>72207.413901170017</v>
      </c>
      <c r="E29" s="618">
        <v>72218.024197079983</v>
      </c>
      <c r="F29" s="618">
        <v>-4880.0999706800139</v>
      </c>
      <c r="G29" s="927">
        <v>-7.7360612494096621</v>
      </c>
      <c r="H29" s="618">
        <v>10.610295909966226</v>
      </c>
      <c r="I29" s="930">
        <v>1.469419182424743E-2</v>
      </c>
      <c r="K29" s="659"/>
      <c r="L29" s="659"/>
      <c r="M29" s="659"/>
      <c r="N29" s="659"/>
    </row>
    <row r="30" spans="1:14" ht="22.5" customHeight="1">
      <c r="A30" s="578" t="s">
        <v>433</v>
      </c>
      <c r="B30" s="618">
        <v>211593.09641270005</v>
      </c>
      <c r="C30" s="618">
        <v>106811.19917503002</v>
      </c>
      <c r="D30" s="618">
        <v>208135.06086750005</v>
      </c>
      <c r="E30" s="618">
        <v>89115.408102080008</v>
      </c>
      <c r="F30" s="618">
        <v>-104781.89723767003</v>
      </c>
      <c r="G30" s="927">
        <v>-49.520470664741829</v>
      </c>
      <c r="H30" s="618">
        <v>-119019.65276542005</v>
      </c>
      <c r="I30" s="930">
        <v>-57.18385565091728</v>
      </c>
      <c r="K30" s="659"/>
      <c r="L30" s="659"/>
      <c r="M30" s="659"/>
      <c r="N30" s="659"/>
    </row>
    <row r="31" spans="1:14" ht="22.5" customHeight="1">
      <c r="A31" s="578" t="s">
        <v>434</v>
      </c>
      <c r="B31" s="618">
        <v>1092.8111314477501</v>
      </c>
      <c r="C31" s="618">
        <v>4069.7702120102481</v>
      </c>
      <c r="D31" s="618">
        <v>2684.9579020840006</v>
      </c>
      <c r="E31" s="618">
        <v>4486.01208792325</v>
      </c>
      <c r="F31" s="618">
        <v>2976.959080562498</v>
      </c>
      <c r="G31" s="927">
        <v>272.4129536106243</v>
      </c>
      <c r="H31" s="618">
        <v>1801.0541858392494</v>
      </c>
      <c r="I31" s="930">
        <v>67.079419920934839</v>
      </c>
      <c r="K31" s="659"/>
      <c r="L31" s="659"/>
      <c r="M31" s="659"/>
      <c r="N31" s="659"/>
    </row>
    <row r="32" spans="1:14" ht="22.5" customHeight="1">
      <c r="A32" s="578" t="s">
        <v>435</v>
      </c>
      <c r="B32" s="618">
        <v>144663.05334058736</v>
      </c>
      <c r="C32" s="618">
        <v>151828.74760172289</v>
      </c>
      <c r="D32" s="618">
        <v>110396.26079736601</v>
      </c>
      <c r="E32" s="618">
        <v>133792.89134618166</v>
      </c>
      <c r="F32" s="618">
        <v>7165.6942611355335</v>
      </c>
      <c r="G32" s="927">
        <v>4.9533686008029889</v>
      </c>
      <c r="H32" s="618">
        <v>23396.63054881565</v>
      </c>
      <c r="I32" s="930">
        <v>21.193317943766697</v>
      </c>
      <c r="K32" s="659"/>
      <c r="L32" s="659"/>
      <c r="M32" s="659"/>
      <c r="N32" s="659"/>
    </row>
    <row r="33" spans="1:14" ht="22.5" customHeight="1">
      <c r="A33" s="578" t="s">
        <v>436</v>
      </c>
      <c r="B33" s="618">
        <v>165.70472636</v>
      </c>
      <c r="C33" s="618">
        <v>767.90761650000002</v>
      </c>
      <c r="D33" s="618">
        <v>36.8116165</v>
      </c>
      <c r="E33" s="618">
        <v>1260.2509315000002</v>
      </c>
      <c r="F33" s="618">
        <v>602.20289014000002</v>
      </c>
      <c r="G33" s="927">
        <v>363.41925988984207</v>
      </c>
      <c r="H33" s="618">
        <v>1223.4393150000003</v>
      </c>
      <c r="I33" s="930">
        <v>3323.5142363280906</v>
      </c>
      <c r="K33" s="659"/>
      <c r="L33" s="659"/>
      <c r="M33" s="659"/>
      <c r="N33" s="659"/>
    </row>
    <row r="34" spans="1:14" ht="22.5" customHeight="1">
      <c r="A34" s="655" t="s">
        <v>437</v>
      </c>
      <c r="B34" s="617">
        <v>2240990.8355988525</v>
      </c>
      <c r="C34" s="617">
        <v>2487312.2386853015</v>
      </c>
      <c r="D34" s="617">
        <v>2763288.1895698281</v>
      </c>
      <c r="E34" s="617">
        <v>2991453.0461603282</v>
      </c>
      <c r="F34" s="617">
        <v>246321.40308644902</v>
      </c>
      <c r="G34" s="926">
        <v>10.99162920140302</v>
      </c>
      <c r="H34" s="617">
        <v>228164.8565905001</v>
      </c>
      <c r="I34" s="914">
        <v>8.2570054564601669</v>
      </c>
      <c r="K34" s="659"/>
      <c r="L34" s="659"/>
      <c r="M34" s="659"/>
      <c r="N34" s="659"/>
    </row>
    <row r="35" spans="1:14" ht="22.5" customHeight="1">
      <c r="A35" s="578" t="s">
        <v>438</v>
      </c>
      <c r="B35" s="618">
        <v>213894.59999999998</v>
      </c>
      <c r="C35" s="618">
        <v>315640.2</v>
      </c>
      <c r="D35" s="618">
        <v>287540.60000000003</v>
      </c>
      <c r="E35" s="618">
        <v>293515.59999999998</v>
      </c>
      <c r="F35" s="618">
        <v>101745.60000000003</v>
      </c>
      <c r="G35" s="927">
        <v>47.568101298490021</v>
      </c>
      <c r="H35" s="618">
        <v>5974.9999999999418</v>
      </c>
      <c r="I35" s="930">
        <v>2.077967424426304</v>
      </c>
      <c r="K35" s="659"/>
      <c r="L35" s="659"/>
      <c r="M35" s="659"/>
      <c r="N35" s="659"/>
    </row>
    <row r="36" spans="1:14" ht="22.5" customHeight="1">
      <c r="A36" s="578" t="s">
        <v>439</v>
      </c>
      <c r="B36" s="618">
        <v>9194.8825246000015</v>
      </c>
      <c r="C36" s="618">
        <v>9864.13145411</v>
      </c>
      <c r="D36" s="618">
        <v>10003.312353654001</v>
      </c>
      <c r="E36" s="618">
        <v>9672.9931918559996</v>
      </c>
      <c r="F36" s="618">
        <v>669.24892950999856</v>
      </c>
      <c r="G36" s="927">
        <v>7.2784935285414365</v>
      </c>
      <c r="H36" s="618">
        <v>-330.31916179800101</v>
      </c>
      <c r="I36" s="930">
        <v>-3.3020978463932731</v>
      </c>
      <c r="K36" s="659"/>
      <c r="L36" s="659"/>
      <c r="M36" s="659"/>
      <c r="N36" s="659"/>
    </row>
    <row r="37" spans="1:14" ht="22.5" customHeight="1">
      <c r="A37" s="583" t="s">
        <v>440</v>
      </c>
      <c r="B37" s="618">
        <v>18468.577477057082</v>
      </c>
      <c r="C37" s="618">
        <v>20205.434678831327</v>
      </c>
      <c r="D37" s="618">
        <v>27648.745320592348</v>
      </c>
      <c r="E37" s="618">
        <v>27303.330655729795</v>
      </c>
      <c r="F37" s="618">
        <v>1736.8572017742445</v>
      </c>
      <c r="G37" s="927">
        <v>9.4043908034167014</v>
      </c>
      <c r="H37" s="618">
        <v>-345.41466486255376</v>
      </c>
      <c r="I37" s="930">
        <v>-1.2492959838047131</v>
      </c>
      <c r="K37" s="659"/>
      <c r="L37" s="659"/>
      <c r="M37" s="659"/>
      <c r="N37" s="659"/>
    </row>
    <row r="38" spans="1:14" ht="22.5" customHeight="1">
      <c r="A38" s="678" t="s">
        <v>441</v>
      </c>
      <c r="B38" s="618">
        <v>853.65695507000009</v>
      </c>
      <c r="C38" s="618">
        <v>1053.6769550700001</v>
      </c>
      <c r="D38" s="618">
        <v>1047.4796596799999</v>
      </c>
      <c r="E38" s="618">
        <v>1041.4330759700001</v>
      </c>
      <c r="F38" s="618">
        <v>200.01999999999998</v>
      </c>
      <c r="G38" s="927">
        <v>23.43095769466299</v>
      </c>
      <c r="H38" s="618">
        <v>-6.0465837099998225</v>
      </c>
      <c r="I38" s="930">
        <v>-0.57725070402293299</v>
      </c>
      <c r="K38" s="659"/>
      <c r="L38" s="659"/>
      <c r="M38" s="659"/>
      <c r="N38" s="659"/>
    </row>
    <row r="39" spans="1:14" ht="22.5" customHeight="1">
      <c r="A39" s="678" t="s">
        <v>442</v>
      </c>
      <c r="B39" s="618">
        <v>17614.920521987082</v>
      </c>
      <c r="C39" s="618">
        <v>19151.757723761326</v>
      </c>
      <c r="D39" s="618">
        <v>26601.265660912348</v>
      </c>
      <c r="E39" s="618">
        <v>26261.897579759796</v>
      </c>
      <c r="F39" s="618">
        <v>1536.837201774244</v>
      </c>
      <c r="G39" s="927">
        <v>8.7246331872797942</v>
      </c>
      <c r="H39" s="618">
        <v>-339.36808115255189</v>
      </c>
      <c r="I39" s="930">
        <v>-1.2757591517580165</v>
      </c>
      <c r="K39" s="659"/>
      <c r="L39" s="659"/>
      <c r="M39" s="659"/>
      <c r="N39" s="659"/>
    </row>
    <row r="40" spans="1:14" ht="22.5" customHeight="1">
      <c r="A40" s="578" t="s">
        <v>443</v>
      </c>
      <c r="B40" s="618">
        <v>1993022.8767434447</v>
      </c>
      <c r="C40" s="618">
        <v>2140247.8550348221</v>
      </c>
      <c r="D40" s="618">
        <v>2437987.8542541317</v>
      </c>
      <c r="E40" s="618">
        <v>2660866.6335827624</v>
      </c>
      <c r="F40" s="618">
        <v>147224.97829137743</v>
      </c>
      <c r="G40" s="927">
        <v>7.3870189855492168</v>
      </c>
      <c r="H40" s="618">
        <v>222878.77932863077</v>
      </c>
      <c r="I40" s="930">
        <v>9.1419150813127175</v>
      </c>
      <c r="K40" s="659"/>
      <c r="L40" s="659"/>
      <c r="M40" s="659"/>
      <c r="N40" s="659"/>
    </row>
    <row r="41" spans="1:14" ht="22.5" customHeight="1">
      <c r="A41" s="583" t="s">
        <v>444</v>
      </c>
      <c r="B41" s="618">
        <v>1959009.1795665887</v>
      </c>
      <c r="C41" s="618">
        <v>2091098.0124488228</v>
      </c>
      <c r="D41" s="618">
        <v>2399814.500836431</v>
      </c>
      <c r="E41" s="618">
        <v>2603691.7586094071</v>
      </c>
      <c r="F41" s="618">
        <v>132088.83288223413</v>
      </c>
      <c r="G41" s="927">
        <v>6.7426347084017983</v>
      </c>
      <c r="H41" s="618">
        <v>203877.25777297607</v>
      </c>
      <c r="I41" s="930">
        <v>8.495542372209048</v>
      </c>
      <c r="K41" s="659"/>
      <c r="L41" s="659"/>
      <c r="M41" s="659"/>
      <c r="N41" s="659"/>
    </row>
    <row r="42" spans="1:14" ht="22.5" customHeight="1">
      <c r="A42" s="583" t="s">
        <v>445</v>
      </c>
      <c r="B42" s="618">
        <v>34013.697176856032</v>
      </c>
      <c r="C42" s="618">
        <v>49149.842585999198</v>
      </c>
      <c r="D42" s="618">
        <v>38173.353417700542</v>
      </c>
      <c r="E42" s="618">
        <v>57174.874973355494</v>
      </c>
      <c r="F42" s="618">
        <v>15136.145409143166</v>
      </c>
      <c r="G42" s="927">
        <v>44.50014748600239</v>
      </c>
      <c r="H42" s="618">
        <v>19001.521555654952</v>
      </c>
      <c r="I42" s="930">
        <v>49.776925143925574</v>
      </c>
      <c r="K42" s="659"/>
      <c r="L42" s="659"/>
      <c r="M42" s="659"/>
      <c r="N42" s="659"/>
    </row>
    <row r="43" spans="1:14" ht="22.5" customHeight="1">
      <c r="A43" s="578" t="s">
        <v>446</v>
      </c>
      <c r="B43" s="618">
        <v>6409.8988537510004</v>
      </c>
      <c r="C43" s="618">
        <v>1354.6175175380001</v>
      </c>
      <c r="D43" s="618">
        <v>107.67764145000001</v>
      </c>
      <c r="E43" s="618">
        <v>94.488729979999988</v>
      </c>
      <c r="F43" s="618">
        <v>-5055.281336213</v>
      </c>
      <c r="G43" s="927">
        <v>-78.866787940884691</v>
      </c>
      <c r="H43" s="618">
        <v>-13.188911470000022</v>
      </c>
      <c r="I43" s="930">
        <v>-12.248514447750306</v>
      </c>
      <c r="K43" s="659"/>
      <c r="L43" s="659"/>
      <c r="M43" s="659"/>
      <c r="N43" s="659"/>
    </row>
    <row r="44" spans="1:14" ht="22.5" customHeight="1">
      <c r="A44" s="679" t="s">
        <v>447</v>
      </c>
      <c r="B44" s="617">
        <v>0</v>
      </c>
      <c r="C44" s="617">
        <v>0</v>
      </c>
      <c r="D44" s="617">
        <v>0</v>
      </c>
      <c r="E44" s="617">
        <v>0</v>
      </c>
      <c r="F44" s="617">
        <v>0</v>
      </c>
      <c r="G44" s="926"/>
      <c r="H44" s="617">
        <v>0</v>
      </c>
      <c r="I44" s="914"/>
      <c r="K44" s="659"/>
      <c r="L44" s="659"/>
      <c r="M44" s="659"/>
      <c r="N44" s="659"/>
    </row>
    <row r="45" spans="1:14" s="659" customFormat="1" ht="22.5" customHeight="1" thickBot="1">
      <c r="A45" s="680" t="s">
        <v>448</v>
      </c>
      <c r="B45" s="620">
        <v>225938.83561146175</v>
      </c>
      <c r="C45" s="620">
        <v>249050.43538470918</v>
      </c>
      <c r="D45" s="620">
        <v>289003.20878661523</v>
      </c>
      <c r="E45" s="620">
        <v>331609.43753210286</v>
      </c>
      <c r="F45" s="620">
        <v>23111.599773247435</v>
      </c>
      <c r="G45" s="929">
        <v>10.229139984146665</v>
      </c>
      <c r="H45" s="620">
        <v>42606.228745487635</v>
      </c>
      <c r="I45" s="932">
        <v>14.742476017609144</v>
      </c>
    </row>
    <row r="46" spans="1:14" ht="22.5" customHeight="1" thickTop="1">
      <c r="A46" s="607" t="s">
        <v>346</v>
      </c>
      <c r="B46" s="681"/>
      <c r="C46" s="569"/>
      <c r="D46" s="603"/>
      <c r="E46" s="603"/>
      <c r="F46" s="579"/>
      <c r="G46" s="579"/>
      <c r="H46" s="579"/>
      <c r="I46" s="579"/>
    </row>
  </sheetData>
  <mergeCells count="7">
    <mergeCell ref="A1:I1"/>
    <mergeCell ref="A2:I2"/>
    <mergeCell ref="H3:I3"/>
    <mergeCell ref="F4:I4"/>
    <mergeCell ref="F5:G5"/>
    <mergeCell ref="A4:A6"/>
    <mergeCell ref="H5:I5"/>
  </mergeCells>
  <pageMargins left="0.39370078740157483" right="0.39370078740157483" top="0.39370078740157483" bottom="0.39370078740157483" header="0.31496062992125984" footer="0.31496062992125984"/>
  <pageSetup scale="63" orientation="portrait" r:id="rId1"/>
</worksheet>
</file>

<file path=xl/worksheets/sheet31.xml><?xml version="1.0" encoding="utf-8"?>
<worksheet xmlns="http://schemas.openxmlformats.org/spreadsheetml/2006/main" xmlns:r="http://schemas.openxmlformats.org/officeDocument/2006/relationships">
  <sheetPr>
    <pageSetUpPr fitToPage="1"/>
  </sheetPr>
  <dimension ref="A1:K46"/>
  <sheetViews>
    <sheetView workbookViewId="0">
      <selection activeCell="M12" sqref="M12"/>
    </sheetView>
  </sheetViews>
  <sheetFormatPr defaultRowHeight="15.75"/>
  <cols>
    <col min="1" max="1" width="51.42578125" style="568" bestFit="1" customWidth="1"/>
    <col min="2" max="4" width="14.28515625" style="568" customWidth="1"/>
    <col min="5" max="5" width="12.7109375" style="568" customWidth="1"/>
    <col min="6" max="6" width="9.7109375" style="568" customWidth="1"/>
    <col min="7" max="7" width="12.7109375" style="568" customWidth="1"/>
    <col min="8" max="8" width="10.42578125" style="568" customWidth="1"/>
    <col min="9" max="256" width="9.140625" style="568"/>
    <col min="257" max="257" width="44.140625" style="568" bestFit="1" customWidth="1"/>
    <col min="258" max="258" width="11.140625" style="568" customWidth="1"/>
    <col min="259" max="259" width="10.28515625" style="568" customWidth="1"/>
    <col min="260" max="260" width="10.85546875" style="568" customWidth="1"/>
    <col min="261" max="261" width="9.28515625" style="568" customWidth="1"/>
    <col min="262" max="263" width="9.140625" style="568"/>
    <col min="264" max="264" width="9.5703125" style="568" customWidth="1"/>
    <col min="265" max="512" width="9.140625" style="568"/>
    <col min="513" max="513" width="44.140625" style="568" bestFit="1" customWidth="1"/>
    <col min="514" max="514" width="11.140625" style="568" customWidth="1"/>
    <col min="515" max="515" width="10.28515625" style="568" customWidth="1"/>
    <col min="516" max="516" width="10.85546875" style="568" customWidth="1"/>
    <col min="517" max="517" width="9.28515625" style="568" customWidth="1"/>
    <col min="518" max="519" width="9.140625" style="568"/>
    <col min="520" max="520" width="9.5703125" style="568" customWidth="1"/>
    <col min="521" max="768" width="9.140625" style="568"/>
    <col min="769" max="769" width="44.140625" style="568" bestFit="1" customWidth="1"/>
    <col min="770" max="770" width="11.140625" style="568" customWidth="1"/>
    <col min="771" max="771" width="10.28515625" style="568" customWidth="1"/>
    <col min="772" max="772" width="10.85546875" style="568" customWidth="1"/>
    <col min="773" max="773" width="9.28515625" style="568" customWidth="1"/>
    <col min="774" max="775" width="9.140625" style="568"/>
    <col min="776" max="776" width="9.5703125" style="568" customWidth="1"/>
    <col min="777" max="1024" width="9.140625" style="568"/>
    <col min="1025" max="1025" width="44.140625" style="568" bestFit="1" customWidth="1"/>
    <col min="1026" max="1026" width="11.140625" style="568" customWidth="1"/>
    <col min="1027" max="1027" width="10.28515625" style="568" customWidth="1"/>
    <col min="1028" max="1028" width="10.85546875" style="568" customWidth="1"/>
    <col min="1029" max="1029" width="9.28515625" style="568" customWidth="1"/>
    <col min="1030" max="1031" width="9.140625" style="568"/>
    <col min="1032" max="1032" width="9.5703125" style="568" customWidth="1"/>
    <col min="1033" max="1280" width="9.140625" style="568"/>
    <col min="1281" max="1281" width="44.140625" style="568" bestFit="1" customWidth="1"/>
    <col min="1282" max="1282" width="11.140625" style="568" customWidth="1"/>
    <col min="1283" max="1283" width="10.28515625" style="568" customWidth="1"/>
    <col min="1284" max="1284" width="10.85546875" style="568" customWidth="1"/>
    <col min="1285" max="1285" width="9.28515625" style="568" customWidth="1"/>
    <col min="1286" max="1287" width="9.140625" style="568"/>
    <col min="1288" max="1288" width="9.5703125" style="568" customWidth="1"/>
    <col min="1289" max="1536" width="9.140625" style="568"/>
    <col min="1537" max="1537" width="44.140625" style="568" bestFit="1" customWidth="1"/>
    <col min="1538" max="1538" width="11.140625" style="568" customWidth="1"/>
    <col min="1539" max="1539" width="10.28515625" style="568" customWidth="1"/>
    <col min="1540" max="1540" width="10.85546875" style="568" customWidth="1"/>
    <col min="1541" max="1541" width="9.28515625" style="568" customWidth="1"/>
    <col min="1542" max="1543" width="9.140625" style="568"/>
    <col min="1544" max="1544" width="9.5703125" style="568" customWidth="1"/>
    <col min="1545" max="1792" width="9.140625" style="568"/>
    <col min="1793" max="1793" width="44.140625" style="568" bestFit="1" customWidth="1"/>
    <col min="1794" max="1794" width="11.140625" style="568" customWidth="1"/>
    <col min="1795" max="1795" width="10.28515625" style="568" customWidth="1"/>
    <col min="1796" max="1796" width="10.85546875" style="568" customWidth="1"/>
    <col min="1797" max="1797" width="9.28515625" style="568" customWidth="1"/>
    <col min="1798" max="1799" width="9.140625" style="568"/>
    <col min="1800" max="1800" width="9.5703125" style="568" customWidth="1"/>
    <col min="1801" max="2048" width="9.140625" style="568"/>
    <col min="2049" max="2049" width="44.140625" style="568" bestFit="1" customWidth="1"/>
    <col min="2050" max="2050" width="11.140625" style="568" customWidth="1"/>
    <col min="2051" max="2051" width="10.28515625" style="568" customWidth="1"/>
    <col min="2052" max="2052" width="10.85546875" style="568" customWidth="1"/>
    <col min="2053" max="2053" width="9.28515625" style="568" customWidth="1"/>
    <col min="2054" max="2055" width="9.140625" style="568"/>
    <col min="2056" max="2056" width="9.5703125" style="568" customWidth="1"/>
    <col min="2057" max="2304" width="9.140625" style="568"/>
    <col min="2305" max="2305" width="44.140625" style="568" bestFit="1" customWidth="1"/>
    <col min="2306" max="2306" width="11.140625" style="568" customWidth="1"/>
    <col min="2307" max="2307" width="10.28515625" style="568" customWidth="1"/>
    <col min="2308" max="2308" width="10.85546875" style="568" customWidth="1"/>
    <col min="2309" max="2309" width="9.28515625" style="568" customWidth="1"/>
    <col min="2310" max="2311" width="9.140625" style="568"/>
    <col min="2312" max="2312" width="9.5703125" style="568" customWidth="1"/>
    <col min="2313" max="2560" width="9.140625" style="568"/>
    <col min="2561" max="2561" width="44.140625" style="568" bestFit="1" customWidth="1"/>
    <col min="2562" max="2562" width="11.140625" style="568" customWidth="1"/>
    <col min="2563" max="2563" width="10.28515625" style="568" customWidth="1"/>
    <col min="2564" max="2564" width="10.85546875" style="568" customWidth="1"/>
    <col min="2565" max="2565" width="9.28515625" style="568" customWidth="1"/>
    <col min="2566" max="2567" width="9.140625" style="568"/>
    <col min="2568" max="2568" width="9.5703125" style="568" customWidth="1"/>
    <col min="2569" max="2816" width="9.140625" style="568"/>
    <col min="2817" max="2817" width="44.140625" style="568" bestFit="1" customWidth="1"/>
    <col min="2818" max="2818" width="11.140625" style="568" customWidth="1"/>
    <col min="2819" max="2819" width="10.28515625" style="568" customWidth="1"/>
    <col min="2820" max="2820" width="10.85546875" style="568" customWidth="1"/>
    <col min="2821" max="2821" width="9.28515625" style="568" customWidth="1"/>
    <col min="2822" max="2823" width="9.140625" style="568"/>
    <col min="2824" max="2824" width="9.5703125" style="568" customWidth="1"/>
    <col min="2825" max="3072" width="9.140625" style="568"/>
    <col min="3073" max="3073" width="44.140625" style="568" bestFit="1" customWidth="1"/>
    <col min="3074" max="3074" width="11.140625" style="568" customWidth="1"/>
    <col min="3075" max="3075" width="10.28515625" style="568" customWidth="1"/>
    <col min="3076" max="3076" width="10.85546875" style="568" customWidth="1"/>
    <col min="3077" max="3077" width="9.28515625" style="568" customWidth="1"/>
    <col min="3078" max="3079" width="9.140625" style="568"/>
    <col min="3080" max="3080" width="9.5703125" style="568" customWidth="1"/>
    <col min="3081" max="3328" width="9.140625" style="568"/>
    <col min="3329" max="3329" width="44.140625" style="568" bestFit="1" customWidth="1"/>
    <col min="3330" max="3330" width="11.140625" style="568" customWidth="1"/>
    <col min="3331" max="3331" width="10.28515625" style="568" customWidth="1"/>
    <col min="3332" max="3332" width="10.85546875" style="568" customWidth="1"/>
    <col min="3333" max="3333" width="9.28515625" style="568" customWidth="1"/>
    <col min="3334" max="3335" width="9.140625" style="568"/>
    <col min="3336" max="3336" width="9.5703125" style="568" customWidth="1"/>
    <col min="3337" max="3584" width="9.140625" style="568"/>
    <col min="3585" max="3585" width="44.140625" style="568" bestFit="1" customWidth="1"/>
    <col min="3586" max="3586" width="11.140625" style="568" customWidth="1"/>
    <col min="3587" max="3587" width="10.28515625" style="568" customWidth="1"/>
    <col min="3588" max="3588" width="10.85546875" style="568" customWidth="1"/>
    <col min="3589" max="3589" width="9.28515625" style="568" customWidth="1"/>
    <col min="3590" max="3591" width="9.140625" style="568"/>
    <col min="3592" max="3592" width="9.5703125" style="568" customWidth="1"/>
    <col min="3593" max="3840" width="9.140625" style="568"/>
    <col min="3841" max="3841" width="44.140625" style="568" bestFit="1" customWidth="1"/>
    <col min="3842" max="3842" width="11.140625" style="568" customWidth="1"/>
    <col min="3843" max="3843" width="10.28515625" style="568" customWidth="1"/>
    <col min="3844" max="3844" width="10.85546875" style="568" customWidth="1"/>
    <col min="3845" max="3845" width="9.28515625" style="568" customWidth="1"/>
    <col min="3846" max="3847" width="9.140625" style="568"/>
    <col min="3848" max="3848" width="9.5703125" style="568" customWidth="1"/>
    <col min="3849" max="4096" width="9.140625" style="568"/>
    <col min="4097" max="4097" width="44.140625" style="568" bestFit="1" customWidth="1"/>
    <col min="4098" max="4098" width="11.140625" style="568" customWidth="1"/>
    <col min="4099" max="4099" width="10.28515625" style="568" customWidth="1"/>
    <col min="4100" max="4100" width="10.85546875" style="568" customWidth="1"/>
    <col min="4101" max="4101" width="9.28515625" style="568" customWidth="1"/>
    <col min="4102" max="4103" width="9.140625" style="568"/>
    <col min="4104" max="4104" width="9.5703125" style="568" customWidth="1"/>
    <col min="4105" max="4352" width="9.140625" style="568"/>
    <col min="4353" max="4353" width="44.140625" style="568" bestFit="1" customWidth="1"/>
    <col min="4354" max="4354" width="11.140625" style="568" customWidth="1"/>
    <col min="4355" max="4355" width="10.28515625" style="568" customWidth="1"/>
    <col min="4356" max="4356" width="10.85546875" style="568" customWidth="1"/>
    <col min="4357" max="4357" width="9.28515625" style="568" customWidth="1"/>
    <col min="4358" max="4359" width="9.140625" style="568"/>
    <col min="4360" max="4360" width="9.5703125" style="568" customWidth="1"/>
    <col min="4361" max="4608" width="9.140625" style="568"/>
    <col min="4609" max="4609" width="44.140625" style="568" bestFit="1" customWidth="1"/>
    <col min="4610" max="4610" width="11.140625" style="568" customWidth="1"/>
    <col min="4611" max="4611" width="10.28515625" style="568" customWidth="1"/>
    <col min="4612" max="4612" width="10.85546875" style="568" customWidth="1"/>
    <col min="4613" max="4613" width="9.28515625" style="568" customWidth="1"/>
    <col min="4614" max="4615" width="9.140625" style="568"/>
    <col min="4616" max="4616" width="9.5703125" style="568" customWidth="1"/>
    <col min="4617" max="4864" width="9.140625" style="568"/>
    <col min="4865" max="4865" width="44.140625" style="568" bestFit="1" customWidth="1"/>
    <col min="4866" max="4866" width="11.140625" style="568" customWidth="1"/>
    <col min="4867" max="4867" width="10.28515625" style="568" customWidth="1"/>
    <col min="4868" max="4868" width="10.85546875" style="568" customWidth="1"/>
    <col min="4869" max="4869" width="9.28515625" style="568" customWidth="1"/>
    <col min="4870" max="4871" width="9.140625" style="568"/>
    <col min="4872" max="4872" width="9.5703125" style="568" customWidth="1"/>
    <col min="4873" max="5120" width="9.140625" style="568"/>
    <col min="5121" max="5121" width="44.140625" style="568" bestFit="1" customWidth="1"/>
    <col min="5122" max="5122" width="11.140625" style="568" customWidth="1"/>
    <col min="5123" max="5123" width="10.28515625" style="568" customWidth="1"/>
    <col min="5124" max="5124" width="10.85546875" style="568" customWidth="1"/>
    <col min="5125" max="5125" width="9.28515625" style="568" customWidth="1"/>
    <col min="5126" max="5127" width="9.140625" style="568"/>
    <col min="5128" max="5128" width="9.5703125" style="568" customWidth="1"/>
    <col min="5129" max="5376" width="9.140625" style="568"/>
    <col min="5377" max="5377" width="44.140625" style="568" bestFit="1" customWidth="1"/>
    <col min="5378" max="5378" width="11.140625" style="568" customWidth="1"/>
    <col min="5379" max="5379" width="10.28515625" style="568" customWidth="1"/>
    <col min="5380" max="5380" width="10.85546875" style="568" customWidth="1"/>
    <col min="5381" max="5381" width="9.28515625" style="568" customWidth="1"/>
    <col min="5382" max="5383" width="9.140625" style="568"/>
    <col min="5384" max="5384" width="9.5703125" style="568" customWidth="1"/>
    <col min="5385" max="5632" width="9.140625" style="568"/>
    <col min="5633" max="5633" width="44.140625" style="568" bestFit="1" customWidth="1"/>
    <col min="5634" max="5634" width="11.140625" style="568" customWidth="1"/>
    <col min="5635" max="5635" width="10.28515625" style="568" customWidth="1"/>
    <col min="5636" max="5636" width="10.85546875" style="568" customWidth="1"/>
    <col min="5637" max="5637" width="9.28515625" style="568" customWidth="1"/>
    <col min="5638" max="5639" width="9.140625" style="568"/>
    <col min="5640" max="5640" width="9.5703125" style="568" customWidth="1"/>
    <col min="5641" max="5888" width="9.140625" style="568"/>
    <col min="5889" max="5889" width="44.140625" style="568" bestFit="1" customWidth="1"/>
    <col min="5890" max="5890" width="11.140625" style="568" customWidth="1"/>
    <col min="5891" max="5891" width="10.28515625" style="568" customWidth="1"/>
    <col min="5892" max="5892" width="10.85546875" style="568" customWidth="1"/>
    <col min="5893" max="5893" width="9.28515625" style="568" customWidth="1"/>
    <col min="5894" max="5895" width="9.140625" style="568"/>
    <col min="5896" max="5896" width="9.5703125" style="568" customWidth="1"/>
    <col min="5897" max="6144" width="9.140625" style="568"/>
    <col min="6145" max="6145" width="44.140625" style="568" bestFit="1" customWidth="1"/>
    <col min="6146" max="6146" width="11.140625" style="568" customWidth="1"/>
    <col min="6147" max="6147" width="10.28515625" style="568" customWidth="1"/>
    <col min="6148" max="6148" width="10.85546875" style="568" customWidth="1"/>
    <col min="6149" max="6149" width="9.28515625" style="568" customWidth="1"/>
    <col min="6150" max="6151" width="9.140625" style="568"/>
    <col min="6152" max="6152" width="9.5703125" style="568" customWidth="1"/>
    <col min="6153" max="6400" width="9.140625" style="568"/>
    <col min="6401" max="6401" width="44.140625" style="568" bestFit="1" customWidth="1"/>
    <col min="6402" max="6402" width="11.140625" style="568" customWidth="1"/>
    <col min="6403" max="6403" width="10.28515625" style="568" customWidth="1"/>
    <col min="6404" max="6404" width="10.85546875" style="568" customWidth="1"/>
    <col min="6405" max="6405" width="9.28515625" style="568" customWidth="1"/>
    <col min="6406" max="6407" width="9.140625" style="568"/>
    <col min="6408" max="6408" width="9.5703125" style="568" customWidth="1"/>
    <col min="6409" max="6656" width="9.140625" style="568"/>
    <col min="6657" max="6657" width="44.140625" style="568" bestFit="1" customWidth="1"/>
    <col min="6658" max="6658" width="11.140625" style="568" customWidth="1"/>
    <col min="6659" max="6659" width="10.28515625" style="568" customWidth="1"/>
    <col min="6660" max="6660" width="10.85546875" style="568" customWidth="1"/>
    <col min="6661" max="6661" width="9.28515625" style="568" customWidth="1"/>
    <col min="6662" max="6663" width="9.140625" style="568"/>
    <col min="6664" max="6664" width="9.5703125" style="568" customWidth="1"/>
    <col min="6665" max="6912" width="9.140625" style="568"/>
    <col min="6913" max="6913" width="44.140625" style="568" bestFit="1" customWidth="1"/>
    <col min="6914" max="6914" width="11.140625" style="568" customWidth="1"/>
    <col min="6915" max="6915" width="10.28515625" style="568" customWidth="1"/>
    <col min="6916" max="6916" width="10.85546875" style="568" customWidth="1"/>
    <col min="6917" max="6917" width="9.28515625" style="568" customWidth="1"/>
    <col min="6918" max="6919" width="9.140625" style="568"/>
    <col min="6920" max="6920" width="9.5703125" style="568" customWidth="1"/>
    <col min="6921" max="7168" width="9.140625" style="568"/>
    <col min="7169" max="7169" width="44.140625" style="568" bestFit="1" customWidth="1"/>
    <col min="7170" max="7170" width="11.140625" style="568" customWidth="1"/>
    <col min="7171" max="7171" width="10.28515625" style="568" customWidth="1"/>
    <col min="7172" max="7172" width="10.85546875" style="568" customWidth="1"/>
    <col min="7173" max="7173" width="9.28515625" style="568" customWidth="1"/>
    <col min="7174" max="7175" width="9.140625" style="568"/>
    <col min="7176" max="7176" width="9.5703125" style="568" customWidth="1"/>
    <col min="7177" max="7424" width="9.140625" style="568"/>
    <col min="7425" max="7425" width="44.140625" style="568" bestFit="1" customWidth="1"/>
    <col min="7426" max="7426" width="11.140625" style="568" customWidth="1"/>
    <col min="7427" max="7427" width="10.28515625" style="568" customWidth="1"/>
    <col min="7428" max="7428" width="10.85546875" style="568" customWidth="1"/>
    <col min="7429" max="7429" width="9.28515625" style="568" customWidth="1"/>
    <col min="7430" max="7431" width="9.140625" style="568"/>
    <col min="7432" max="7432" width="9.5703125" style="568" customWidth="1"/>
    <col min="7433" max="7680" width="9.140625" style="568"/>
    <col min="7681" max="7681" width="44.140625" style="568" bestFit="1" customWidth="1"/>
    <col min="7682" max="7682" width="11.140625" style="568" customWidth="1"/>
    <col min="7683" max="7683" width="10.28515625" style="568" customWidth="1"/>
    <col min="7684" max="7684" width="10.85546875" style="568" customWidth="1"/>
    <col min="7685" max="7685" width="9.28515625" style="568" customWidth="1"/>
    <col min="7686" max="7687" width="9.140625" style="568"/>
    <col min="7688" max="7688" width="9.5703125" style="568" customWidth="1"/>
    <col min="7689" max="7936" width="9.140625" style="568"/>
    <col min="7937" max="7937" width="44.140625" style="568" bestFit="1" customWidth="1"/>
    <col min="7938" max="7938" width="11.140625" style="568" customWidth="1"/>
    <col min="7939" max="7939" width="10.28515625" style="568" customWidth="1"/>
    <col min="7940" max="7940" width="10.85546875" style="568" customWidth="1"/>
    <col min="7941" max="7941" width="9.28515625" style="568" customWidth="1"/>
    <col min="7942" max="7943" width="9.140625" style="568"/>
    <col min="7944" max="7944" width="9.5703125" style="568" customWidth="1"/>
    <col min="7945" max="8192" width="9.140625" style="568"/>
    <col min="8193" max="8193" width="44.140625" style="568" bestFit="1" customWidth="1"/>
    <col min="8194" max="8194" width="11.140625" style="568" customWidth="1"/>
    <col min="8195" max="8195" width="10.28515625" style="568" customWidth="1"/>
    <col min="8196" max="8196" width="10.85546875" style="568" customWidth="1"/>
    <col min="8197" max="8197" width="9.28515625" style="568" customWidth="1"/>
    <col min="8198" max="8199" width="9.140625" style="568"/>
    <col min="8200" max="8200" width="9.5703125" style="568" customWidth="1"/>
    <col min="8201" max="8448" width="9.140625" style="568"/>
    <col min="8449" max="8449" width="44.140625" style="568" bestFit="1" customWidth="1"/>
    <col min="8450" max="8450" width="11.140625" style="568" customWidth="1"/>
    <col min="8451" max="8451" width="10.28515625" style="568" customWidth="1"/>
    <col min="8452" max="8452" width="10.85546875" style="568" customWidth="1"/>
    <col min="8453" max="8453" width="9.28515625" style="568" customWidth="1"/>
    <col min="8454" max="8455" width="9.140625" style="568"/>
    <col min="8456" max="8456" width="9.5703125" style="568" customWidth="1"/>
    <col min="8457" max="8704" width="9.140625" style="568"/>
    <col min="8705" max="8705" width="44.140625" style="568" bestFit="1" customWidth="1"/>
    <col min="8706" max="8706" width="11.140625" style="568" customWidth="1"/>
    <col min="8707" max="8707" width="10.28515625" style="568" customWidth="1"/>
    <col min="8708" max="8708" width="10.85546875" style="568" customWidth="1"/>
    <col min="8709" max="8709" width="9.28515625" style="568" customWidth="1"/>
    <col min="8710" max="8711" width="9.140625" style="568"/>
    <col min="8712" max="8712" width="9.5703125" style="568" customWidth="1"/>
    <col min="8713" max="8960" width="9.140625" style="568"/>
    <col min="8961" max="8961" width="44.140625" style="568" bestFit="1" customWidth="1"/>
    <col min="8962" max="8962" width="11.140625" style="568" customWidth="1"/>
    <col min="8963" max="8963" width="10.28515625" style="568" customWidth="1"/>
    <col min="8964" max="8964" width="10.85546875" style="568" customWidth="1"/>
    <col min="8965" max="8965" width="9.28515625" style="568" customWidth="1"/>
    <col min="8966" max="8967" width="9.140625" style="568"/>
    <col min="8968" max="8968" width="9.5703125" style="568" customWidth="1"/>
    <col min="8969" max="9216" width="9.140625" style="568"/>
    <col min="9217" max="9217" width="44.140625" style="568" bestFit="1" customWidth="1"/>
    <col min="9218" max="9218" width="11.140625" style="568" customWidth="1"/>
    <col min="9219" max="9219" width="10.28515625" style="568" customWidth="1"/>
    <col min="9220" max="9220" width="10.85546875" style="568" customWidth="1"/>
    <col min="9221" max="9221" width="9.28515625" style="568" customWidth="1"/>
    <col min="9222" max="9223" width="9.140625" style="568"/>
    <col min="9224" max="9224" width="9.5703125" style="568" customWidth="1"/>
    <col min="9225" max="9472" width="9.140625" style="568"/>
    <col min="9473" max="9473" width="44.140625" style="568" bestFit="1" customWidth="1"/>
    <col min="9474" max="9474" width="11.140625" style="568" customWidth="1"/>
    <col min="9475" max="9475" width="10.28515625" style="568" customWidth="1"/>
    <col min="9476" max="9476" width="10.85546875" style="568" customWidth="1"/>
    <col min="9477" max="9477" width="9.28515625" style="568" customWidth="1"/>
    <col min="9478" max="9479" width="9.140625" style="568"/>
    <col min="9480" max="9480" width="9.5703125" style="568" customWidth="1"/>
    <col min="9481" max="9728" width="9.140625" style="568"/>
    <col min="9729" max="9729" width="44.140625" style="568" bestFit="1" customWidth="1"/>
    <col min="9730" max="9730" width="11.140625" style="568" customWidth="1"/>
    <col min="9731" max="9731" width="10.28515625" style="568" customWidth="1"/>
    <col min="9732" max="9732" width="10.85546875" style="568" customWidth="1"/>
    <col min="9733" max="9733" width="9.28515625" style="568" customWidth="1"/>
    <col min="9734" max="9735" width="9.140625" style="568"/>
    <col min="9736" max="9736" width="9.5703125" style="568" customWidth="1"/>
    <col min="9737" max="9984" width="9.140625" style="568"/>
    <col min="9985" max="9985" width="44.140625" style="568" bestFit="1" customWidth="1"/>
    <col min="9986" max="9986" width="11.140625" style="568" customWidth="1"/>
    <col min="9987" max="9987" width="10.28515625" style="568" customWidth="1"/>
    <col min="9988" max="9988" width="10.85546875" style="568" customWidth="1"/>
    <col min="9989" max="9989" width="9.28515625" style="568" customWidth="1"/>
    <col min="9990" max="9991" width="9.140625" style="568"/>
    <col min="9992" max="9992" width="9.5703125" style="568" customWidth="1"/>
    <col min="9993" max="10240" width="9.140625" style="568"/>
    <col min="10241" max="10241" width="44.140625" style="568" bestFit="1" customWidth="1"/>
    <col min="10242" max="10242" width="11.140625" style="568" customWidth="1"/>
    <col min="10243" max="10243" width="10.28515625" style="568" customWidth="1"/>
    <col min="10244" max="10244" width="10.85546875" style="568" customWidth="1"/>
    <col min="10245" max="10245" width="9.28515625" style="568" customWidth="1"/>
    <col min="10246" max="10247" width="9.140625" style="568"/>
    <col min="10248" max="10248" width="9.5703125" style="568" customWidth="1"/>
    <col min="10249" max="10496" width="9.140625" style="568"/>
    <col min="10497" max="10497" width="44.140625" style="568" bestFit="1" customWidth="1"/>
    <col min="10498" max="10498" width="11.140625" style="568" customWidth="1"/>
    <col min="10499" max="10499" width="10.28515625" style="568" customWidth="1"/>
    <col min="10500" max="10500" width="10.85546875" style="568" customWidth="1"/>
    <col min="10501" max="10501" width="9.28515625" style="568" customWidth="1"/>
    <col min="10502" max="10503" width="9.140625" style="568"/>
    <col min="10504" max="10504" width="9.5703125" style="568" customWidth="1"/>
    <col min="10505" max="10752" width="9.140625" style="568"/>
    <col min="10753" max="10753" width="44.140625" style="568" bestFit="1" customWidth="1"/>
    <col min="10754" max="10754" width="11.140625" style="568" customWidth="1"/>
    <col min="10755" max="10755" width="10.28515625" style="568" customWidth="1"/>
    <col min="10756" max="10756" width="10.85546875" style="568" customWidth="1"/>
    <col min="10757" max="10757" width="9.28515625" style="568" customWidth="1"/>
    <col min="10758" max="10759" width="9.140625" style="568"/>
    <col min="10760" max="10760" width="9.5703125" style="568" customWidth="1"/>
    <col min="10761" max="11008" width="9.140625" style="568"/>
    <col min="11009" max="11009" width="44.140625" style="568" bestFit="1" customWidth="1"/>
    <col min="11010" max="11010" width="11.140625" style="568" customWidth="1"/>
    <col min="11011" max="11011" width="10.28515625" style="568" customWidth="1"/>
    <col min="11012" max="11012" width="10.85546875" style="568" customWidth="1"/>
    <col min="11013" max="11013" width="9.28515625" style="568" customWidth="1"/>
    <col min="11014" max="11015" width="9.140625" style="568"/>
    <col min="11016" max="11016" width="9.5703125" style="568" customWidth="1"/>
    <col min="11017" max="11264" width="9.140625" style="568"/>
    <col min="11265" max="11265" width="44.140625" style="568" bestFit="1" customWidth="1"/>
    <col min="11266" max="11266" width="11.140625" style="568" customWidth="1"/>
    <col min="11267" max="11267" width="10.28515625" style="568" customWidth="1"/>
    <col min="11268" max="11268" width="10.85546875" style="568" customWidth="1"/>
    <col min="11269" max="11269" width="9.28515625" style="568" customWidth="1"/>
    <col min="11270" max="11271" width="9.140625" style="568"/>
    <col min="11272" max="11272" width="9.5703125" style="568" customWidth="1"/>
    <col min="11273" max="11520" width="9.140625" style="568"/>
    <col min="11521" max="11521" width="44.140625" style="568" bestFit="1" customWidth="1"/>
    <col min="11522" max="11522" width="11.140625" style="568" customWidth="1"/>
    <col min="11523" max="11523" width="10.28515625" style="568" customWidth="1"/>
    <col min="11524" max="11524" width="10.85546875" style="568" customWidth="1"/>
    <col min="11525" max="11525" width="9.28515625" style="568" customWidth="1"/>
    <col min="11526" max="11527" width="9.140625" style="568"/>
    <col min="11528" max="11528" width="9.5703125" style="568" customWidth="1"/>
    <col min="11529" max="11776" width="9.140625" style="568"/>
    <col min="11777" max="11777" width="44.140625" style="568" bestFit="1" customWidth="1"/>
    <col min="11778" max="11778" width="11.140625" style="568" customWidth="1"/>
    <col min="11779" max="11779" width="10.28515625" style="568" customWidth="1"/>
    <col min="11780" max="11780" width="10.85546875" style="568" customWidth="1"/>
    <col min="11781" max="11781" width="9.28515625" style="568" customWidth="1"/>
    <col min="11782" max="11783" width="9.140625" style="568"/>
    <col min="11784" max="11784" width="9.5703125" style="568" customWidth="1"/>
    <col min="11785" max="12032" width="9.140625" style="568"/>
    <col min="12033" max="12033" width="44.140625" style="568" bestFit="1" customWidth="1"/>
    <col min="12034" max="12034" width="11.140625" style="568" customWidth="1"/>
    <col min="12035" max="12035" width="10.28515625" style="568" customWidth="1"/>
    <col min="12036" max="12036" width="10.85546875" style="568" customWidth="1"/>
    <col min="12037" max="12037" width="9.28515625" style="568" customWidth="1"/>
    <col min="12038" max="12039" width="9.140625" style="568"/>
    <col min="12040" max="12040" width="9.5703125" style="568" customWidth="1"/>
    <col min="12041" max="12288" width="9.140625" style="568"/>
    <col min="12289" max="12289" width="44.140625" style="568" bestFit="1" customWidth="1"/>
    <col min="12290" max="12290" width="11.140625" style="568" customWidth="1"/>
    <col min="12291" max="12291" width="10.28515625" style="568" customWidth="1"/>
    <col min="12292" max="12292" width="10.85546875" style="568" customWidth="1"/>
    <col min="12293" max="12293" width="9.28515625" style="568" customWidth="1"/>
    <col min="12294" max="12295" width="9.140625" style="568"/>
    <col min="12296" max="12296" width="9.5703125" style="568" customWidth="1"/>
    <col min="12297" max="12544" width="9.140625" style="568"/>
    <col min="12545" max="12545" width="44.140625" style="568" bestFit="1" customWidth="1"/>
    <col min="12546" max="12546" width="11.140625" style="568" customWidth="1"/>
    <col min="12547" max="12547" width="10.28515625" style="568" customWidth="1"/>
    <col min="12548" max="12548" width="10.85546875" style="568" customWidth="1"/>
    <col min="12549" max="12549" width="9.28515625" style="568" customWidth="1"/>
    <col min="12550" max="12551" width="9.140625" style="568"/>
    <col min="12552" max="12552" width="9.5703125" style="568" customWidth="1"/>
    <col min="12553" max="12800" width="9.140625" style="568"/>
    <col min="12801" max="12801" width="44.140625" style="568" bestFit="1" customWidth="1"/>
    <col min="12802" max="12802" width="11.140625" style="568" customWidth="1"/>
    <col min="12803" max="12803" width="10.28515625" style="568" customWidth="1"/>
    <col min="12804" max="12804" width="10.85546875" style="568" customWidth="1"/>
    <col min="12805" max="12805" width="9.28515625" style="568" customWidth="1"/>
    <col min="12806" max="12807" width="9.140625" style="568"/>
    <col min="12808" max="12808" width="9.5703125" style="568" customWidth="1"/>
    <col min="12809" max="13056" width="9.140625" style="568"/>
    <col min="13057" max="13057" width="44.140625" style="568" bestFit="1" customWidth="1"/>
    <col min="13058" max="13058" width="11.140625" style="568" customWidth="1"/>
    <col min="13059" max="13059" width="10.28515625" style="568" customWidth="1"/>
    <col min="13060" max="13060" width="10.85546875" style="568" customWidth="1"/>
    <col min="13061" max="13061" width="9.28515625" style="568" customWidth="1"/>
    <col min="13062" max="13063" width="9.140625" style="568"/>
    <col min="13064" max="13064" width="9.5703125" style="568" customWidth="1"/>
    <col min="13065" max="13312" width="9.140625" style="568"/>
    <col min="13313" max="13313" width="44.140625" style="568" bestFit="1" customWidth="1"/>
    <col min="13314" max="13314" width="11.140625" style="568" customWidth="1"/>
    <col min="13315" max="13315" width="10.28515625" style="568" customWidth="1"/>
    <col min="13316" max="13316" width="10.85546875" style="568" customWidth="1"/>
    <col min="13317" max="13317" width="9.28515625" style="568" customWidth="1"/>
    <col min="13318" max="13319" width="9.140625" style="568"/>
    <col min="13320" max="13320" width="9.5703125" style="568" customWidth="1"/>
    <col min="13321" max="13568" width="9.140625" style="568"/>
    <col min="13569" max="13569" width="44.140625" style="568" bestFit="1" customWidth="1"/>
    <col min="13570" max="13570" width="11.140625" style="568" customWidth="1"/>
    <col min="13571" max="13571" width="10.28515625" style="568" customWidth="1"/>
    <col min="13572" max="13572" width="10.85546875" style="568" customWidth="1"/>
    <col min="13573" max="13573" width="9.28515625" style="568" customWidth="1"/>
    <col min="13574" max="13575" width="9.140625" style="568"/>
    <col min="13576" max="13576" width="9.5703125" style="568" customWidth="1"/>
    <col min="13577" max="13824" width="9.140625" style="568"/>
    <col min="13825" max="13825" width="44.140625" style="568" bestFit="1" customWidth="1"/>
    <col min="13826" max="13826" width="11.140625" style="568" customWidth="1"/>
    <col min="13827" max="13827" width="10.28515625" style="568" customWidth="1"/>
    <col min="13828" max="13828" width="10.85546875" style="568" customWidth="1"/>
    <col min="13829" max="13829" width="9.28515625" style="568" customWidth="1"/>
    <col min="13830" max="13831" width="9.140625" style="568"/>
    <col min="13832" max="13832" width="9.5703125" style="568" customWidth="1"/>
    <col min="13833" max="14080" width="9.140625" style="568"/>
    <col min="14081" max="14081" width="44.140625" style="568" bestFit="1" customWidth="1"/>
    <col min="14082" max="14082" width="11.140625" style="568" customWidth="1"/>
    <col min="14083" max="14083" width="10.28515625" style="568" customWidth="1"/>
    <col min="14084" max="14084" width="10.85546875" style="568" customWidth="1"/>
    <col min="14085" max="14085" width="9.28515625" style="568" customWidth="1"/>
    <col min="14086" max="14087" width="9.140625" style="568"/>
    <col min="14088" max="14088" width="9.5703125" style="568" customWidth="1"/>
    <col min="14089" max="14336" width="9.140625" style="568"/>
    <col min="14337" max="14337" width="44.140625" style="568" bestFit="1" customWidth="1"/>
    <col min="14338" max="14338" width="11.140625" style="568" customWidth="1"/>
    <col min="14339" max="14339" width="10.28515625" style="568" customWidth="1"/>
    <col min="14340" max="14340" width="10.85546875" style="568" customWidth="1"/>
    <col min="14341" max="14341" width="9.28515625" style="568" customWidth="1"/>
    <col min="14342" max="14343" width="9.140625" style="568"/>
    <col min="14344" max="14344" width="9.5703125" style="568" customWidth="1"/>
    <col min="14345" max="14592" width="9.140625" style="568"/>
    <col min="14593" max="14593" width="44.140625" style="568" bestFit="1" customWidth="1"/>
    <col min="14594" max="14594" width="11.140625" style="568" customWidth="1"/>
    <col min="14595" max="14595" width="10.28515625" style="568" customWidth="1"/>
    <col min="14596" max="14596" width="10.85546875" style="568" customWidth="1"/>
    <col min="14597" max="14597" width="9.28515625" style="568" customWidth="1"/>
    <col min="14598" max="14599" width="9.140625" style="568"/>
    <col min="14600" max="14600" width="9.5703125" style="568" customWidth="1"/>
    <col min="14601" max="14848" width="9.140625" style="568"/>
    <col min="14849" max="14849" width="44.140625" style="568" bestFit="1" customWidth="1"/>
    <col min="14850" max="14850" width="11.140625" style="568" customWidth="1"/>
    <col min="14851" max="14851" width="10.28515625" style="568" customWidth="1"/>
    <col min="14852" max="14852" width="10.85546875" style="568" customWidth="1"/>
    <col min="14853" max="14853" width="9.28515625" style="568" customWidth="1"/>
    <col min="14854" max="14855" width="9.140625" style="568"/>
    <col min="14856" max="14856" width="9.5703125" style="568" customWidth="1"/>
    <col min="14857" max="15104" width="9.140625" style="568"/>
    <col min="15105" max="15105" width="44.140625" style="568" bestFit="1" customWidth="1"/>
    <col min="15106" max="15106" width="11.140625" style="568" customWidth="1"/>
    <col min="15107" max="15107" width="10.28515625" style="568" customWidth="1"/>
    <col min="15108" max="15108" width="10.85546875" style="568" customWidth="1"/>
    <col min="15109" max="15109" width="9.28515625" style="568" customWidth="1"/>
    <col min="15110" max="15111" width="9.140625" style="568"/>
    <col min="15112" max="15112" width="9.5703125" style="568" customWidth="1"/>
    <col min="15113" max="15360" width="9.140625" style="568"/>
    <col min="15361" max="15361" width="44.140625" style="568" bestFit="1" customWidth="1"/>
    <col min="15362" max="15362" width="11.140625" style="568" customWidth="1"/>
    <col min="15363" max="15363" width="10.28515625" style="568" customWidth="1"/>
    <col min="15364" max="15364" width="10.85546875" style="568" customWidth="1"/>
    <col min="15365" max="15365" width="9.28515625" style="568" customWidth="1"/>
    <col min="15366" max="15367" width="9.140625" style="568"/>
    <col min="15368" max="15368" width="9.5703125" style="568" customWidth="1"/>
    <col min="15369" max="15616" width="9.140625" style="568"/>
    <col min="15617" max="15617" width="44.140625" style="568" bestFit="1" customWidth="1"/>
    <col min="15618" max="15618" width="11.140625" style="568" customWidth="1"/>
    <col min="15619" max="15619" width="10.28515625" style="568" customWidth="1"/>
    <col min="15620" max="15620" width="10.85546875" style="568" customWidth="1"/>
    <col min="15621" max="15621" width="9.28515625" style="568" customWidth="1"/>
    <col min="15622" max="15623" width="9.140625" style="568"/>
    <col min="15624" max="15624" width="9.5703125" style="568" customWidth="1"/>
    <col min="15625" max="15872" width="9.140625" style="568"/>
    <col min="15873" max="15873" width="44.140625" style="568" bestFit="1" customWidth="1"/>
    <col min="15874" max="15874" width="11.140625" style="568" customWidth="1"/>
    <col min="15875" max="15875" width="10.28515625" style="568" customWidth="1"/>
    <col min="15876" max="15876" width="10.85546875" style="568" customWidth="1"/>
    <col min="15877" max="15877" width="9.28515625" style="568" customWidth="1"/>
    <col min="15878" max="15879" width="9.140625" style="568"/>
    <col min="15880" max="15880" width="9.5703125" style="568" customWidth="1"/>
    <col min="15881" max="16128" width="9.140625" style="568"/>
    <col min="16129" max="16129" width="44.140625" style="568" bestFit="1" customWidth="1"/>
    <col min="16130" max="16130" width="11.140625" style="568" customWidth="1"/>
    <col min="16131" max="16131" width="10.28515625" style="568" customWidth="1"/>
    <col min="16132" max="16132" width="10.85546875" style="568" customWidth="1"/>
    <col min="16133" max="16133" width="9.28515625" style="568" customWidth="1"/>
    <col min="16134" max="16135" width="9.140625" style="568"/>
    <col min="16136" max="16136" width="9.5703125" style="568" customWidth="1"/>
    <col min="16137" max="16384" width="9.140625" style="568"/>
  </cols>
  <sheetData>
    <row r="1" spans="1:11">
      <c r="A1" s="1903" t="s">
        <v>453</v>
      </c>
      <c r="B1" s="1903"/>
      <c r="C1" s="1903"/>
      <c r="D1" s="1903"/>
      <c r="E1" s="1903"/>
      <c r="F1" s="1903"/>
      <c r="G1" s="1903"/>
      <c r="H1" s="1903"/>
      <c r="I1" s="630"/>
      <c r="J1" s="630"/>
      <c r="K1" s="630"/>
    </row>
    <row r="2" spans="1:11">
      <c r="A2" s="1916" t="s">
        <v>450</v>
      </c>
      <c r="B2" s="1916"/>
      <c r="C2" s="1916"/>
      <c r="D2" s="1916"/>
      <c r="E2" s="1916"/>
      <c r="F2" s="1916"/>
      <c r="G2" s="1916"/>
      <c r="H2" s="1916"/>
      <c r="I2" s="669"/>
      <c r="J2" s="669"/>
      <c r="K2" s="669"/>
    </row>
    <row r="3" spans="1:11" ht="16.5" thickBot="1">
      <c r="B3" s="584"/>
      <c r="C3" s="584"/>
      <c r="D3" s="584"/>
      <c r="G3" s="1905" t="s">
        <v>1</v>
      </c>
      <c r="H3" s="1905"/>
    </row>
    <row r="4" spans="1:11" ht="24" customHeight="1" thickTop="1">
      <c r="A4" s="1921" t="s">
        <v>128</v>
      </c>
      <c r="B4" s="663">
        <v>2016</v>
      </c>
      <c r="C4" s="663">
        <v>2017</v>
      </c>
      <c r="D4" s="663">
        <v>2018</v>
      </c>
      <c r="E4" s="1906" t="s">
        <v>353</v>
      </c>
      <c r="F4" s="1907"/>
      <c r="G4" s="1907"/>
      <c r="H4" s="1908"/>
    </row>
    <row r="5" spans="1:11" ht="24" customHeight="1">
      <c r="A5" s="1922"/>
      <c r="B5" s="666" t="s">
        <v>315</v>
      </c>
      <c r="C5" s="623" t="s">
        <v>315</v>
      </c>
      <c r="D5" s="623" t="s">
        <v>317</v>
      </c>
      <c r="E5" s="1909" t="s">
        <v>40</v>
      </c>
      <c r="F5" s="1911"/>
      <c r="G5" s="1910" t="s">
        <v>123</v>
      </c>
      <c r="H5" s="1912"/>
    </row>
    <row r="6" spans="1:11" ht="24" customHeight="1">
      <c r="A6" s="1923"/>
      <c r="B6" s="682"/>
      <c r="C6" s="682"/>
      <c r="D6" s="682"/>
      <c r="E6" s="691" t="s">
        <v>3</v>
      </c>
      <c r="F6" s="692" t="s">
        <v>318</v>
      </c>
      <c r="G6" s="691" t="s">
        <v>3</v>
      </c>
      <c r="H6" s="653" t="s">
        <v>318</v>
      </c>
    </row>
    <row r="7" spans="1:11" ht="24" customHeight="1">
      <c r="A7" s="633" t="s">
        <v>416</v>
      </c>
      <c r="B7" s="617">
        <v>2096330.5892069302</v>
      </c>
      <c r="C7" s="617">
        <v>2409346.6953803338</v>
      </c>
      <c r="D7" s="617">
        <v>2841367.339693238</v>
      </c>
      <c r="E7" s="634">
        <v>313016.10617340356</v>
      </c>
      <c r="F7" s="937">
        <v>14.931619458542638</v>
      </c>
      <c r="G7" s="634">
        <v>432020.64431290422</v>
      </c>
      <c r="H7" s="922">
        <v>17.931028570577155</v>
      </c>
    </row>
    <row r="8" spans="1:11" ht="24" customHeight="1">
      <c r="A8" s="635" t="s">
        <v>417</v>
      </c>
      <c r="B8" s="636">
        <v>172093.31565281225</v>
      </c>
      <c r="C8" s="636">
        <v>189530.04729037848</v>
      </c>
      <c r="D8" s="636">
        <v>219128.05916494306</v>
      </c>
      <c r="E8" s="636">
        <v>17436.731637566234</v>
      </c>
      <c r="F8" s="938">
        <v>10.132137655331004</v>
      </c>
      <c r="G8" s="636">
        <v>29598.011874564574</v>
      </c>
      <c r="H8" s="923">
        <v>15.616527457104223</v>
      </c>
    </row>
    <row r="9" spans="1:11" ht="24" customHeight="1">
      <c r="A9" s="635" t="s">
        <v>418</v>
      </c>
      <c r="B9" s="636">
        <v>152315.80452307846</v>
      </c>
      <c r="C9" s="636">
        <v>169069.39615968626</v>
      </c>
      <c r="D9" s="636">
        <v>195562.27389817318</v>
      </c>
      <c r="E9" s="636">
        <v>16753.591636607802</v>
      </c>
      <c r="F9" s="938">
        <v>10.999247050603566</v>
      </c>
      <c r="G9" s="636">
        <v>26492.877738486917</v>
      </c>
      <c r="H9" s="923">
        <v>15.669824545575569</v>
      </c>
    </row>
    <row r="10" spans="1:11" ht="24" customHeight="1">
      <c r="A10" s="635" t="s">
        <v>419</v>
      </c>
      <c r="B10" s="636">
        <v>19777.511129733779</v>
      </c>
      <c r="C10" s="636">
        <v>20460.651130692226</v>
      </c>
      <c r="D10" s="636">
        <v>23565.785266769875</v>
      </c>
      <c r="E10" s="636">
        <v>683.14000095844676</v>
      </c>
      <c r="F10" s="938">
        <v>3.4541252257540371</v>
      </c>
      <c r="G10" s="636">
        <v>3105.1341360776496</v>
      </c>
      <c r="H10" s="923">
        <v>15.176125707063932</v>
      </c>
    </row>
    <row r="11" spans="1:11" ht="24" customHeight="1">
      <c r="A11" s="635" t="s">
        <v>420</v>
      </c>
      <c r="B11" s="636">
        <v>922608.31174807856</v>
      </c>
      <c r="C11" s="636">
        <v>871863.94161367859</v>
      </c>
      <c r="D11" s="636">
        <v>985848.85813612235</v>
      </c>
      <c r="E11" s="636">
        <v>-50744.370134399971</v>
      </c>
      <c r="F11" s="938">
        <v>-5.500098957297916</v>
      </c>
      <c r="G11" s="636">
        <v>113984.91652244376</v>
      </c>
      <c r="H11" s="923">
        <v>13.073704632339329</v>
      </c>
    </row>
    <row r="12" spans="1:11" ht="24" customHeight="1">
      <c r="A12" s="635" t="s">
        <v>418</v>
      </c>
      <c r="B12" s="636">
        <v>906977.81068821857</v>
      </c>
      <c r="C12" s="636">
        <v>858613.1040070575</v>
      </c>
      <c r="D12" s="636">
        <v>975052.01408799074</v>
      </c>
      <c r="E12" s="636">
        <v>-48364.706681161071</v>
      </c>
      <c r="F12" s="938">
        <v>-5.3325126713366586</v>
      </c>
      <c r="G12" s="636">
        <v>116438.91008093324</v>
      </c>
      <c r="H12" s="923">
        <v>13.561278011892089</v>
      </c>
    </row>
    <row r="13" spans="1:11" ht="24" customHeight="1">
      <c r="A13" s="635" t="s">
        <v>419</v>
      </c>
      <c r="B13" s="636">
        <v>15630.501059859997</v>
      </c>
      <c r="C13" s="636">
        <v>13250.83760662112</v>
      </c>
      <c r="D13" s="636">
        <v>10796.844048131557</v>
      </c>
      <c r="E13" s="636">
        <v>-2379.6634532388762</v>
      </c>
      <c r="F13" s="938">
        <v>-15.224486048946858</v>
      </c>
      <c r="G13" s="636">
        <v>-2453.9935584895629</v>
      </c>
      <c r="H13" s="923">
        <v>-18.519535378377608</v>
      </c>
    </row>
    <row r="14" spans="1:11" ht="24" customHeight="1">
      <c r="A14" s="635" t="s">
        <v>421</v>
      </c>
      <c r="B14" s="636">
        <v>653531.49649913504</v>
      </c>
      <c r="C14" s="636">
        <v>1019295.3515465944</v>
      </c>
      <c r="D14" s="636">
        <v>1311301.5812083003</v>
      </c>
      <c r="E14" s="636">
        <v>365763.85504745936</v>
      </c>
      <c r="F14" s="938">
        <v>55.967288035358443</v>
      </c>
      <c r="G14" s="636">
        <v>292006.2296617059</v>
      </c>
      <c r="H14" s="923">
        <v>28.647852579592342</v>
      </c>
    </row>
    <row r="15" spans="1:11" ht="24" customHeight="1">
      <c r="A15" s="635" t="s">
        <v>418</v>
      </c>
      <c r="B15" s="636">
        <v>631035.27286970976</v>
      </c>
      <c r="C15" s="636">
        <v>990076.30857316055</v>
      </c>
      <c r="D15" s="636">
        <v>1285675.5178388897</v>
      </c>
      <c r="E15" s="636">
        <v>359041.03570345079</v>
      </c>
      <c r="F15" s="938">
        <v>56.897142067933537</v>
      </c>
      <c r="G15" s="636">
        <v>295599.20926572918</v>
      </c>
      <c r="H15" s="923">
        <v>29.856204689083942</v>
      </c>
    </row>
    <row r="16" spans="1:11" ht="24" customHeight="1">
      <c r="A16" s="635" t="s">
        <v>419</v>
      </c>
      <c r="B16" s="636">
        <v>22496.223629425273</v>
      </c>
      <c r="C16" s="636">
        <v>29219.042973433818</v>
      </c>
      <c r="D16" s="636">
        <v>25626.063369410669</v>
      </c>
      <c r="E16" s="636">
        <v>6722.8193440085452</v>
      </c>
      <c r="F16" s="938">
        <v>29.884212811678463</v>
      </c>
      <c r="G16" s="636">
        <v>-3592.9796040231486</v>
      </c>
      <c r="H16" s="923">
        <v>-12.29670529349614</v>
      </c>
    </row>
    <row r="17" spans="1:8" ht="24" customHeight="1">
      <c r="A17" s="635" t="s">
        <v>422</v>
      </c>
      <c r="B17" s="636">
        <v>331060.72792850953</v>
      </c>
      <c r="C17" s="636">
        <v>304972.11327222374</v>
      </c>
      <c r="D17" s="636">
        <v>301258.83331384894</v>
      </c>
      <c r="E17" s="636">
        <v>-26088.61465628579</v>
      </c>
      <c r="F17" s="938">
        <v>-7.8803109083719107</v>
      </c>
      <c r="G17" s="636">
        <v>-3713.2799583747983</v>
      </c>
      <c r="H17" s="923">
        <v>-1.2175801644723681</v>
      </c>
    </row>
    <row r="18" spans="1:8" ht="24" customHeight="1">
      <c r="A18" s="635" t="s">
        <v>418</v>
      </c>
      <c r="B18" s="636">
        <v>280122.37315114611</v>
      </c>
      <c r="C18" s="636">
        <v>261192.29318003386</v>
      </c>
      <c r="D18" s="636">
        <v>279303.74998881796</v>
      </c>
      <c r="E18" s="636">
        <v>-18930.079971112253</v>
      </c>
      <c r="F18" s="938">
        <v>-6.7577893754663139</v>
      </c>
      <c r="G18" s="636">
        <v>18111.456808784103</v>
      </c>
      <c r="H18" s="923">
        <v>6.9341467117103237</v>
      </c>
    </row>
    <row r="19" spans="1:8" ht="24" customHeight="1">
      <c r="A19" s="635" t="s">
        <v>419</v>
      </c>
      <c r="B19" s="636">
        <v>50938.354777363442</v>
      </c>
      <c r="C19" s="636">
        <v>43779.820092189853</v>
      </c>
      <c r="D19" s="636">
        <v>21955.083325030952</v>
      </c>
      <c r="E19" s="636">
        <v>-7158.5346851735885</v>
      </c>
      <c r="F19" s="938">
        <v>-14.053329198521306</v>
      </c>
      <c r="G19" s="636">
        <v>-21824.736767158902</v>
      </c>
      <c r="H19" s="923">
        <v>-49.851133972686995</v>
      </c>
    </row>
    <row r="20" spans="1:8" ht="24" customHeight="1">
      <c r="A20" s="635" t="s">
        <v>423</v>
      </c>
      <c r="B20" s="636">
        <v>17036.737378394697</v>
      </c>
      <c r="C20" s="636">
        <v>23685.241657458493</v>
      </c>
      <c r="D20" s="636">
        <v>23830.007870023477</v>
      </c>
      <c r="E20" s="636">
        <v>6648.5042790637963</v>
      </c>
      <c r="F20" s="938">
        <v>39.024515852989325</v>
      </c>
      <c r="G20" s="636">
        <v>144.76621256498402</v>
      </c>
      <c r="H20" s="923">
        <v>0.6112085097489266</v>
      </c>
    </row>
    <row r="21" spans="1:8" ht="24" customHeight="1">
      <c r="A21" s="633" t="s">
        <v>451</v>
      </c>
      <c r="B21" s="634">
        <v>5688.9338495000002</v>
      </c>
      <c r="C21" s="634">
        <v>13344.24169737</v>
      </c>
      <c r="D21" s="634">
        <v>15625.781763110001</v>
      </c>
      <c r="E21" s="634">
        <v>7655.3078478699999</v>
      </c>
      <c r="F21" s="937">
        <v>134.56489476570067</v>
      </c>
      <c r="G21" s="634">
        <v>2281.5400657400005</v>
      </c>
      <c r="H21" s="922">
        <v>17.09756251034981</v>
      </c>
    </row>
    <row r="22" spans="1:8" ht="24" customHeight="1">
      <c r="A22" s="633" t="s">
        <v>425</v>
      </c>
      <c r="B22" s="634">
        <v>0</v>
      </c>
      <c r="C22" s="634">
        <v>0</v>
      </c>
      <c r="D22" s="634">
        <v>1722</v>
      </c>
      <c r="E22" s="634">
        <v>0</v>
      </c>
      <c r="F22" s="937"/>
      <c r="G22" s="634">
        <v>1722</v>
      </c>
      <c r="H22" s="922"/>
    </row>
    <row r="23" spans="1:8" ht="24" customHeight="1">
      <c r="A23" s="683" t="s">
        <v>426</v>
      </c>
      <c r="B23" s="634">
        <v>505228.81094670785</v>
      </c>
      <c r="C23" s="634">
        <v>635351.75463689829</v>
      </c>
      <c r="D23" s="634">
        <v>765219.94314036984</v>
      </c>
      <c r="E23" s="634">
        <v>130122.94369019044</v>
      </c>
      <c r="F23" s="937">
        <v>25.755250071024943</v>
      </c>
      <c r="G23" s="634">
        <v>129868.18850347155</v>
      </c>
      <c r="H23" s="922">
        <v>20.440360407549495</v>
      </c>
    </row>
    <row r="24" spans="1:8" ht="24" customHeight="1">
      <c r="A24" s="684" t="s">
        <v>427</v>
      </c>
      <c r="B24" s="636">
        <v>181746.14756318799</v>
      </c>
      <c r="C24" s="636">
        <v>241360.93590582002</v>
      </c>
      <c r="D24" s="636">
        <v>287569.76718494005</v>
      </c>
      <c r="E24" s="636">
        <v>59614.788342632033</v>
      </c>
      <c r="F24" s="938">
        <v>32.801129015351293</v>
      </c>
      <c r="G24" s="636">
        <v>46208.83127912003</v>
      </c>
      <c r="H24" s="923">
        <v>19.14511605024224</v>
      </c>
    </row>
    <row r="25" spans="1:8" ht="24" customHeight="1">
      <c r="A25" s="684" t="s">
        <v>428</v>
      </c>
      <c r="B25" s="636">
        <v>143864.47219852131</v>
      </c>
      <c r="C25" s="636">
        <v>176908.98288412552</v>
      </c>
      <c r="D25" s="636">
        <v>230628.21415097275</v>
      </c>
      <c r="E25" s="636">
        <v>33044.510685604211</v>
      </c>
      <c r="F25" s="938">
        <v>22.969194673724218</v>
      </c>
      <c r="G25" s="636">
        <v>53719.23126684723</v>
      </c>
      <c r="H25" s="923">
        <v>30.365462731778326</v>
      </c>
    </row>
    <row r="26" spans="1:8" ht="24" customHeight="1">
      <c r="A26" s="684" t="s">
        <v>429</v>
      </c>
      <c r="B26" s="636">
        <v>179618.19118499852</v>
      </c>
      <c r="C26" s="636">
        <v>217081.83584695272</v>
      </c>
      <c r="D26" s="636">
        <v>247021.96180445704</v>
      </c>
      <c r="E26" s="636">
        <v>37463.644661954197</v>
      </c>
      <c r="F26" s="938">
        <v>20.857377760456544</v>
      </c>
      <c r="G26" s="636">
        <v>29940.125957504322</v>
      </c>
      <c r="H26" s="923">
        <v>13.792091743047882</v>
      </c>
    </row>
    <row r="27" spans="1:8" ht="24" customHeight="1">
      <c r="A27" s="685" t="s">
        <v>430</v>
      </c>
      <c r="B27" s="686">
        <v>2607248.3340031384</v>
      </c>
      <c r="C27" s="686">
        <v>3058042.6917146021</v>
      </c>
      <c r="D27" s="686">
        <v>3623935.0645967177</v>
      </c>
      <c r="E27" s="686">
        <v>450794.3577114637</v>
      </c>
      <c r="F27" s="939">
        <v>17.290042986404728</v>
      </c>
      <c r="G27" s="686">
        <v>565892.37288211565</v>
      </c>
      <c r="H27" s="942">
        <v>18.505051430947407</v>
      </c>
    </row>
    <row r="28" spans="1:8" ht="24" customHeight="1">
      <c r="A28" s="633" t="s">
        <v>431</v>
      </c>
      <c r="B28" s="634">
        <v>327541.98730548378</v>
      </c>
      <c r="C28" s="634">
        <v>321680.01342760312</v>
      </c>
      <c r="D28" s="634">
        <v>300872.58666476491</v>
      </c>
      <c r="E28" s="634">
        <v>-5861.9738778806641</v>
      </c>
      <c r="F28" s="937">
        <v>-1.7896862402600811</v>
      </c>
      <c r="G28" s="634">
        <v>-20807.426762838208</v>
      </c>
      <c r="H28" s="922">
        <v>-6.4683616930776777</v>
      </c>
    </row>
    <row r="29" spans="1:8" ht="24" customHeight="1">
      <c r="A29" s="635" t="s">
        <v>432</v>
      </c>
      <c r="B29" s="636">
        <v>52324.842128390017</v>
      </c>
      <c r="C29" s="636">
        <v>58202.388822339999</v>
      </c>
      <c r="D29" s="636">
        <v>72218.024197079983</v>
      </c>
      <c r="E29" s="636">
        <v>5877.546693949982</v>
      </c>
      <c r="F29" s="938">
        <v>11.232803492322411</v>
      </c>
      <c r="G29" s="636">
        <v>14015.635374739984</v>
      </c>
      <c r="H29" s="923">
        <v>24.080859322668076</v>
      </c>
    </row>
    <row r="30" spans="1:8" ht="24" customHeight="1">
      <c r="A30" s="635" t="s">
        <v>452</v>
      </c>
      <c r="B30" s="636">
        <v>116470.44398744009</v>
      </c>
      <c r="C30" s="636">
        <v>106811.19917503002</v>
      </c>
      <c r="D30" s="636">
        <v>89115.408102080008</v>
      </c>
      <c r="E30" s="636">
        <v>-9659.2448124100629</v>
      </c>
      <c r="F30" s="938">
        <v>-8.2933012717386863</v>
      </c>
      <c r="G30" s="636">
        <v>-17695.791072950014</v>
      </c>
      <c r="H30" s="923">
        <v>-16.567355492332005</v>
      </c>
    </row>
    <row r="31" spans="1:8" ht="24" customHeight="1">
      <c r="A31" s="635" t="s">
        <v>434</v>
      </c>
      <c r="B31" s="636">
        <v>1709.18185765</v>
      </c>
      <c r="C31" s="636">
        <v>4069.7702120102481</v>
      </c>
      <c r="D31" s="636">
        <v>4486.01208792325</v>
      </c>
      <c r="E31" s="636">
        <v>2360.5883543602481</v>
      </c>
      <c r="F31" s="938">
        <v>138.11218179005741</v>
      </c>
      <c r="G31" s="636">
        <v>416.24187591300188</v>
      </c>
      <c r="H31" s="923">
        <v>10.227650560826154</v>
      </c>
    </row>
    <row r="32" spans="1:8" ht="24" customHeight="1">
      <c r="A32" s="635" t="s">
        <v>435</v>
      </c>
      <c r="B32" s="618">
        <v>156286.18249003371</v>
      </c>
      <c r="C32" s="618">
        <v>151828.74760172289</v>
      </c>
      <c r="D32" s="618">
        <v>133792.89134618166</v>
      </c>
      <c r="E32" s="636">
        <v>-4457.4348883108178</v>
      </c>
      <c r="F32" s="938">
        <v>-2.8520978741003327</v>
      </c>
      <c r="G32" s="636">
        <v>-18035.856255541235</v>
      </c>
      <c r="H32" s="923">
        <v>-11.879078593767293</v>
      </c>
    </row>
    <row r="33" spans="1:8" ht="24" customHeight="1">
      <c r="A33" s="635" t="s">
        <v>436</v>
      </c>
      <c r="B33" s="636">
        <v>751.33684197000002</v>
      </c>
      <c r="C33" s="636">
        <v>767.90761650000002</v>
      </c>
      <c r="D33" s="636">
        <v>1260.2509315000002</v>
      </c>
      <c r="E33" s="636">
        <v>16.570774529999994</v>
      </c>
      <c r="F33" s="938">
        <v>2.2055053877767445</v>
      </c>
      <c r="G33" s="636">
        <v>492.34331500000019</v>
      </c>
      <c r="H33" s="923">
        <v>64.114914922191062</v>
      </c>
    </row>
    <row r="34" spans="1:8" ht="24" customHeight="1">
      <c r="A34" s="687" t="s">
        <v>437</v>
      </c>
      <c r="B34" s="634">
        <v>2035313.4723707314</v>
      </c>
      <c r="C34" s="634">
        <v>2487312.2386853015</v>
      </c>
      <c r="D34" s="634">
        <v>2991453.0461603282</v>
      </c>
      <c r="E34" s="634">
        <v>451998.76631457009</v>
      </c>
      <c r="F34" s="937">
        <v>22.207820684647771</v>
      </c>
      <c r="G34" s="634">
        <v>504140.8074750267</v>
      </c>
      <c r="H34" s="922">
        <v>20.26849704006186</v>
      </c>
    </row>
    <row r="35" spans="1:8" ht="24" customHeight="1">
      <c r="A35" s="635" t="s">
        <v>438</v>
      </c>
      <c r="B35" s="636">
        <v>186927.80000000002</v>
      </c>
      <c r="C35" s="636">
        <v>315640.2</v>
      </c>
      <c r="D35" s="636">
        <v>293515.59999999998</v>
      </c>
      <c r="E35" s="636">
        <v>128712.4</v>
      </c>
      <c r="F35" s="938">
        <v>68.856745759592727</v>
      </c>
      <c r="G35" s="636">
        <v>-22124.600000000035</v>
      </c>
      <c r="H35" s="923">
        <v>-7.0094366940586257</v>
      </c>
    </row>
    <row r="36" spans="1:8" ht="24" customHeight="1">
      <c r="A36" s="635" t="s">
        <v>439</v>
      </c>
      <c r="B36" s="636">
        <v>9504.7583925399995</v>
      </c>
      <c r="C36" s="636">
        <v>9864.13145411</v>
      </c>
      <c r="D36" s="636">
        <v>9672.9931918559996</v>
      </c>
      <c r="E36" s="636">
        <v>359.37306157000057</v>
      </c>
      <c r="F36" s="938">
        <v>3.7809805018511748</v>
      </c>
      <c r="G36" s="636">
        <v>-191.13826225400044</v>
      </c>
      <c r="H36" s="923">
        <v>-1.9377100066358153</v>
      </c>
    </row>
    <row r="37" spans="1:8" ht="24" customHeight="1">
      <c r="A37" s="638" t="s">
        <v>440</v>
      </c>
      <c r="B37" s="636">
        <v>15995.36781195495</v>
      </c>
      <c r="C37" s="636">
        <v>20205.434678831327</v>
      </c>
      <c r="D37" s="636">
        <v>27303.330655729795</v>
      </c>
      <c r="E37" s="636">
        <v>4210.0668668763774</v>
      </c>
      <c r="F37" s="938">
        <v>26.320538023075468</v>
      </c>
      <c r="G37" s="636">
        <v>7097.8959768984678</v>
      </c>
      <c r="H37" s="923">
        <v>35.128647760964711</v>
      </c>
    </row>
    <row r="38" spans="1:8" ht="24" customHeight="1">
      <c r="A38" s="688" t="s">
        <v>441</v>
      </c>
      <c r="B38" s="636">
        <v>1006.0830198000001</v>
      </c>
      <c r="C38" s="636">
        <v>1053.6769550700001</v>
      </c>
      <c r="D38" s="636">
        <v>1041.4330759700001</v>
      </c>
      <c r="E38" s="636">
        <v>47.593935269999974</v>
      </c>
      <c r="F38" s="938">
        <v>4.7306170895778763</v>
      </c>
      <c r="G38" s="636">
        <v>-12.243879099999958</v>
      </c>
      <c r="H38" s="923">
        <v>-1.1620145093888428</v>
      </c>
    </row>
    <row r="39" spans="1:8" ht="24" customHeight="1">
      <c r="A39" s="688" t="s">
        <v>442</v>
      </c>
      <c r="B39" s="636">
        <v>14989.284792154949</v>
      </c>
      <c r="C39" s="636">
        <v>19151.757723761326</v>
      </c>
      <c r="D39" s="636">
        <v>26261.897579759796</v>
      </c>
      <c r="E39" s="636">
        <v>4162.4729316063767</v>
      </c>
      <c r="F39" s="938">
        <v>27.769656720278746</v>
      </c>
      <c r="G39" s="636">
        <v>7110.13985599847</v>
      </c>
      <c r="H39" s="923">
        <v>37.125260033845436</v>
      </c>
    </row>
    <row r="40" spans="1:8" ht="24" customHeight="1">
      <c r="A40" s="635" t="s">
        <v>443</v>
      </c>
      <c r="B40" s="636">
        <v>1819924.9639471527</v>
      </c>
      <c r="C40" s="636">
        <v>2140247.8550348221</v>
      </c>
      <c r="D40" s="636">
        <v>2660866.6335827624</v>
      </c>
      <c r="E40" s="636">
        <v>320322.89108766941</v>
      </c>
      <c r="F40" s="938">
        <v>17.600884510806182</v>
      </c>
      <c r="G40" s="636">
        <v>520618.77854794031</v>
      </c>
      <c r="H40" s="923">
        <v>24.32516296293495</v>
      </c>
    </row>
    <row r="41" spans="1:8" ht="24" customHeight="1">
      <c r="A41" s="638" t="s">
        <v>444</v>
      </c>
      <c r="B41" s="636">
        <v>1780261.706912121</v>
      </c>
      <c r="C41" s="636">
        <v>2091098.0124488228</v>
      </c>
      <c r="D41" s="636">
        <v>2603691.7586094071</v>
      </c>
      <c r="E41" s="636">
        <v>310836.30553670181</v>
      </c>
      <c r="F41" s="938">
        <v>17.460146692468605</v>
      </c>
      <c r="G41" s="636">
        <v>512593.74616058427</v>
      </c>
      <c r="H41" s="923">
        <v>24.513138222550406</v>
      </c>
    </row>
    <row r="42" spans="1:8" ht="24" customHeight="1">
      <c r="A42" s="638" t="s">
        <v>445</v>
      </c>
      <c r="B42" s="636">
        <v>39663.257035031653</v>
      </c>
      <c r="C42" s="636">
        <v>49149.842585999198</v>
      </c>
      <c r="D42" s="636">
        <v>57174.874973355494</v>
      </c>
      <c r="E42" s="636">
        <v>9486.5855509675457</v>
      </c>
      <c r="F42" s="938">
        <v>23.917817799452877</v>
      </c>
      <c r="G42" s="636">
        <v>8025.0323873562957</v>
      </c>
      <c r="H42" s="923">
        <v>16.327686855384361</v>
      </c>
    </row>
    <row r="43" spans="1:8" ht="24" customHeight="1">
      <c r="A43" s="639" t="s">
        <v>446</v>
      </c>
      <c r="B43" s="649">
        <v>2960.5822190836902</v>
      </c>
      <c r="C43" s="649">
        <v>1354.6175175380001</v>
      </c>
      <c r="D43" s="649">
        <v>94.488729979999988</v>
      </c>
      <c r="E43" s="649">
        <v>-1605.9647015456901</v>
      </c>
      <c r="F43" s="940">
        <v>-54.244894507362865</v>
      </c>
      <c r="G43" s="649">
        <v>-1260.1287875580001</v>
      </c>
      <c r="H43" s="924">
        <v>-93.024693040162958</v>
      </c>
    </row>
    <row r="44" spans="1:8" ht="24" customHeight="1">
      <c r="A44" s="633" t="s">
        <v>447</v>
      </c>
      <c r="B44" s="649">
        <v>49080</v>
      </c>
      <c r="C44" s="649">
        <v>0</v>
      </c>
      <c r="D44" s="649">
        <v>0</v>
      </c>
      <c r="E44" s="649">
        <v>-49080</v>
      </c>
      <c r="F44" s="940"/>
      <c r="G44" s="649">
        <v>0</v>
      </c>
      <c r="H44" s="924"/>
    </row>
    <row r="45" spans="1:8" ht="24" customHeight="1" thickBot="1">
      <c r="A45" s="689" t="s">
        <v>448</v>
      </c>
      <c r="B45" s="641">
        <v>195312.87255698009</v>
      </c>
      <c r="C45" s="690">
        <v>249050.43538470918</v>
      </c>
      <c r="D45" s="690">
        <v>331609.43753210286</v>
      </c>
      <c r="E45" s="641">
        <v>53737.562827729096</v>
      </c>
      <c r="F45" s="941">
        <v>27.513579685871363</v>
      </c>
      <c r="G45" s="641">
        <v>82559.002147393679</v>
      </c>
      <c r="H45" s="925">
        <v>33.149511270624551</v>
      </c>
    </row>
    <row r="46" spans="1:8" ht="16.5" thickTop="1">
      <c r="A46" s="568" t="s">
        <v>737</v>
      </c>
    </row>
  </sheetData>
  <mergeCells count="7">
    <mergeCell ref="A1:H1"/>
    <mergeCell ref="A2:H2"/>
    <mergeCell ref="G3:H3"/>
    <mergeCell ref="E4:H4"/>
    <mergeCell ref="E5:F5"/>
    <mergeCell ref="G5:H5"/>
    <mergeCell ref="A4:A6"/>
  </mergeCells>
  <pageMargins left="0.39370078740157483" right="0.39370078740157483" top="0.39370078740157483" bottom="0.39370078740157483" header="0.31496062992125984" footer="0.31496062992125984"/>
  <pageSetup paperSize="9" scale="68" orientation="portrait" horizontalDpi="300" verticalDpi="300" r:id="rId1"/>
</worksheet>
</file>

<file path=xl/worksheets/sheet32.xml><?xml version="1.0" encoding="utf-8"?>
<worksheet xmlns="http://schemas.openxmlformats.org/spreadsheetml/2006/main" xmlns:r="http://schemas.openxmlformats.org/officeDocument/2006/relationships">
  <sheetPr>
    <pageSetUpPr fitToPage="1"/>
  </sheetPr>
  <dimension ref="A1:N46"/>
  <sheetViews>
    <sheetView workbookViewId="0">
      <selection activeCell="L5" sqref="L5"/>
    </sheetView>
  </sheetViews>
  <sheetFormatPr defaultColWidth="11" defaultRowHeight="17.100000000000001" customHeight="1"/>
  <cols>
    <col min="1" max="1" width="51.42578125" style="417" bestFit="1" customWidth="1"/>
    <col min="2" max="5" width="14.42578125" style="417" customWidth="1"/>
    <col min="6" max="6" width="13" style="417" customWidth="1"/>
    <col min="7" max="7" width="8.5703125" style="417" customWidth="1"/>
    <col min="8" max="8" width="12.85546875" style="417" customWidth="1"/>
    <col min="9" max="9" width="9.42578125" style="417" customWidth="1"/>
    <col min="10" max="254" width="11" style="568"/>
    <col min="255" max="255" width="46.7109375" style="568" bestFit="1" customWidth="1"/>
    <col min="256" max="256" width="11.85546875" style="568" customWidth="1"/>
    <col min="257" max="257" width="12.42578125" style="568" customWidth="1"/>
    <col min="258" max="258" width="12.5703125" style="568" customWidth="1"/>
    <col min="259" max="259" width="11.7109375" style="568" customWidth="1"/>
    <col min="260" max="260" width="10.7109375" style="568" customWidth="1"/>
    <col min="261" max="261" width="2.42578125" style="568" bestFit="1" customWidth="1"/>
    <col min="262" max="262" width="8.5703125" style="568" customWidth="1"/>
    <col min="263" max="263" width="12.42578125" style="568" customWidth="1"/>
    <col min="264" max="264" width="2.140625" style="568" customWidth="1"/>
    <col min="265" max="265" width="9.42578125" style="568" customWidth="1"/>
    <col min="266" max="510" width="11" style="568"/>
    <col min="511" max="511" width="46.7109375" style="568" bestFit="1" customWidth="1"/>
    <col min="512" max="512" width="11.85546875" style="568" customWidth="1"/>
    <col min="513" max="513" width="12.42578125" style="568" customWidth="1"/>
    <col min="514" max="514" width="12.5703125" style="568" customWidth="1"/>
    <col min="515" max="515" width="11.7109375" style="568" customWidth="1"/>
    <col min="516" max="516" width="10.7109375" style="568" customWidth="1"/>
    <col min="517" max="517" width="2.42578125" style="568" bestFit="1" customWidth="1"/>
    <col min="518" max="518" width="8.5703125" style="568" customWidth="1"/>
    <col min="519" max="519" width="12.42578125" style="568" customWidth="1"/>
    <col min="520" max="520" width="2.140625" style="568" customWidth="1"/>
    <col min="521" max="521" width="9.42578125" style="568" customWidth="1"/>
    <col min="522" max="766" width="11" style="568"/>
    <col min="767" max="767" width="46.7109375" style="568" bestFit="1" customWidth="1"/>
    <col min="768" max="768" width="11.85546875" style="568" customWidth="1"/>
    <col min="769" max="769" width="12.42578125" style="568" customWidth="1"/>
    <col min="770" max="770" width="12.5703125" style="568" customWidth="1"/>
    <col min="771" max="771" width="11.7109375" style="568" customWidth="1"/>
    <col min="772" max="772" width="10.7109375" style="568" customWidth="1"/>
    <col min="773" max="773" width="2.42578125" style="568" bestFit="1" customWidth="1"/>
    <col min="774" max="774" width="8.5703125" style="568" customWidth="1"/>
    <col min="775" max="775" width="12.42578125" style="568" customWidth="1"/>
    <col min="776" max="776" width="2.140625" style="568" customWidth="1"/>
    <col min="777" max="777" width="9.42578125" style="568" customWidth="1"/>
    <col min="778" max="1022" width="11" style="568"/>
    <col min="1023" max="1023" width="46.7109375" style="568" bestFit="1" customWidth="1"/>
    <col min="1024" max="1024" width="11.85546875" style="568" customWidth="1"/>
    <col min="1025" max="1025" width="12.42578125" style="568" customWidth="1"/>
    <col min="1026" max="1026" width="12.5703125" style="568" customWidth="1"/>
    <col min="1027" max="1027" width="11.7109375" style="568" customWidth="1"/>
    <col min="1028" max="1028" width="10.7109375" style="568" customWidth="1"/>
    <col min="1029" max="1029" width="2.42578125" style="568" bestFit="1" customWidth="1"/>
    <col min="1030" max="1030" width="8.5703125" style="568" customWidth="1"/>
    <col min="1031" max="1031" width="12.42578125" style="568" customWidth="1"/>
    <col min="1032" max="1032" width="2.140625" style="568" customWidth="1"/>
    <col min="1033" max="1033" width="9.42578125" style="568" customWidth="1"/>
    <col min="1034" max="1278" width="11" style="568"/>
    <col min="1279" max="1279" width="46.7109375" style="568" bestFit="1" customWidth="1"/>
    <col min="1280" max="1280" width="11.85546875" style="568" customWidth="1"/>
    <col min="1281" max="1281" width="12.42578125" style="568" customWidth="1"/>
    <col min="1282" max="1282" width="12.5703125" style="568" customWidth="1"/>
    <col min="1283" max="1283" width="11.7109375" style="568" customWidth="1"/>
    <col min="1284" max="1284" width="10.7109375" style="568" customWidth="1"/>
    <col min="1285" max="1285" width="2.42578125" style="568" bestFit="1" customWidth="1"/>
    <col min="1286" max="1286" width="8.5703125" style="568" customWidth="1"/>
    <col min="1287" max="1287" width="12.42578125" style="568" customWidth="1"/>
    <col min="1288" max="1288" width="2.140625" style="568" customWidth="1"/>
    <col min="1289" max="1289" width="9.42578125" style="568" customWidth="1"/>
    <col min="1290" max="1534" width="11" style="568"/>
    <col min="1535" max="1535" width="46.7109375" style="568" bestFit="1" customWidth="1"/>
    <col min="1536" max="1536" width="11.85546875" style="568" customWidth="1"/>
    <col min="1537" max="1537" width="12.42578125" style="568" customWidth="1"/>
    <col min="1538" max="1538" width="12.5703125" style="568" customWidth="1"/>
    <col min="1539" max="1539" width="11.7109375" style="568" customWidth="1"/>
    <col min="1540" max="1540" width="10.7109375" style="568" customWidth="1"/>
    <col min="1541" max="1541" width="2.42578125" style="568" bestFit="1" customWidth="1"/>
    <col min="1542" max="1542" width="8.5703125" style="568" customWidth="1"/>
    <col min="1543" max="1543" width="12.42578125" style="568" customWidth="1"/>
    <col min="1544" max="1544" width="2.140625" style="568" customWidth="1"/>
    <col min="1545" max="1545" width="9.42578125" style="568" customWidth="1"/>
    <col min="1546" max="1790" width="11" style="568"/>
    <col min="1791" max="1791" width="46.7109375" style="568" bestFit="1" customWidth="1"/>
    <col min="1792" max="1792" width="11.85546875" style="568" customWidth="1"/>
    <col min="1793" max="1793" width="12.42578125" style="568" customWidth="1"/>
    <col min="1794" max="1794" width="12.5703125" style="568" customWidth="1"/>
    <col min="1795" max="1795" width="11.7109375" style="568" customWidth="1"/>
    <col min="1796" max="1796" width="10.7109375" style="568" customWidth="1"/>
    <col min="1797" max="1797" width="2.42578125" style="568" bestFit="1" customWidth="1"/>
    <col min="1798" max="1798" width="8.5703125" style="568" customWidth="1"/>
    <col min="1799" max="1799" width="12.42578125" style="568" customWidth="1"/>
    <col min="1800" max="1800" width="2.140625" style="568" customWidth="1"/>
    <col min="1801" max="1801" width="9.42578125" style="568" customWidth="1"/>
    <col min="1802" max="2046" width="11" style="568"/>
    <col min="2047" max="2047" width="46.7109375" style="568" bestFit="1" customWidth="1"/>
    <col min="2048" max="2048" width="11.85546875" style="568" customWidth="1"/>
    <col min="2049" max="2049" width="12.42578125" style="568" customWidth="1"/>
    <col min="2050" max="2050" width="12.5703125" style="568" customWidth="1"/>
    <col min="2051" max="2051" width="11.7109375" style="568" customWidth="1"/>
    <col min="2052" max="2052" width="10.7109375" style="568" customWidth="1"/>
    <col min="2053" max="2053" width="2.42578125" style="568" bestFit="1" customWidth="1"/>
    <col min="2054" max="2054" width="8.5703125" style="568" customWidth="1"/>
    <col min="2055" max="2055" width="12.42578125" style="568" customWidth="1"/>
    <col min="2056" max="2056" width="2.140625" style="568" customWidth="1"/>
    <col min="2057" max="2057" width="9.42578125" style="568" customWidth="1"/>
    <col min="2058" max="2302" width="11" style="568"/>
    <col min="2303" max="2303" width="46.7109375" style="568" bestFit="1" customWidth="1"/>
    <col min="2304" max="2304" width="11.85546875" style="568" customWidth="1"/>
    <col min="2305" max="2305" width="12.42578125" style="568" customWidth="1"/>
    <col min="2306" max="2306" width="12.5703125" style="568" customWidth="1"/>
    <col min="2307" max="2307" width="11.7109375" style="568" customWidth="1"/>
    <col min="2308" max="2308" width="10.7109375" style="568" customWidth="1"/>
    <col min="2309" max="2309" width="2.42578125" style="568" bestFit="1" customWidth="1"/>
    <col min="2310" max="2310" width="8.5703125" style="568" customWidth="1"/>
    <col min="2311" max="2311" width="12.42578125" style="568" customWidth="1"/>
    <col min="2312" max="2312" width="2.140625" style="568" customWidth="1"/>
    <col min="2313" max="2313" width="9.42578125" style="568" customWidth="1"/>
    <col min="2314" max="2558" width="11" style="568"/>
    <col min="2559" max="2559" width="46.7109375" style="568" bestFit="1" customWidth="1"/>
    <col min="2560" max="2560" width="11.85546875" style="568" customWidth="1"/>
    <col min="2561" max="2561" width="12.42578125" style="568" customWidth="1"/>
    <col min="2562" max="2562" width="12.5703125" style="568" customWidth="1"/>
    <col min="2563" max="2563" width="11.7109375" style="568" customWidth="1"/>
    <col min="2564" max="2564" width="10.7109375" style="568" customWidth="1"/>
    <col min="2565" max="2565" width="2.42578125" style="568" bestFit="1" customWidth="1"/>
    <col min="2566" max="2566" width="8.5703125" style="568" customWidth="1"/>
    <col min="2567" max="2567" width="12.42578125" style="568" customWidth="1"/>
    <col min="2568" max="2568" width="2.140625" style="568" customWidth="1"/>
    <col min="2569" max="2569" width="9.42578125" style="568" customWidth="1"/>
    <col min="2570" max="2814" width="11" style="568"/>
    <col min="2815" max="2815" width="46.7109375" style="568" bestFit="1" customWidth="1"/>
    <col min="2816" max="2816" width="11.85546875" style="568" customWidth="1"/>
    <col min="2817" max="2817" width="12.42578125" style="568" customWidth="1"/>
    <col min="2818" max="2818" width="12.5703125" style="568" customWidth="1"/>
    <col min="2819" max="2819" width="11.7109375" style="568" customWidth="1"/>
    <col min="2820" max="2820" width="10.7109375" style="568" customWidth="1"/>
    <col min="2821" max="2821" width="2.42578125" style="568" bestFit="1" customWidth="1"/>
    <col min="2822" max="2822" width="8.5703125" style="568" customWidth="1"/>
    <col min="2823" max="2823" width="12.42578125" style="568" customWidth="1"/>
    <col min="2824" max="2824" width="2.140625" style="568" customWidth="1"/>
    <col min="2825" max="2825" width="9.42578125" style="568" customWidth="1"/>
    <col min="2826" max="3070" width="11" style="568"/>
    <col min="3071" max="3071" width="46.7109375" style="568" bestFit="1" customWidth="1"/>
    <col min="3072" max="3072" width="11.85546875" style="568" customWidth="1"/>
    <col min="3073" max="3073" width="12.42578125" style="568" customWidth="1"/>
    <col min="3074" max="3074" width="12.5703125" style="568" customWidth="1"/>
    <col min="3075" max="3075" width="11.7109375" style="568" customWidth="1"/>
    <col min="3076" max="3076" width="10.7109375" style="568" customWidth="1"/>
    <col min="3077" max="3077" width="2.42578125" style="568" bestFit="1" customWidth="1"/>
    <col min="3078" max="3078" width="8.5703125" style="568" customWidth="1"/>
    <col min="3079" max="3079" width="12.42578125" style="568" customWidth="1"/>
    <col min="3080" max="3080" width="2.140625" style="568" customWidth="1"/>
    <col min="3081" max="3081" width="9.42578125" style="568" customWidth="1"/>
    <col min="3082" max="3326" width="11" style="568"/>
    <col min="3327" max="3327" width="46.7109375" style="568" bestFit="1" customWidth="1"/>
    <col min="3328" max="3328" width="11.85546875" style="568" customWidth="1"/>
    <col min="3329" max="3329" width="12.42578125" style="568" customWidth="1"/>
    <col min="3330" max="3330" width="12.5703125" style="568" customWidth="1"/>
    <col min="3331" max="3331" width="11.7109375" style="568" customWidth="1"/>
    <col min="3332" max="3332" width="10.7109375" style="568" customWidth="1"/>
    <col min="3333" max="3333" width="2.42578125" style="568" bestFit="1" customWidth="1"/>
    <col min="3334" max="3334" width="8.5703125" style="568" customWidth="1"/>
    <col min="3335" max="3335" width="12.42578125" style="568" customWidth="1"/>
    <col min="3336" max="3336" width="2.140625" style="568" customWidth="1"/>
    <col min="3337" max="3337" width="9.42578125" style="568" customWidth="1"/>
    <col min="3338" max="3582" width="11" style="568"/>
    <col min="3583" max="3583" width="46.7109375" style="568" bestFit="1" customWidth="1"/>
    <col min="3584" max="3584" width="11.85546875" style="568" customWidth="1"/>
    <col min="3585" max="3585" width="12.42578125" style="568" customWidth="1"/>
    <col min="3586" max="3586" width="12.5703125" style="568" customWidth="1"/>
    <col min="3587" max="3587" width="11.7109375" style="568" customWidth="1"/>
    <col min="3588" max="3588" width="10.7109375" style="568" customWidth="1"/>
    <col min="3589" max="3589" width="2.42578125" style="568" bestFit="1" customWidth="1"/>
    <col min="3590" max="3590" width="8.5703125" style="568" customWidth="1"/>
    <col min="3591" max="3591" width="12.42578125" style="568" customWidth="1"/>
    <col min="3592" max="3592" width="2.140625" style="568" customWidth="1"/>
    <col min="3593" max="3593" width="9.42578125" style="568" customWidth="1"/>
    <col min="3594" max="3838" width="11" style="568"/>
    <col min="3839" max="3839" width="46.7109375" style="568" bestFit="1" customWidth="1"/>
    <col min="3840" max="3840" width="11.85546875" style="568" customWidth="1"/>
    <col min="3841" max="3841" width="12.42578125" style="568" customWidth="1"/>
    <col min="3842" max="3842" width="12.5703125" style="568" customWidth="1"/>
    <col min="3843" max="3843" width="11.7109375" style="568" customWidth="1"/>
    <col min="3844" max="3844" width="10.7109375" style="568" customWidth="1"/>
    <col min="3845" max="3845" width="2.42578125" style="568" bestFit="1" customWidth="1"/>
    <col min="3846" max="3846" width="8.5703125" style="568" customWidth="1"/>
    <col min="3847" max="3847" width="12.42578125" style="568" customWidth="1"/>
    <col min="3848" max="3848" width="2.140625" style="568" customWidth="1"/>
    <col min="3849" max="3849" width="9.42578125" style="568" customWidth="1"/>
    <col min="3850" max="4094" width="11" style="568"/>
    <col min="4095" max="4095" width="46.7109375" style="568" bestFit="1" customWidth="1"/>
    <col min="4096" max="4096" width="11.85546875" style="568" customWidth="1"/>
    <col min="4097" max="4097" width="12.42578125" style="568" customWidth="1"/>
    <col min="4098" max="4098" width="12.5703125" style="568" customWidth="1"/>
    <col min="4099" max="4099" width="11.7109375" style="568" customWidth="1"/>
    <col min="4100" max="4100" width="10.7109375" style="568" customWidth="1"/>
    <col min="4101" max="4101" width="2.42578125" style="568" bestFit="1" customWidth="1"/>
    <col min="4102" max="4102" width="8.5703125" style="568" customWidth="1"/>
    <col min="4103" max="4103" width="12.42578125" style="568" customWidth="1"/>
    <col min="4104" max="4104" width="2.140625" style="568" customWidth="1"/>
    <col min="4105" max="4105" width="9.42578125" style="568" customWidth="1"/>
    <col min="4106" max="4350" width="11" style="568"/>
    <col min="4351" max="4351" width="46.7109375" style="568" bestFit="1" customWidth="1"/>
    <col min="4352" max="4352" width="11.85546875" style="568" customWidth="1"/>
    <col min="4353" max="4353" width="12.42578125" style="568" customWidth="1"/>
    <col min="4354" max="4354" width="12.5703125" style="568" customWidth="1"/>
    <col min="4355" max="4355" width="11.7109375" style="568" customWidth="1"/>
    <col min="4356" max="4356" width="10.7109375" style="568" customWidth="1"/>
    <col min="4357" max="4357" width="2.42578125" style="568" bestFit="1" customWidth="1"/>
    <col min="4358" max="4358" width="8.5703125" style="568" customWidth="1"/>
    <col min="4359" max="4359" width="12.42578125" style="568" customWidth="1"/>
    <col min="4360" max="4360" width="2.140625" style="568" customWidth="1"/>
    <col min="4361" max="4361" width="9.42578125" style="568" customWidth="1"/>
    <col min="4362" max="4606" width="11" style="568"/>
    <col min="4607" max="4607" width="46.7109375" style="568" bestFit="1" customWidth="1"/>
    <col min="4608" max="4608" width="11.85546875" style="568" customWidth="1"/>
    <col min="4609" max="4609" width="12.42578125" style="568" customWidth="1"/>
    <col min="4610" max="4610" width="12.5703125" style="568" customWidth="1"/>
    <col min="4611" max="4611" width="11.7109375" style="568" customWidth="1"/>
    <col min="4612" max="4612" width="10.7109375" style="568" customWidth="1"/>
    <col min="4613" max="4613" width="2.42578125" style="568" bestFit="1" customWidth="1"/>
    <col min="4614" max="4614" width="8.5703125" style="568" customWidth="1"/>
    <col min="4615" max="4615" width="12.42578125" style="568" customWidth="1"/>
    <col min="4616" max="4616" width="2.140625" style="568" customWidth="1"/>
    <col min="4617" max="4617" width="9.42578125" style="568" customWidth="1"/>
    <col min="4618" max="4862" width="11" style="568"/>
    <col min="4863" max="4863" width="46.7109375" style="568" bestFit="1" customWidth="1"/>
    <col min="4864" max="4864" width="11.85546875" style="568" customWidth="1"/>
    <col min="4865" max="4865" width="12.42578125" style="568" customWidth="1"/>
    <col min="4866" max="4866" width="12.5703125" style="568" customWidth="1"/>
    <col min="4867" max="4867" width="11.7109375" style="568" customWidth="1"/>
    <col min="4868" max="4868" width="10.7109375" style="568" customWidth="1"/>
    <col min="4869" max="4869" width="2.42578125" style="568" bestFit="1" customWidth="1"/>
    <col min="4870" max="4870" width="8.5703125" style="568" customWidth="1"/>
    <col min="4871" max="4871" width="12.42578125" style="568" customWidth="1"/>
    <col min="4872" max="4872" width="2.140625" style="568" customWidth="1"/>
    <col min="4873" max="4873" width="9.42578125" style="568" customWidth="1"/>
    <col min="4874" max="5118" width="11" style="568"/>
    <col min="5119" max="5119" width="46.7109375" style="568" bestFit="1" customWidth="1"/>
    <col min="5120" max="5120" width="11.85546875" style="568" customWidth="1"/>
    <col min="5121" max="5121" width="12.42578125" style="568" customWidth="1"/>
    <col min="5122" max="5122" width="12.5703125" style="568" customWidth="1"/>
    <col min="5123" max="5123" width="11.7109375" style="568" customWidth="1"/>
    <col min="5124" max="5124" width="10.7109375" style="568" customWidth="1"/>
    <col min="5125" max="5125" width="2.42578125" style="568" bestFit="1" customWidth="1"/>
    <col min="5126" max="5126" width="8.5703125" style="568" customWidth="1"/>
    <col min="5127" max="5127" width="12.42578125" style="568" customWidth="1"/>
    <col min="5128" max="5128" width="2.140625" style="568" customWidth="1"/>
    <col min="5129" max="5129" width="9.42578125" style="568" customWidth="1"/>
    <col min="5130" max="5374" width="11" style="568"/>
    <col min="5375" max="5375" width="46.7109375" style="568" bestFit="1" customWidth="1"/>
    <col min="5376" max="5376" width="11.85546875" style="568" customWidth="1"/>
    <col min="5377" max="5377" width="12.42578125" style="568" customWidth="1"/>
    <col min="5378" max="5378" width="12.5703125" style="568" customWidth="1"/>
    <col min="5379" max="5379" width="11.7109375" style="568" customWidth="1"/>
    <col min="5380" max="5380" width="10.7109375" style="568" customWidth="1"/>
    <col min="5381" max="5381" width="2.42578125" style="568" bestFit="1" customWidth="1"/>
    <col min="5382" max="5382" width="8.5703125" style="568" customWidth="1"/>
    <col min="5383" max="5383" width="12.42578125" style="568" customWidth="1"/>
    <col min="5384" max="5384" width="2.140625" style="568" customWidth="1"/>
    <col min="5385" max="5385" width="9.42578125" style="568" customWidth="1"/>
    <col min="5386" max="5630" width="11" style="568"/>
    <col min="5631" max="5631" width="46.7109375" style="568" bestFit="1" customWidth="1"/>
    <col min="5632" max="5632" width="11.85546875" style="568" customWidth="1"/>
    <col min="5633" max="5633" width="12.42578125" style="568" customWidth="1"/>
    <col min="5634" max="5634" width="12.5703125" style="568" customWidth="1"/>
    <col min="5635" max="5635" width="11.7109375" style="568" customWidth="1"/>
    <col min="5636" max="5636" width="10.7109375" style="568" customWidth="1"/>
    <col min="5637" max="5637" width="2.42578125" style="568" bestFit="1" customWidth="1"/>
    <col min="5638" max="5638" width="8.5703125" style="568" customWidth="1"/>
    <col min="5639" max="5639" width="12.42578125" style="568" customWidth="1"/>
    <col min="5640" max="5640" width="2.140625" style="568" customWidth="1"/>
    <col min="5641" max="5641" width="9.42578125" style="568" customWidth="1"/>
    <col min="5642" max="5886" width="11" style="568"/>
    <col min="5887" max="5887" width="46.7109375" style="568" bestFit="1" customWidth="1"/>
    <col min="5888" max="5888" width="11.85546875" style="568" customWidth="1"/>
    <col min="5889" max="5889" width="12.42578125" style="568" customWidth="1"/>
    <col min="5890" max="5890" width="12.5703125" style="568" customWidth="1"/>
    <col min="5891" max="5891" width="11.7109375" style="568" customWidth="1"/>
    <col min="5892" max="5892" width="10.7109375" style="568" customWidth="1"/>
    <col min="5893" max="5893" width="2.42578125" style="568" bestFit="1" customWidth="1"/>
    <col min="5894" max="5894" width="8.5703125" style="568" customWidth="1"/>
    <col min="5895" max="5895" width="12.42578125" style="568" customWidth="1"/>
    <col min="5896" max="5896" width="2.140625" style="568" customWidth="1"/>
    <col min="5897" max="5897" width="9.42578125" style="568" customWidth="1"/>
    <col min="5898" max="6142" width="11" style="568"/>
    <col min="6143" max="6143" width="46.7109375" style="568" bestFit="1" customWidth="1"/>
    <col min="6144" max="6144" width="11.85546875" style="568" customWidth="1"/>
    <col min="6145" max="6145" width="12.42578125" style="568" customWidth="1"/>
    <col min="6146" max="6146" width="12.5703125" style="568" customWidth="1"/>
    <col min="6147" max="6147" width="11.7109375" style="568" customWidth="1"/>
    <col min="6148" max="6148" width="10.7109375" style="568" customWidth="1"/>
    <col min="6149" max="6149" width="2.42578125" style="568" bestFit="1" customWidth="1"/>
    <col min="6150" max="6150" width="8.5703125" style="568" customWidth="1"/>
    <col min="6151" max="6151" width="12.42578125" style="568" customWidth="1"/>
    <col min="6152" max="6152" width="2.140625" style="568" customWidth="1"/>
    <col min="6153" max="6153" width="9.42578125" style="568" customWidth="1"/>
    <col min="6154" max="6398" width="11" style="568"/>
    <col min="6399" max="6399" width="46.7109375" style="568" bestFit="1" customWidth="1"/>
    <col min="6400" max="6400" width="11.85546875" style="568" customWidth="1"/>
    <col min="6401" max="6401" width="12.42578125" style="568" customWidth="1"/>
    <col min="6402" max="6402" width="12.5703125" style="568" customWidth="1"/>
    <col min="6403" max="6403" width="11.7109375" style="568" customWidth="1"/>
    <col min="6404" max="6404" width="10.7109375" style="568" customWidth="1"/>
    <col min="6405" max="6405" width="2.42578125" style="568" bestFit="1" customWidth="1"/>
    <col min="6406" max="6406" width="8.5703125" style="568" customWidth="1"/>
    <col min="6407" max="6407" width="12.42578125" style="568" customWidth="1"/>
    <col min="6408" max="6408" width="2.140625" style="568" customWidth="1"/>
    <col min="6409" max="6409" width="9.42578125" style="568" customWidth="1"/>
    <col min="6410" max="6654" width="11" style="568"/>
    <col min="6655" max="6655" width="46.7109375" style="568" bestFit="1" customWidth="1"/>
    <col min="6656" max="6656" width="11.85546875" style="568" customWidth="1"/>
    <col min="6657" max="6657" width="12.42578125" style="568" customWidth="1"/>
    <col min="6658" max="6658" width="12.5703125" style="568" customWidth="1"/>
    <col min="6659" max="6659" width="11.7109375" style="568" customWidth="1"/>
    <col min="6660" max="6660" width="10.7109375" style="568" customWidth="1"/>
    <col min="6661" max="6661" width="2.42578125" style="568" bestFit="1" customWidth="1"/>
    <col min="6662" max="6662" width="8.5703125" style="568" customWidth="1"/>
    <col min="6663" max="6663" width="12.42578125" style="568" customWidth="1"/>
    <col min="6664" max="6664" width="2.140625" style="568" customWidth="1"/>
    <col min="6665" max="6665" width="9.42578125" style="568" customWidth="1"/>
    <col min="6666" max="6910" width="11" style="568"/>
    <col min="6911" max="6911" width="46.7109375" style="568" bestFit="1" customWidth="1"/>
    <col min="6912" max="6912" width="11.85546875" style="568" customWidth="1"/>
    <col min="6913" max="6913" width="12.42578125" style="568" customWidth="1"/>
    <col min="6914" max="6914" width="12.5703125" style="568" customWidth="1"/>
    <col min="6915" max="6915" width="11.7109375" style="568" customWidth="1"/>
    <col min="6916" max="6916" width="10.7109375" style="568" customWidth="1"/>
    <col min="6917" max="6917" width="2.42578125" style="568" bestFit="1" customWidth="1"/>
    <col min="6918" max="6918" width="8.5703125" style="568" customWidth="1"/>
    <col min="6919" max="6919" width="12.42578125" style="568" customWidth="1"/>
    <col min="6920" max="6920" width="2.140625" style="568" customWidth="1"/>
    <col min="6921" max="6921" width="9.42578125" style="568" customWidth="1"/>
    <col min="6922" max="7166" width="11" style="568"/>
    <col min="7167" max="7167" width="46.7109375" style="568" bestFit="1" customWidth="1"/>
    <col min="7168" max="7168" width="11.85546875" style="568" customWidth="1"/>
    <col min="7169" max="7169" width="12.42578125" style="568" customWidth="1"/>
    <col min="7170" max="7170" width="12.5703125" style="568" customWidth="1"/>
    <col min="7171" max="7171" width="11.7109375" style="568" customWidth="1"/>
    <col min="7172" max="7172" width="10.7109375" style="568" customWidth="1"/>
    <col min="7173" max="7173" width="2.42578125" style="568" bestFit="1" customWidth="1"/>
    <col min="7174" max="7174" width="8.5703125" style="568" customWidth="1"/>
    <col min="7175" max="7175" width="12.42578125" style="568" customWidth="1"/>
    <col min="7176" max="7176" width="2.140625" style="568" customWidth="1"/>
    <col min="7177" max="7177" width="9.42578125" style="568" customWidth="1"/>
    <col min="7178" max="7422" width="11" style="568"/>
    <col min="7423" max="7423" width="46.7109375" style="568" bestFit="1" customWidth="1"/>
    <col min="7424" max="7424" width="11.85546875" style="568" customWidth="1"/>
    <col min="7425" max="7425" width="12.42578125" style="568" customWidth="1"/>
    <col min="7426" max="7426" width="12.5703125" style="568" customWidth="1"/>
    <col min="7427" max="7427" width="11.7109375" style="568" customWidth="1"/>
    <col min="7428" max="7428" width="10.7109375" style="568" customWidth="1"/>
    <col min="7429" max="7429" width="2.42578125" style="568" bestFit="1" customWidth="1"/>
    <col min="7430" max="7430" width="8.5703125" style="568" customWidth="1"/>
    <col min="7431" max="7431" width="12.42578125" style="568" customWidth="1"/>
    <col min="7432" max="7432" width="2.140625" style="568" customWidth="1"/>
    <col min="7433" max="7433" width="9.42578125" style="568" customWidth="1"/>
    <col min="7434" max="7678" width="11" style="568"/>
    <col min="7679" max="7679" width="46.7109375" style="568" bestFit="1" customWidth="1"/>
    <col min="7680" max="7680" width="11.85546875" style="568" customWidth="1"/>
    <col min="7681" max="7681" width="12.42578125" style="568" customWidth="1"/>
    <col min="7682" max="7682" width="12.5703125" style="568" customWidth="1"/>
    <col min="7683" max="7683" width="11.7109375" style="568" customWidth="1"/>
    <col min="7684" max="7684" width="10.7109375" style="568" customWidth="1"/>
    <col min="7685" max="7685" width="2.42578125" style="568" bestFit="1" customWidth="1"/>
    <col min="7686" max="7686" width="8.5703125" style="568" customWidth="1"/>
    <col min="7687" max="7687" width="12.42578125" style="568" customWidth="1"/>
    <col min="7688" max="7688" width="2.140625" style="568" customWidth="1"/>
    <col min="7689" max="7689" width="9.42578125" style="568" customWidth="1"/>
    <col min="7690" max="7934" width="11" style="568"/>
    <col min="7935" max="7935" width="46.7109375" style="568" bestFit="1" customWidth="1"/>
    <col min="7936" max="7936" width="11.85546875" style="568" customWidth="1"/>
    <col min="7937" max="7937" width="12.42578125" style="568" customWidth="1"/>
    <col min="7938" max="7938" width="12.5703125" style="568" customWidth="1"/>
    <col min="7939" max="7939" width="11.7109375" style="568" customWidth="1"/>
    <col min="7940" max="7940" width="10.7109375" style="568" customWidth="1"/>
    <col min="7941" max="7941" width="2.42578125" style="568" bestFit="1" customWidth="1"/>
    <col min="7942" max="7942" width="8.5703125" style="568" customWidth="1"/>
    <col min="7943" max="7943" width="12.42578125" style="568" customWidth="1"/>
    <col min="7944" max="7944" width="2.140625" style="568" customWidth="1"/>
    <col min="7945" max="7945" width="9.42578125" style="568" customWidth="1"/>
    <col min="7946" max="8190" width="11" style="568"/>
    <col min="8191" max="8191" width="46.7109375" style="568" bestFit="1" customWidth="1"/>
    <col min="8192" max="8192" width="11.85546875" style="568" customWidth="1"/>
    <col min="8193" max="8193" width="12.42578125" style="568" customWidth="1"/>
    <col min="8194" max="8194" width="12.5703125" style="568" customWidth="1"/>
    <col min="8195" max="8195" width="11.7109375" style="568" customWidth="1"/>
    <col min="8196" max="8196" width="10.7109375" style="568" customWidth="1"/>
    <col min="8197" max="8197" width="2.42578125" style="568" bestFit="1" customWidth="1"/>
    <col min="8198" max="8198" width="8.5703125" style="568" customWidth="1"/>
    <col min="8199" max="8199" width="12.42578125" style="568" customWidth="1"/>
    <col min="8200" max="8200" width="2.140625" style="568" customWidth="1"/>
    <col min="8201" max="8201" width="9.42578125" style="568" customWidth="1"/>
    <col min="8202" max="8446" width="11" style="568"/>
    <col min="8447" max="8447" width="46.7109375" style="568" bestFit="1" customWidth="1"/>
    <col min="8448" max="8448" width="11.85546875" style="568" customWidth="1"/>
    <col min="8449" max="8449" width="12.42578125" style="568" customWidth="1"/>
    <col min="8450" max="8450" width="12.5703125" style="568" customWidth="1"/>
    <col min="8451" max="8451" width="11.7109375" style="568" customWidth="1"/>
    <col min="8452" max="8452" width="10.7109375" style="568" customWidth="1"/>
    <col min="8453" max="8453" width="2.42578125" style="568" bestFit="1" customWidth="1"/>
    <col min="8454" max="8454" width="8.5703125" style="568" customWidth="1"/>
    <col min="8455" max="8455" width="12.42578125" style="568" customWidth="1"/>
    <col min="8456" max="8456" width="2.140625" style="568" customWidth="1"/>
    <col min="8457" max="8457" width="9.42578125" style="568" customWidth="1"/>
    <col min="8458" max="8702" width="11" style="568"/>
    <col min="8703" max="8703" width="46.7109375" style="568" bestFit="1" customWidth="1"/>
    <col min="8704" max="8704" width="11.85546875" style="568" customWidth="1"/>
    <col min="8705" max="8705" width="12.42578125" style="568" customWidth="1"/>
    <col min="8706" max="8706" width="12.5703125" style="568" customWidth="1"/>
    <col min="8707" max="8707" width="11.7109375" style="568" customWidth="1"/>
    <col min="8708" max="8708" width="10.7109375" style="568" customWidth="1"/>
    <col min="8709" max="8709" width="2.42578125" style="568" bestFit="1" customWidth="1"/>
    <col min="8710" max="8710" width="8.5703125" style="568" customWidth="1"/>
    <col min="8711" max="8711" width="12.42578125" style="568" customWidth="1"/>
    <col min="8712" max="8712" width="2.140625" style="568" customWidth="1"/>
    <col min="8713" max="8713" width="9.42578125" style="568" customWidth="1"/>
    <col min="8714" max="8958" width="11" style="568"/>
    <col min="8959" max="8959" width="46.7109375" style="568" bestFit="1" customWidth="1"/>
    <col min="8960" max="8960" width="11.85546875" style="568" customWidth="1"/>
    <col min="8961" max="8961" width="12.42578125" style="568" customWidth="1"/>
    <col min="8962" max="8962" width="12.5703125" style="568" customWidth="1"/>
    <col min="8963" max="8963" width="11.7109375" style="568" customWidth="1"/>
    <col min="8964" max="8964" width="10.7109375" style="568" customWidth="1"/>
    <col min="8965" max="8965" width="2.42578125" style="568" bestFit="1" customWidth="1"/>
    <col min="8966" max="8966" width="8.5703125" style="568" customWidth="1"/>
    <col min="8967" max="8967" width="12.42578125" style="568" customWidth="1"/>
    <col min="8968" max="8968" width="2.140625" style="568" customWidth="1"/>
    <col min="8969" max="8969" width="9.42578125" style="568" customWidth="1"/>
    <col min="8970" max="9214" width="11" style="568"/>
    <col min="9215" max="9215" width="46.7109375" style="568" bestFit="1" customWidth="1"/>
    <col min="9216" max="9216" width="11.85546875" style="568" customWidth="1"/>
    <col min="9217" max="9217" width="12.42578125" style="568" customWidth="1"/>
    <col min="9218" max="9218" width="12.5703125" style="568" customWidth="1"/>
    <col min="9219" max="9219" width="11.7109375" style="568" customWidth="1"/>
    <col min="9220" max="9220" width="10.7109375" style="568" customWidth="1"/>
    <col min="9221" max="9221" width="2.42578125" style="568" bestFit="1" customWidth="1"/>
    <col min="9222" max="9222" width="8.5703125" style="568" customWidth="1"/>
    <col min="9223" max="9223" width="12.42578125" style="568" customWidth="1"/>
    <col min="9224" max="9224" width="2.140625" style="568" customWidth="1"/>
    <col min="9225" max="9225" width="9.42578125" style="568" customWidth="1"/>
    <col min="9226" max="9470" width="11" style="568"/>
    <col min="9471" max="9471" width="46.7109375" style="568" bestFit="1" customWidth="1"/>
    <col min="9472" max="9472" width="11.85546875" style="568" customWidth="1"/>
    <col min="9473" max="9473" width="12.42578125" style="568" customWidth="1"/>
    <col min="9474" max="9474" width="12.5703125" style="568" customWidth="1"/>
    <col min="9475" max="9475" width="11.7109375" style="568" customWidth="1"/>
    <col min="9476" max="9476" width="10.7109375" style="568" customWidth="1"/>
    <col min="9477" max="9477" width="2.42578125" style="568" bestFit="1" customWidth="1"/>
    <col min="9478" max="9478" width="8.5703125" style="568" customWidth="1"/>
    <col min="9479" max="9479" width="12.42578125" style="568" customWidth="1"/>
    <col min="9480" max="9480" width="2.140625" style="568" customWidth="1"/>
    <col min="9481" max="9481" width="9.42578125" style="568" customWidth="1"/>
    <col min="9482" max="9726" width="11" style="568"/>
    <col min="9727" max="9727" width="46.7109375" style="568" bestFit="1" customWidth="1"/>
    <col min="9728" max="9728" width="11.85546875" style="568" customWidth="1"/>
    <col min="9729" max="9729" width="12.42578125" style="568" customWidth="1"/>
    <col min="9730" max="9730" width="12.5703125" style="568" customWidth="1"/>
    <col min="9731" max="9731" width="11.7109375" style="568" customWidth="1"/>
    <col min="9732" max="9732" width="10.7109375" style="568" customWidth="1"/>
    <col min="9733" max="9733" width="2.42578125" style="568" bestFit="1" customWidth="1"/>
    <col min="9734" max="9734" width="8.5703125" style="568" customWidth="1"/>
    <col min="9735" max="9735" width="12.42578125" style="568" customWidth="1"/>
    <col min="9736" max="9736" width="2.140625" style="568" customWidth="1"/>
    <col min="9737" max="9737" width="9.42578125" style="568" customWidth="1"/>
    <col min="9738" max="9982" width="11" style="568"/>
    <col min="9983" max="9983" width="46.7109375" style="568" bestFit="1" customWidth="1"/>
    <col min="9984" max="9984" width="11.85546875" style="568" customWidth="1"/>
    <col min="9985" max="9985" width="12.42578125" style="568" customWidth="1"/>
    <col min="9986" max="9986" width="12.5703125" style="568" customWidth="1"/>
    <col min="9987" max="9987" width="11.7109375" style="568" customWidth="1"/>
    <col min="9988" max="9988" width="10.7109375" style="568" customWidth="1"/>
    <col min="9989" max="9989" width="2.42578125" style="568" bestFit="1" customWidth="1"/>
    <col min="9990" max="9990" width="8.5703125" style="568" customWidth="1"/>
    <col min="9991" max="9991" width="12.42578125" style="568" customWidth="1"/>
    <col min="9992" max="9992" width="2.140625" style="568" customWidth="1"/>
    <col min="9993" max="9993" width="9.42578125" style="568" customWidth="1"/>
    <col min="9994" max="10238" width="11" style="568"/>
    <col min="10239" max="10239" width="46.7109375" style="568" bestFit="1" customWidth="1"/>
    <col min="10240" max="10240" width="11.85546875" style="568" customWidth="1"/>
    <col min="10241" max="10241" width="12.42578125" style="568" customWidth="1"/>
    <col min="10242" max="10242" width="12.5703125" style="568" customWidth="1"/>
    <col min="10243" max="10243" width="11.7109375" style="568" customWidth="1"/>
    <col min="10244" max="10244" width="10.7109375" style="568" customWidth="1"/>
    <col min="10245" max="10245" width="2.42578125" style="568" bestFit="1" customWidth="1"/>
    <col min="10246" max="10246" width="8.5703125" style="568" customWidth="1"/>
    <col min="10247" max="10247" width="12.42578125" style="568" customWidth="1"/>
    <col min="10248" max="10248" width="2.140625" style="568" customWidth="1"/>
    <col min="10249" max="10249" width="9.42578125" style="568" customWidth="1"/>
    <col min="10250" max="10494" width="11" style="568"/>
    <col min="10495" max="10495" width="46.7109375" style="568" bestFit="1" customWidth="1"/>
    <col min="10496" max="10496" width="11.85546875" style="568" customWidth="1"/>
    <col min="10497" max="10497" width="12.42578125" style="568" customWidth="1"/>
    <col min="10498" max="10498" width="12.5703125" style="568" customWidth="1"/>
    <col min="10499" max="10499" width="11.7109375" style="568" customWidth="1"/>
    <col min="10500" max="10500" width="10.7109375" style="568" customWidth="1"/>
    <col min="10501" max="10501" width="2.42578125" style="568" bestFit="1" customWidth="1"/>
    <col min="10502" max="10502" width="8.5703125" style="568" customWidth="1"/>
    <col min="10503" max="10503" width="12.42578125" style="568" customWidth="1"/>
    <col min="10504" max="10504" width="2.140625" style="568" customWidth="1"/>
    <col min="10505" max="10505" width="9.42578125" style="568" customWidth="1"/>
    <col min="10506" max="10750" width="11" style="568"/>
    <col min="10751" max="10751" width="46.7109375" style="568" bestFit="1" customWidth="1"/>
    <col min="10752" max="10752" width="11.85546875" style="568" customWidth="1"/>
    <col min="10753" max="10753" width="12.42578125" style="568" customWidth="1"/>
    <col min="10754" max="10754" width="12.5703125" style="568" customWidth="1"/>
    <col min="10755" max="10755" width="11.7109375" style="568" customWidth="1"/>
    <col min="10756" max="10756" width="10.7109375" style="568" customWidth="1"/>
    <col min="10757" max="10757" width="2.42578125" style="568" bestFit="1" customWidth="1"/>
    <col min="10758" max="10758" width="8.5703125" style="568" customWidth="1"/>
    <col min="10759" max="10759" width="12.42578125" style="568" customWidth="1"/>
    <col min="10760" max="10760" width="2.140625" style="568" customWidth="1"/>
    <col min="10761" max="10761" width="9.42578125" style="568" customWidth="1"/>
    <col min="10762" max="11006" width="11" style="568"/>
    <col min="11007" max="11007" width="46.7109375" style="568" bestFit="1" customWidth="1"/>
    <col min="11008" max="11008" width="11.85546875" style="568" customWidth="1"/>
    <col min="11009" max="11009" width="12.42578125" style="568" customWidth="1"/>
    <col min="11010" max="11010" width="12.5703125" style="568" customWidth="1"/>
    <col min="11011" max="11011" width="11.7109375" style="568" customWidth="1"/>
    <col min="11012" max="11012" width="10.7109375" style="568" customWidth="1"/>
    <col min="11013" max="11013" width="2.42578125" style="568" bestFit="1" customWidth="1"/>
    <col min="11014" max="11014" width="8.5703125" style="568" customWidth="1"/>
    <col min="11015" max="11015" width="12.42578125" style="568" customWidth="1"/>
    <col min="11016" max="11016" width="2.140625" style="568" customWidth="1"/>
    <col min="11017" max="11017" width="9.42578125" style="568" customWidth="1"/>
    <col min="11018" max="11262" width="11" style="568"/>
    <col min="11263" max="11263" width="46.7109375" style="568" bestFit="1" customWidth="1"/>
    <col min="11264" max="11264" width="11.85546875" style="568" customWidth="1"/>
    <col min="11265" max="11265" width="12.42578125" style="568" customWidth="1"/>
    <col min="11266" max="11266" width="12.5703125" style="568" customWidth="1"/>
    <col min="11267" max="11267" width="11.7109375" style="568" customWidth="1"/>
    <col min="11268" max="11268" width="10.7109375" style="568" customWidth="1"/>
    <col min="11269" max="11269" width="2.42578125" style="568" bestFit="1" customWidth="1"/>
    <col min="11270" max="11270" width="8.5703125" style="568" customWidth="1"/>
    <col min="11271" max="11271" width="12.42578125" style="568" customWidth="1"/>
    <col min="11272" max="11272" width="2.140625" style="568" customWidth="1"/>
    <col min="11273" max="11273" width="9.42578125" style="568" customWidth="1"/>
    <col min="11274" max="11518" width="11" style="568"/>
    <col min="11519" max="11519" width="46.7109375" style="568" bestFit="1" customWidth="1"/>
    <col min="11520" max="11520" width="11.85546875" style="568" customWidth="1"/>
    <col min="11521" max="11521" width="12.42578125" style="568" customWidth="1"/>
    <col min="11522" max="11522" width="12.5703125" style="568" customWidth="1"/>
    <col min="11523" max="11523" width="11.7109375" style="568" customWidth="1"/>
    <col min="11524" max="11524" width="10.7109375" style="568" customWidth="1"/>
    <col min="11525" max="11525" width="2.42578125" style="568" bestFit="1" customWidth="1"/>
    <col min="11526" max="11526" width="8.5703125" style="568" customWidth="1"/>
    <col min="11527" max="11527" width="12.42578125" style="568" customWidth="1"/>
    <col min="11528" max="11528" width="2.140625" style="568" customWidth="1"/>
    <col min="11529" max="11529" width="9.42578125" style="568" customWidth="1"/>
    <col min="11530" max="11774" width="11" style="568"/>
    <col min="11775" max="11775" width="46.7109375" style="568" bestFit="1" customWidth="1"/>
    <col min="11776" max="11776" width="11.85546875" style="568" customWidth="1"/>
    <col min="11777" max="11777" width="12.42578125" style="568" customWidth="1"/>
    <col min="11778" max="11778" width="12.5703125" style="568" customWidth="1"/>
    <col min="11779" max="11779" width="11.7109375" style="568" customWidth="1"/>
    <col min="11780" max="11780" width="10.7109375" style="568" customWidth="1"/>
    <col min="11781" max="11781" width="2.42578125" style="568" bestFit="1" customWidth="1"/>
    <col min="11782" max="11782" width="8.5703125" style="568" customWidth="1"/>
    <col min="11783" max="11783" width="12.42578125" style="568" customWidth="1"/>
    <col min="11784" max="11784" width="2.140625" style="568" customWidth="1"/>
    <col min="11785" max="11785" width="9.42578125" style="568" customWidth="1"/>
    <col min="11786" max="12030" width="11" style="568"/>
    <col min="12031" max="12031" width="46.7109375" style="568" bestFit="1" customWidth="1"/>
    <col min="12032" max="12032" width="11.85546875" style="568" customWidth="1"/>
    <col min="12033" max="12033" width="12.42578125" style="568" customWidth="1"/>
    <col min="12034" max="12034" width="12.5703125" style="568" customWidth="1"/>
    <col min="12035" max="12035" width="11.7109375" style="568" customWidth="1"/>
    <col min="12036" max="12036" width="10.7109375" style="568" customWidth="1"/>
    <col min="12037" max="12037" width="2.42578125" style="568" bestFit="1" customWidth="1"/>
    <col min="12038" max="12038" width="8.5703125" style="568" customWidth="1"/>
    <col min="12039" max="12039" width="12.42578125" style="568" customWidth="1"/>
    <col min="12040" max="12040" width="2.140625" style="568" customWidth="1"/>
    <col min="12041" max="12041" width="9.42578125" style="568" customWidth="1"/>
    <col min="12042" max="12286" width="11" style="568"/>
    <col min="12287" max="12287" width="46.7109375" style="568" bestFit="1" customWidth="1"/>
    <col min="12288" max="12288" width="11.85546875" style="568" customWidth="1"/>
    <col min="12289" max="12289" width="12.42578125" style="568" customWidth="1"/>
    <col min="12290" max="12290" width="12.5703125" style="568" customWidth="1"/>
    <col min="12291" max="12291" width="11.7109375" style="568" customWidth="1"/>
    <col min="12292" max="12292" width="10.7109375" style="568" customWidth="1"/>
    <col min="12293" max="12293" width="2.42578125" style="568" bestFit="1" customWidth="1"/>
    <col min="12294" max="12294" width="8.5703125" style="568" customWidth="1"/>
    <col min="12295" max="12295" width="12.42578125" style="568" customWidth="1"/>
    <col min="12296" max="12296" width="2.140625" style="568" customWidth="1"/>
    <col min="12297" max="12297" width="9.42578125" style="568" customWidth="1"/>
    <col min="12298" max="12542" width="11" style="568"/>
    <col min="12543" max="12543" width="46.7109375" style="568" bestFit="1" customWidth="1"/>
    <col min="12544" max="12544" width="11.85546875" style="568" customWidth="1"/>
    <col min="12545" max="12545" width="12.42578125" style="568" customWidth="1"/>
    <col min="12546" max="12546" width="12.5703125" style="568" customWidth="1"/>
    <col min="12547" max="12547" width="11.7109375" style="568" customWidth="1"/>
    <col min="12548" max="12548" width="10.7109375" style="568" customWidth="1"/>
    <col min="12549" max="12549" width="2.42578125" style="568" bestFit="1" customWidth="1"/>
    <col min="12550" max="12550" width="8.5703125" style="568" customWidth="1"/>
    <col min="12551" max="12551" width="12.42578125" style="568" customWidth="1"/>
    <col min="12552" max="12552" width="2.140625" style="568" customWidth="1"/>
    <col min="12553" max="12553" width="9.42578125" style="568" customWidth="1"/>
    <col min="12554" max="12798" width="11" style="568"/>
    <col min="12799" max="12799" width="46.7109375" style="568" bestFit="1" customWidth="1"/>
    <col min="12800" max="12800" width="11.85546875" style="568" customWidth="1"/>
    <col min="12801" max="12801" width="12.42578125" style="568" customWidth="1"/>
    <col min="12802" max="12802" width="12.5703125" style="568" customWidth="1"/>
    <col min="12803" max="12803" width="11.7109375" style="568" customWidth="1"/>
    <col min="12804" max="12804" width="10.7109375" style="568" customWidth="1"/>
    <col min="12805" max="12805" width="2.42578125" style="568" bestFit="1" customWidth="1"/>
    <col min="12806" max="12806" width="8.5703125" style="568" customWidth="1"/>
    <col min="12807" max="12807" width="12.42578125" style="568" customWidth="1"/>
    <col min="12808" max="12808" width="2.140625" style="568" customWidth="1"/>
    <col min="12809" max="12809" width="9.42578125" style="568" customWidth="1"/>
    <col min="12810" max="13054" width="11" style="568"/>
    <col min="13055" max="13055" width="46.7109375" style="568" bestFit="1" customWidth="1"/>
    <col min="13056" max="13056" width="11.85546875" style="568" customWidth="1"/>
    <col min="13057" max="13057" width="12.42578125" style="568" customWidth="1"/>
    <col min="13058" max="13058" width="12.5703125" style="568" customWidth="1"/>
    <col min="13059" max="13059" width="11.7109375" style="568" customWidth="1"/>
    <col min="13060" max="13060" width="10.7109375" style="568" customWidth="1"/>
    <col min="13061" max="13061" width="2.42578125" style="568" bestFit="1" customWidth="1"/>
    <col min="13062" max="13062" width="8.5703125" style="568" customWidth="1"/>
    <col min="13063" max="13063" width="12.42578125" style="568" customWidth="1"/>
    <col min="13064" max="13064" width="2.140625" style="568" customWidth="1"/>
    <col min="13065" max="13065" width="9.42578125" style="568" customWidth="1"/>
    <col min="13066" max="13310" width="11" style="568"/>
    <col min="13311" max="13311" width="46.7109375" style="568" bestFit="1" customWidth="1"/>
    <col min="13312" max="13312" width="11.85546875" style="568" customWidth="1"/>
    <col min="13313" max="13313" width="12.42578125" style="568" customWidth="1"/>
    <col min="13314" max="13314" width="12.5703125" style="568" customWidth="1"/>
    <col min="13315" max="13315" width="11.7109375" style="568" customWidth="1"/>
    <col min="13316" max="13316" width="10.7109375" style="568" customWidth="1"/>
    <col min="13317" max="13317" width="2.42578125" style="568" bestFit="1" customWidth="1"/>
    <col min="13318" max="13318" width="8.5703125" style="568" customWidth="1"/>
    <col min="13319" max="13319" width="12.42578125" style="568" customWidth="1"/>
    <col min="13320" max="13320" width="2.140625" style="568" customWidth="1"/>
    <col min="13321" max="13321" width="9.42578125" style="568" customWidth="1"/>
    <col min="13322" max="13566" width="11" style="568"/>
    <col min="13567" max="13567" width="46.7109375" style="568" bestFit="1" customWidth="1"/>
    <col min="13568" max="13568" width="11.85546875" style="568" customWidth="1"/>
    <col min="13569" max="13569" width="12.42578125" style="568" customWidth="1"/>
    <col min="13570" max="13570" width="12.5703125" style="568" customWidth="1"/>
    <col min="13571" max="13571" width="11.7109375" style="568" customWidth="1"/>
    <col min="13572" max="13572" width="10.7109375" style="568" customWidth="1"/>
    <col min="13573" max="13573" width="2.42578125" style="568" bestFit="1" customWidth="1"/>
    <col min="13574" max="13574" width="8.5703125" style="568" customWidth="1"/>
    <col min="13575" max="13575" width="12.42578125" style="568" customWidth="1"/>
    <col min="13576" max="13576" width="2.140625" style="568" customWidth="1"/>
    <col min="13577" max="13577" width="9.42578125" style="568" customWidth="1"/>
    <col min="13578" max="13822" width="11" style="568"/>
    <col min="13823" max="13823" width="46.7109375" style="568" bestFit="1" customWidth="1"/>
    <col min="13824" max="13824" width="11.85546875" style="568" customWidth="1"/>
    <col min="13825" max="13825" width="12.42578125" style="568" customWidth="1"/>
    <col min="13826" max="13826" width="12.5703125" style="568" customWidth="1"/>
    <col min="13827" max="13827" width="11.7109375" style="568" customWidth="1"/>
    <col min="13828" max="13828" width="10.7109375" style="568" customWidth="1"/>
    <col min="13829" max="13829" width="2.42578125" style="568" bestFit="1" customWidth="1"/>
    <col min="13830" max="13830" width="8.5703125" style="568" customWidth="1"/>
    <col min="13831" max="13831" width="12.42578125" style="568" customWidth="1"/>
    <col min="13832" max="13832" width="2.140625" style="568" customWidth="1"/>
    <col min="13833" max="13833" width="9.42578125" style="568" customWidth="1"/>
    <col min="13834" max="14078" width="11" style="568"/>
    <col min="14079" max="14079" width="46.7109375" style="568" bestFit="1" customWidth="1"/>
    <col min="14080" max="14080" width="11.85546875" style="568" customWidth="1"/>
    <col min="14081" max="14081" width="12.42578125" style="568" customWidth="1"/>
    <col min="14082" max="14082" width="12.5703125" style="568" customWidth="1"/>
    <col min="14083" max="14083" width="11.7109375" style="568" customWidth="1"/>
    <col min="14084" max="14084" width="10.7109375" style="568" customWidth="1"/>
    <col min="14085" max="14085" width="2.42578125" style="568" bestFit="1" customWidth="1"/>
    <col min="14086" max="14086" width="8.5703125" style="568" customWidth="1"/>
    <col min="14087" max="14087" width="12.42578125" style="568" customWidth="1"/>
    <col min="14088" max="14088" width="2.140625" style="568" customWidth="1"/>
    <col min="14089" max="14089" width="9.42578125" style="568" customWidth="1"/>
    <col min="14090" max="14334" width="11" style="568"/>
    <col min="14335" max="14335" width="46.7109375" style="568" bestFit="1" customWidth="1"/>
    <col min="14336" max="14336" width="11.85546875" style="568" customWidth="1"/>
    <col min="14337" max="14337" width="12.42578125" style="568" customWidth="1"/>
    <col min="14338" max="14338" width="12.5703125" style="568" customWidth="1"/>
    <col min="14339" max="14339" width="11.7109375" style="568" customWidth="1"/>
    <col min="14340" max="14340" width="10.7109375" style="568" customWidth="1"/>
    <col min="14341" max="14341" width="2.42578125" style="568" bestFit="1" customWidth="1"/>
    <col min="14342" max="14342" width="8.5703125" style="568" customWidth="1"/>
    <col min="14343" max="14343" width="12.42578125" style="568" customWidth="1"/>
    <col min="14344" max="14344" width="2.140625" style="568" customWidth="1"/>
    <col min="14345" max="14345" width="9.42578125" style="568" customWidth="1"/>
    <col min="14346" max="14590" width="11" style="568"/>
    <col min="14591" max="14591" width="46.7109375" style="568" bestFit="1" customWidth="1"/>
    <col min="14592" max="14592" width="11.85546875" style="568" customWidth="1"/>
    <col min="14593" max="14593" width="12.42578125" style="568" customWidth="1"/>
    <col min="14594" max="14594" width="12.5703125" style="568" customWidth="1"/>
    <col min="14595" max="14595" width="11.7109375" style="568" customWidth="1"/>
    <col min="14596" max="14596" width="10.7109375" style="568" customWidth="1"/>
    <col min="14597" max="14597" width="2.42578125" style="568" bestFit="1" customWidth="1"/>
    <col min="14598" max="14598" width="8.5703125" style="568" customWidth="1"/>
    <col min="14599" max="14599" width="12.42578125" style="568" customWidth="1"/>
    <col min="14600" max="14600" width="2.140625" style="568" customWidth="1"/>
    <col min="14601" max="14601" width="9.42578125" style="568" customWidth="1"/>
    <col min="14602" max="14846" width="11" style="568"/>
    <col min="14847" max="14847" width="46.7109375" style="568" bestFit="1" customWidth="1"/>
    <col min="14848" max="14848" width="11.85546875" style="568" customWidth="1"/>
    <col min="14849" max="14849" width="12.42578125" style="568" customWidth="1"/>
    <col min="14850" max="14850" width="12.5703125" style="568" customWidth="1"/>
    <col min="14851" max="14851" width="11.7109375" style="568" customWidth="1"/>
    <col min="14852" max="14852" width="10.7109375" style="568" customWidth="1"/>
    <col min="14853" max="14853" width="2.42578125" style="568" bestFit="1" customWidth="1"/>
    <col min="14854" max="14854" width="8.5703125" style="568" customWidth="1"/>
    <col min="14855" max="14855" width="12.42578125" style="568" customWidth="1"/>
    <col min="14856" max="14856" width="2.140625" style="568" customWidth="1"/>
    <col min="14857" max="14857" width="9.42578125" style="568" customWidth="1"/>
    <col min="14858" max="15102" width="11" style="568"/>
    <col min="15103" max="15103" width="46.7109375" style="568" bestFit="1" customWidth="1"/>
    <col min="15104" max="15104" width="11.85546875" style="568" customWidth="1"/>
    <col min="15105" max="15105" width="12.42578125" style="568" customWidth="1"/>
    <col min="15106" max="15106" width="12.5703125" style="568" customWidth="1"/>
    <col min="15107" max="15107" width="11.7109375" style="568" customWidth="1"/>
    <col min="15108" max="15108" width="10.7109375" style="568" customWidth="1"/>
    <col min="15109" max="15109" width="2.42578125" style="568" bestFit="1" customWidth="1"/>
    <col min="15110" max="15110" width="8.5703125" style="568" customWidth="1"/>
    <col min="15111" max="15111" width="12.42578125" style="568" customWidth="1"/>
    <col min="15112" max="15112" width="2.140625" style="568" customWidth="1"/>
    <col min="15113" max="15113" width="9.42578125" style="568" customWidth="1"/>
    <col min="15114" max="15358" width="11" style="568"/>
    <col min="15359" max="15359" width="46.7109375" style="568" bestFit="1" customWidth="1"/>
    <col min="15360" max="15360" width="11.85546875" style="568" customWidth="1"/>
    <col min="15361" max="15361" width="12.42578125" style="568" customWidth="1"/>
    <col min="15362" max="15362" width="12.5703125" style="568" customWidth="1"/>
    <col min="15363" max="15363" width="11.7109375" style="568" customWidth="1"/>
    <col min="15364" max="15364" width="10.7109375" style="568" customWidth="1"/>
    <col min="15365" max="15365" width="2.42578125" style="568" bestFit="1" customWidth="1"/>
    <col min="15366" max="15366" width="8.5703125" style="568" customWidth="1"/>
    <col min="15367" max="15367" width="12.42578125" style="568" customWidth="1"/>
    <col min="15368" max="15368" width="2.140625" style="568" customWidth="1"/>
    <col min="15369" max="15369" width="9.42578125" style="568" customWidth="1"/>
    <col min="15370" max="15614" width="11" style="568"/>
    <col min="15615" max="15615" width="46.7109375" style="568" bestFit="1" customWidth="1"/>
    <col min="15616" max="15616" width="11.85546875" style="568" customWidth="1"/>
    <col min="15617" max="15617" width="12.42578125" style="568" customWidth="1"/>
    <col min="15618" max="15618" width="12.5703125" style="568" customWidth="1"/>
    <col min="15619" max="15619" width="11.7109375" style="568" customWidth="1"/>
    <col min="15620" max="15620" width="10.7109375" style="568" customWidth="1"/>
    <col min="15621" max="15621" width="2.42578125" style="568" bestFit="1" customWidth="1"/>
    <col min="15622" max="15622" width="8.5703125" style="568" customWidth="1"/>
    <col min="15623" max="15623" width="12.42578125" style="568" customWidth="1"/>
    <col min="15624" max="15624" width="2.140625" style="568" customWidth="1"/>
    <col min="15625" max="15625" width="9.42578125" style="568" customWidth="1"/>
    <col min="15626" max="15870" width="11" style="568"/>
    <col min="15871" max="15871" width="46.7109375" style="568" bestFit="1" customWidth="1"/>
    <col min="15872" max="15872" width="11.85546875" style="568" customWidth="1"/>
    <col min="15873" max="15873" width="12.42578125" style="568" customWidth="1"/>
    <col min="15874" max="15874" width="12.5703125" style="568" customWidth="1"/>
    <col min="15875" max="15875" width="11.7109375" style="568" customWidth="1"/>
    <col min="15876" max="15876" width="10.7109375" style="568" customWidth="1"/>
    <col min="15877" max="15877" width="2.42578125" style="568" bestFit="1" customWidth="1"/>
    <col min="15878" max="15878" width="8.5703125" style="568" customWidth="1"/>
    <col min="15879" max="15879" width="12.42578125" style="568" customWidth="1"/>
    <col min="15880" max="15880" width="2.140625" style="568" customWidth="1"/>
    <col min="15881" max="15881" width="9.42578125" style="568" customWidth="1"/>
    <col min="15882" max="16126" width="11" style="568"/>
    <col min="16127" max="16127" width="46.7109375" style="568" bestFit="1" customWidth="1"/>
    <col min="16128" max="16128" width="11.85546875" style="568" customWidth="1"/>
    <col min="16129" max="16129" width="12.42578125" style="568" customWidth="1"/>
    <col min="16130" max="16130" width="12.5703125" style="568" customWidth="1"/>
    <col min="16131" max="16131" width="11.7109375" style="568" customWidth="1"/>
    <col min="16132" max="16132" width="10.7109375" style="568" customWidth="1"/>
    <col min="16133" max="16133" width="2.42578125" style="568" bestFit="1" customWidth="1"/>
    <col min="16134" max="16134" width="8.5703125" style="568" customWidth="1"/>
    <col min="16135" max="16135" width="12.42578125" style="568" customWidth="1"/>
    <col min="16136" max="16136" width="2.140625" style="568" customWidth="1"/>
    <col min="16137" max="16137" width="9.42578125" style="568" customWidth="1"/>
    <col min="16138" max="16384" width="11" style="568"/>
  </cols>
  <sheetData>
    <row r="1" spans="1:14" s="417" customFormat="1" ht="17.100000000000001" customHeight="1">
      <c r="A1" s="1903" t="s">
        <v>455</v>
      </c>
      <c r="B1" s="1903"/>
      <c r="C1" s="1903"/>
      <c r="D1" s="1903"/>
      <c r="E1" s="1903"/>
      <c r="F1" s="1903"/>
      <c r="G1" s="1903"/>
      <c r="H1" s="1903"/>
      <c r="I1" s="1903"/>
    </row>
    <row r="2" spans="1:14" s="417" customFormat="1" ht="17.100000000000001" customHeight="1">
      <c r="A2" s="1916" t="s">
        <v>105</v>
      </c>
      <c r="B2" s="1916"/>
      <c r="C2" s="1916"/>
      <c r="D2" s="1916"/>
      <c r="E2" s="1916"/>
      <c r="F2" s="1916"/>
      <c r="G2" s="1916"/>
      <c r="H2" s="1916"/>
      <c r="I2" s="1916"/>
    </row>
    <row r="3" spans="1:14" s="417" customFormat="1" ht="17.100000000000001" customHeight="1" thickBot="1">
      <c r="B3" s="569"/>
      <c r="C3" s="569"/>
      <c r="D3" s="569"/>
      <c r="E3" s="569"/>
      <c r="H3" s="1905" t="s">
        <v>1</v>
      </c>
      <c r="I3" s="1905"/>
    </row>
    <row r="4" spans="1:14" s="417" customFormat="1" ht="24.75" customHeight="1" thickTop="1">
      <c r="A4" s="1921" t="s">
        <v>128</v>
      </c>
      <c r="B4" s="663">
        <v>2017</v>
      </c>
      <c r="C4" s="663">
        <v>2017</v>
      </c>
      <c r="D4" s="663">
        <v>2018</v>
      </c>
      <c r="E4" s="663">
        <v>2018</v>
      </c>
      <c r="F4" s="1931" t="s">
        <v>312</v>
      </c>
      <c r="G4" s="1931"/>
      <c r="H4" s="1931"/>
      <c r="I4" s="1932"/>
    </row>
    <row r="5" spans="1:14" s="417" customFormat="1" ht="24.75" customHeight="1">
      <c r="A5" s="1922"/>
      <c r="B5" s="682" t="s">
        <v>314</v>
      </c>
      <c r="C5" s="682" t="s">
        <v>315</v>
      </c>
      <c r="D5" s="682" t="s">
        <v>316</v>
      </c>
      <c r="E5" s="682" t="s">
        <v>317</v>
      </c>
      <c r="F5" s="1919" t="s">
        <v>40</v>
      </c>
      <c r="G5" s="1919"/>
      <c r="H5" s="1919" t="s">
        <v>123</v>
      </c>
      <c r="I5" s="1920"/>
    </row>
    <row r="6" spans="1:14" s="417" customFormat="1" ht="24.75" customHeight="1">
      <c r="A6" s="1923"/>
      <c r="B6" s="682"/>
      <c r="C6" s="682"/>
      <c r="D6" s="682"/>
      <c r="E6" s="682"/>
      <c r="F6" s="632" t="s">
        <v>3</v>
      </c>
      <c r="G6" s="666" t="s">
        <v>318</v>
      </c>
      <c r="H6" s="632" t="s">
        <v>3</v>
      </c>
      <c r="I6" s="667" t="s">
        <v>318</v>
      </c>
    </row>
    <row r="7" spans="1:14" s="417" customFormat="1" ht="24.75" customHeight="1">
      <c r="A7" s="571" t="s">
        <v>416</v>
      </c>
      <c r="B7" s="617">
        <v>2080385.6646142392</v>
      </c>
      <c r="C7" s="617">
        <v>2163480.9572637472</v>
      </c>
      <c r="D7" s="617">
        <v>2459219.0023951069</v>
      </c>
      <c r="E7" s="617">
        <v>2536114.4915452399</v>
      </c>
      <c r="F7" s="617">
        <v>83095.292649507988</v>
      </c>
      <c r="G7" s="926">
        <v>3.9942254007463629</v>
      </c>
      <c r="H7" s="617">
        <v>76895.489150132984</v>
      </c>
      <c r="I7" s="914">
        <v>3.1268255928098379</v>
      </c>
      <c r="K7" s="1522"/>
      <c r="L7" s="1522"/>
      <c r="M7" s="1522"/>
      <c r="N7" s="1522"/>
    </row>
    <row r="8" spans="1:14" s="417" customFormat="1" ht="24.75" customHeight="1">
      <c r="A8" s="578" t="s">
        <v>417</v>
      </c>
      <c r="B8" s="618">
        <v>191702.31867643047</v>
      </c>
      <c r="C8" s="618">
        <v>183789.50598363727</v>
      </c>
      <c r="D8" s="618">
        <v>248045.5914463581</v>
      </c>
      <c r="E8" s="618">
        <v>211854.59032460456</v>
      </c>
      <c r="F8" s="618">
        <v>-7912.8126927932026</v>
      </c>
      <c r="G8" s="927">
        <v>-4.1276562262916805</v>
      </c>
      <c r="H8" s="618">
        <v>-36191.001121753536</v>
      </c>
      <c r="I8" s="930">
        <v>-14.590463354225806</v>
      </c>
      <c r="K8" s="1522"/>
      <c r="L8" s="1522"/>
      <c r="M8" s="1522"/>
      <c r="N8" s="1522"/>
    </row>
    <row r="9" spans="1:14" s="417" customFormat="1" ht="24.75" customHeight="1">
      <c r="A9" s="578" t="s">
        <v>418</v>
      </c>
      <c r="B9" s="618">
        <v>179874.84184021319</v>
      </c>
      <c r="C9" s="618">
        <v>163302.65988247184</v>
      </c>
      <c r="D9" s="618">
        <v>231602.4162012403</v>
      </c>
      <c r="E9" s="618">
        <v>188290.95709818765</v>
      </c>
      <c r="F9" s="618">
        <v>-16572.181957741355</v>
      </c>
      <c r="G9" s="927">
        <v>-9.2131738870201705</v>
      </c>
      <c r="H9" s="618">
        <v>-43311.45910305265</v>
      </c>
      <c r="I9" s="930">
        <v>-18.70078033444139</v>
      </c>
      <c r="K9" s="1522"/>
      <c r="L9" s="1522"/>
      <c r="M9" s="1522"/>
      <c r="N9" s="1522"/>
    </row>
    <row r="10" spans="1:14" s="417" customFormat="1" ht="24.75" customHeight="1">
      <c r="A10" s="578" t="s">
        <v>419</v>
      </c>
      <c r="B10" s="618">
        <v>11827.476836217282</v>
      </c>
      <c r="C10" s="618">
        <v>20486.846101165429</v>
      </c>
      <c r="D10" s="618">
        <v>16443.1752451178</v>
      </c>
      <c r="E10" s="618">
        <v>23563.633226416925</v>
      </c>
      <c r="F10" s="618">
        <v>8659.3692649481472</v>
      </c>
      <c r="G10" s="927">
        <v>73.214003162804985</v>
      </c>
      <c r="H10" s="618">
        <v>7120.4579812991251</v>
      </c>
      <c r="I10" s="930">
        <v>43.303424522056865</v>
      </c>
      <c r="K10" s="1522"/>
      <c r="L10" s="1522"/>
      <c r="M10" s="1522"/>
      <c r="N10" s="1522"/>
    </row>
    <row r="11" spans="1:14" s="417" customFormat="1" ht="24.75" customHeight="1">
      <c r="A11" s="578" t="s">
        <v>420</v>
      </c>
      <c r="B11" s="618">
        <v>703028.07165185921</v>
      </c>
      <c r="C11" s="618">
        <v>749508.21090580767</v>
      </c>
      <c r="D11" s="618">
        <v>811666.99283683905</v>
      </c>
      <c r="E11" s="618">
        <v>844068.44863732543</v>
      </c>
      <c r="F11" s="618">
        <v>46480.139253948466</v>
      </c>
      <c r="G11" s="927">
        <v>6.6114201022922332</v>
      </c>
      <c r="H11" s="618">
        <v>32401.455800486379</v>
      </c>
      <c r="I11" s="930">
        <v>3.9919642028611735</v>
      </c>
      <c r="K11" s="1522"/>
      <c r="L11" s="1522"/>
      <c r="M11" s="1522"/>
      <c r="N11" s="1522"/>
    </row>
    <row r="12" spans="1:14" s="417" customFormat="1" ht="24.75" customHeight="1">
      <c r="A12" s="578" t="s">
        <v>418</v>
      </c>
      <c r="B12" s="618">
        <v>689422.49125566869</v>
      </c>
      <c r="C12" s="618">
        <v>736273.5987827566</v>
      </c>
      <c r="D12" s="618">
        <v>801283.47031188535</v>
      </c>
      <c r="E12" s="618">
        <v>833274.98289368674</v>
      </c>
      <c r="F12" s="618">
        <v>46851.107527087908</v>
      </c>
      <c r="G12" s="927">
        <v>6.7957033780195353</v>
      </c>
      <c r="H12" s="618">
        <v>31991.512581801391</v>
      </c>
      <c r="I12" s="930">
        <v>3.992533699634321</v>
      </c>
      <c r="K12" s="1522"/>
      <c r="L12" s="1522"/>
      <c r="M12" s="1522"/>
      <c r="N12" s="1522"/>
    </row>
    <row r="13" spans="1:14" s="417" customFormat="1" ht="24.75" customHeight="1">
      <c r="A13" s="578" t="s">
        <v>419</v>
      </c>
      <c r="B13" s="618">
        <v>13605.580396190475</v>
      </c>
      <c r="C13" s="618">
        <v>13234.61212305112</v>
      </c>
      <c r="D13" s="618">
        <v>10383.522524953687</v>
      </c>
      <c r="E13" s="618">
        <v>10793.465743638742</v>
      </c>
      <c r="F13" s="618">
        <v>-370.96827313935501</v>
      </c>
      <c r="G13" s="927">
        <v>-2.7265891078283224</v>
      </c>
      <c r="H13" s="618">
        <v>409.9432186850554</v>
      </c>
      <c r="I13" s="930">
        <v>3.9480168478459947</v>
      </c>
      <c r="K13" s="1522"/>
      <c r="L13" s="1522"/>
      <c r="M13" s="1522"/>
      <c r="N13" s="1522"/>
    </row>
    <row r="14" spans="1:14" s="417" customFormat="1" ht="24.75" customHeight="1">
      <c r="A14" s="578" t="s">
        <v>421</v>
      </c>
      <c r="B14" s="618">
        <v>879821.76348567591</v>
      </c>
      <c r="C14" s="618">
        <v>888622.39073253388</v>
      </c>
      <c r="D14" s="618">
        <v>1068861.4960766386</v>
      </c>
      <c r="E14" s="618">
        <v>1140971.6468448306</v>
      </c>
      <c r="F14" s="618">
        <v>8800.62724685797</v>
      </c>
      <c r="G14" s="927">
        <v>1.0002738750166471</v>
      </c>
      <c r="H14" s="618">
        <v>72110.150768192019</v>
      </c>
      <c r="I14" s="930">
        <v>6.7464447950346633</v>
      </c>
      <c r="K14" s="1522"/>
      <c r="L14" s="1522"/>
      <c r="M14" s="1522"/>
      <c r="N14" s="1522"/>
    </row>
    <row r="15" spans="1:14" s="417" customFormat="1" ht="24.75" customHeight="1">
      <c r="A15" s="578" t="s">
        <v>418</v>
      </c>
      <c r="B15" s="618">
        <v>834086.90333439014</v>
      </c>
      <c r="C15" s="618">
        <v>859404.39025910001</v>
      </c>
      <c r="D15" s="618">
        <v>1033978.77574484</v>
      </c>
      <c r="E15" s="618">
        <v>1115345.58347542</v>
      </c>
      <c r="F15" s="618">
        <v>25317.486924709869</v>
      </c>
      <c r="G15" s="927">
        <v>3.0353536092581406</v>
      </c>
      <c r="H15" s="618">
        <v>81366.807730579982</v>
      </c>
      <c r="I15" s="930">
        <v>7.8692918693583778</v>
      </c>
      <c r="K15" s="1522"/>
      <c r="L15" s="1522"/>
      <c r="M15" s="1522"/>
      <c r="N15" s="1522"/>
    </row>
    <row r="16" spans="1:14" s="417" customFormat="1" ht="24.75" customHeight="1">
      <c r="A16" s="578" t="s">
        <v>419</v>
      </c>
      <c r="B16" s="618">
        <v>45734.860151285779</v>
      </c>
      <c r="C16" s="618">
        <v>29218.000473433818</v>
      </c>
      <c r="D16" s="618">
        <v>34882.720331798628</v>
      </c>
      <c r="E16" s="618">
        <v>25626.063369410669</v>
      </c>
      <c r="F16" s="618">
        <v>-16516.85967785196</v>
      </c>
      <c r="G16" s="927">
        <v>-36.114376699121948</v>
      </c>
      <c r="H16" s="618">
        <v>-9256.6569623879586</v>
      </c>
      <c r="I16" s="930">
        <v>-26.53651112740113</v>
      </c>
      <c r="K16" s="1522"/>
      <c r="L16" s="1522"/>
      <c r="M16" s="1522"/>
      <c r="N16" s="1522"/>
    </row>
    <row r="17" spans="1:14" s="417" customFormat="1" ht="24.75" customHeight="1">
      <c r="A17" s="578" t="s">
        <v>422</v>
      </c>
      <c r="B17" s="618">
        <v>285228.66263810528</v>
      </c>
      <c r="C17" s="618">
        <v>318153.20973478974</v>
      </c>
      <c r="D17" s="618">
        <v>308478.9886331298</v>
      </c>
      <c r="E17" s="618">
        <v>315600.26440870593</v>
      </c>
      <c r="F17" s="618">
        <v>32924.547096684459</v>
      </c>
      <c r="G17" s="927">
        <v>11.543211257999948</v>
      </c>
      <c r="H17" s="618">
        <v>7121.2757755761268</v>
      </c>
      <c r="I17" s="930">
        <v>2.3085124232060328</v>
      </c>
      <c r="K17" s="1522"/>
      <c r="L17" s="1522"/>
      <c r="M17" s="1522"/>
      <c r="N17" s="1522"/>
    </row>
    <row r="18" spans="1:14" s="417" customFormat="1" ht="24.75" customHeight="1">
      <c r="A18" s="578" t="s">
        <v>418</v>
      </c>
      <c r="B18" s="618">
        <v>266139.35568892118</v>
      </c>
      <c r="C18" s="618">
        <v>274373.21174191247</v>
      </c>
      <c r="D18" s="618">
        <v>293013.03497543302</v>
      </c>
      <c r="E18" s="618">
        <v>293645.15959644498</v>
      </c>
      <c r="F18" s="618">
        <v>8233.8560529912938</v>
      </c>
      <c r="G18" s="927">
        <v>3.0938137772511531</v>
      </c>
      <c r="H18" s="618">
        <v>632.12462101195706</v>
      </c>
      <c r="I18" s="930">
        <v>0.21573259396632508</v>
      </c>
      <c r="K18" s="1522"/>
      <c r="L18" s="1522"/>
      <c r="M18" s="1522"/>
      <c r="N18" s="1522"/>
    </row>
    <row r="19" spans="1:14" s="417" customFormat="1" ht="24.75" customHeight="1">
      <c r="A19" s="578" t="s">
        <v>419</v>
      </c>
      <c r="B19" s="618">
        <v>19089.306949184098</v>
      </c>
      <c r="C19" s="618">
        <v>43779.997992877252</v>
      </c>
      <c r="D19" s="618">
        <v>15465.9536576968</v>
      </c>
      <c r="E19" s="618">
        <v>21955.10481226095</v>
      </c>
      <c r="F19" s="618">
        <v>24690.691043693154</v>
      </c>
      <c r="G19" s="927">
        <v>129.34304587075889</v>
      </c>
      <c r="H19" s="618">
        <v>6489.1511545641497</v>
      </c>
      <c r="I19" s="930">
        <v>41.957652907712891</v>
      </c>
      <c r="K19" s="1522"/>
      <c r="L19" s="1522"/>
      <c r="M19" s="1522"/>
      <c r="N19" s="1522"/>
    </row>
    <row r="20" spans="1:14" s="417" customFormat="1" ht="24.75" customHeight="1">
      <c r="A20" s="578" t="s">
        <v>423</v>
      </c>
      <c r="B20" s="618">
        <v>20604.848162168502</v>
      </c>
      <c r="C20" s="618">
        <v>23407.639906978497</v>
      </c>
      <c r="D20" s="618">
        <v>22165.933402141487</v>
      </c>
      <c r="E20" s="618">
        <v>23619.541329773478</v>
      </c>
      <c r="F20" s="618">
        <v>2802.7917448099943</v>
      </c>
      <c r="G20" s="927">
        <v>13.602583832459661</v>
      </c>
      <c r="H20" s="618">
        <v>1453.6079276319906</v>
      </c>
      <c r="I20" s="930">
        <v>6.5578466796780823</v>
      </c>
      <c r="K20" s="1522"/>
      <c r="L20" s="1522"/>
      <c r="M20" s="1522"/>
      <c r="N20" s="1522"/>
    </row>
    <row r="21" spans="1:14" s="417" customFormat="1" ht="24.75" customHeight="1">
      <c r="A21" s="571" t="s">
        <v>424</v>
      </c>
      <c r="B21" s="617">
        <v>6243.6105196099998</v>
      </c>
      <c r="C21" s="617">
        <v>13011.123157090002</v>
      </c>
      <c r="D21" s="617">
        <v>11776.912134099999</v>
      </c>
      <c r="E21" s="617">
        <v>14987.91005158</v>
      </c>
      <c r="F21" s="617">
        <v>6767.512637480002</v>
      </c>
      <c r="G21" s="926">
        <v>108.39101215914293</v>
      </c>
      <c r="H21" s="617">
        <v>3210.997917480001</v>
      </c>
      <c r="I21" s="914">
        <v>27.265193803922255</v>
      </c>
      <c r="K21" s="1522"/>
      <c r="L21" s="1522"/>
      <c r="M21" s="1522"/>
      <c r="N21" s="1522"/>
    </row>
    <row r="22" spans="1:14" s="417" customFormat="1" ht="24.75" customHeight="1">
      <c r="A22" s="571" t="s">
        <v>425</v>
      </c>
      <c r="B22" s="617">
        <v>0</v>
      </c>
      <c r="C22" s="617">
        <v>0</v>
      </c>
      <c r="D22" s="617">
        <v>0</v>
      </c>
      <c r="E22" s="617">
        <v>1722</v>
      </c>
      <c r="F22" s="617">
        <v>0</v>
      </c>
      <c r="G22" s="926"/>
      <c r="H22" s="617">
        <v>1722</v>
      </c>
      <c r="I22" s="914"/>
      <c r="K22" s="1522"/>
      <c r="L22" s="1522"/>
      <c r="M22" s="1522"/>
      <c r="N22" s="1522"/>
    </row>
    <row r="23" spans="1:14" s="417" customFormat="1" ht="24.75" customHeight="1">
      <c r="A23" s="674" t="s">
        <v>426</v>
      </c>
      <c r="B23" s="617">
        <v>496399.10076305363</v>
      </c>
      <c r="C23" s="617">
        <v>543791.26174099487</v>
      </c>
      <c r="D23" s="617">
        <v>598235.27005524887</v>
      </c>
      <c r="E23" s="617">
        <v>663188.62939780962</v>
      </c>
      <c r="F23" s="617">
        <v>47392.160977941239</v>
      </c>
      <c r="G23" s="926">
        <v>9.5471891276779246</v>
      </c>
      <c r="H23" s="617">
        <v>64953.359342560754</v>
      </c>
      <c r="I23" s="914">
        <v>10.857494132126664</v>
      </c>
      <c r="K23" s="1522"/>
      <c r="L23" s="1522"/>
      <c r="M23" s="1522"/>
      <c r="N23" s="1522"/>
    </row>
    <row r="24" spans="1:14" s="417" customFormat="1" ht="24.75" customHeight="1">
      <c r="A24" s="675" t="s">
        <v>427</v>
      </c>
      <c r="B24" s="618">
        <v>186759.51443042001</v>
      </c>
      <c r="C24" s="618">
        <v>198269.11044055002</v>
      </c>
      <c r="D24" s="618">
        <v>231457.61601306006</v>
      </c>
      <c r="E24" s="618">
        <v>235240.50151617007</v>
      </c>
      <c r="F24" s="618">
        <v>11509.596010130015</v>
      </c>
      <c r="G24" s="927">
        <v>6.1627896416587031</v>
      </c>
      <c r="H24" s="618">
        <v>3782.8855031100102</v>
      </c>
      <c r="I24" s="930">
        <v>1.6343750394873851</v>
      </c>
      <c r="K24" s="1522"/>
      <c r="L24" s="1522"/>
      <c r="M24" s="1522"/>
      <c r="N24" s="1522"/>
    </row>
    <row r="25" spans="1:14" s="417" customFormat="1" ht="24.75" customHeight="1">
      <c r="A25" s="675" t="s">
        <v>428</v>
      </c>
      <c r="B25" s="618">
        <v>121570.39214395515</v>
      </c>
      <c r="C25" s="618">
        <v>146865.60876691469</v>
      </c>
      <c r="D25" s="618">
        <v>132712.53411730868</v>
      </c>
      <c r="E25" s="618">
        <v>204954.40092322743</v>
      </c>
      <c r="F25" s="618">
        <v>25295.216622959546</v>
      </c>
      <c r="G25" s="927">
        <v>20.807053573543403</v>
      </c>
      <c r="H25" s="618">
        <v>72241.866805918748</v>
      </c>
      <c r="I25" s="930">
        <v>54.434848438702822</v>
      </c>
      <c r="K25" s="1522"/>
      <c r="L25" s="1522"/>
      <c r="M25" s="1522"/>
      <c r="N25" s="1522"/>
    </row>
    <row r="26" spans="1:14" s="417" customFormat="1" ht="24.75" customHeight="1">
      <c r="A26" s="675" t="s">
        <v>429</v>
      </c>
      <c r="B26" s="618">
        <v>188069.19418867846</v>
      </c>
      <c r="C26" s="618">
        <v>198656.54253353016</v>
      </c>
      <c r="D26" s="618">
        <v>234065.11992488004</v>
      </c>
      <c r="E26" s="618">
        <v>222993.72695841212</v>
      </c>
      <c r="F26" s="618">
        <v>10587.348344851693</v>
      </c>
      <c r="G26" s="927">
        <v>5.6294963088053889</v>
      </c>
      <c r="H26" s="618">
        <v>-11071.392966467916</v>
      </c>
      <c r="I26" s="930">
        <v>-4.7300481891625408</v>
      </c>
      <c r="K26" s="1522"/>
      <c r="L26" s="1522"/>
      <c r="M26" s="1522"/>
      <c r="N26" s="1522"/>
    </row>
    <row r="27" spans="1:14" s="417" customFormat="1" ht="24.75" customHeight="1">
      <c r="A27" s="676" t="s">
        <v>430</v>
      </c>
      <c r="B27" s="677">
        <v>2583028.3758969028</v>
      </c>
      <c r="C27" s="677">
        <v>2720283.3421618324</v>
      </c>
      <c r="D27" s="677">
        <v>3069231.184584456</v>
      </c>
      <c r="E27" s="677">
        <v>3216013.0309946295</v>
      </c>
      <c r="F27" s="677">
        <v>137254.96626492962</v>
      </c>
      <c r="G27" s="936">
        <v>5.3137227428742699</v>
      </c>
      <c r="H27" s="677">
        <v>146781.84641017346</v>
      </c>
      <c r="I27" s="935">
        <v>4.7823652759492701</v>
      </c>
      <c r="K27" s="1522"/>
      <c r="L27" s="1522"/>
      <c r="M27" s="1522"/>
      <c r="N27" s="1522"/>
    </row>
    <row r="28" spans="1:14" s="417" customFormat="1" ht="24.75" customHeight="1">
      <c r="A28" s="571" t="s">
        <v>431</v>
      </c>
      <c r="B28" s="617">
        <v>395624.47801085119</v>
      </c>
      <c r="C28" s="617">
        <v>298006.22546248912</v>
      </c>
      <c r="D28" s="617">
        <v>367746.54132730607</v>
      </c>
      <c r="E28" s="617">
        <v>276567.8084927965</v>
      </c>
      <c r="F28" s="617">
        <v>-97618.25254836207</v>
      </c>
      <c r="G28" s="926">
        <v>-24.674472378244651</v>
      </c>
      <c r="H28" s="617">
        <v>-91178.732834509574</v>
      </c>
      <c r="I28" s="914">
        <v>-24.793906288124028</v>
      </c>
      <c r="K28" s="1522"/>
      <c r="L28" s="1522"/>
      <c r="M28" s="1522"/>
      <c r="N28" s="1522"/>
    </row>
    <row r="29" spans="1:14" s="417" customFormat="1" ht="24.75" customHeight="1">
      <c r="A29" s="578" t="s">
        <v>432</v>
      </c>
      <c r="B29" s="618">
        <v>55471.976032439998</v>
      </c>
      <c r="C29" s="618">
        <v>50463.041094780005</v>
      </c>
      <c r="D29" s="618">
        <v>63741.362749070016</v>
      </c>
      <c r="E29" s="618">
        <v>63565.352301379986</v>
      </c>
      <c r="F29" s="618">
        <v>-5008.934937659993</v>
      </c>
      <c r="G29" s="927">
        <v>-9.0296674031059752</v>
      </c>
      <c r="H29" s="618">
        <v>-176.01044769003056</v>
      </c>
      <c r="I29" s="930">
        <v>-0.27613223203734932</v>
      </c>
      <c r="K29" s="1522"/>
      <c r="L29" s="1522"/>
      <c r="M29" s="1522"/>
      <c r="N29" s="1522"/>
    </row>
    <row r="30" spans="1:14" s="417" customFormat="1" ht="24.75" customHeight="1">
      <c r="A30" s="578" t="s">
        <v>454</v>
      </c>
      <c r="B30" s="618">
        <v>194425.91190588006</v>
      </c>
      <c r="C30" s="618">
        <v>91130.242792840028</v>
      </c>
      <c r="D30" s="618">
        <v>191080.57552753005</v>
      </c>
      <c r="E30" s="618">
        <v>73882.921996490011</v>
      </c>
      <c r="F30" s="618">
        <v>-103295.66911304003</v>
      </c>
      <c r="G30" s="927">
        <v>-53.128550665121523</v>
      </c>
      <c r="H30" s="618">
        <v>-117197.65353104004</v>
      </c>
      <c r="I30" s="930">
        <v>-61.334153514811199</v>
      </c>
      <c r="K30" s="1522"/>
      <c r="L30" s="1522"/>
      <c r="M30" s="1522"/>
      <c r="N30" s="1522"/>
    </row>
    <row r="31" spans="1:14" s="417" customFormat="1" ht="24.75" customHeight="1">
      <c r="A31" s="578" t="s">
        <v>434</v>
      </c>
      <c r="B31" s="618">
        <v>996.72497615775001</v>
      </c>
      <c r="C31" s="618">
        <v>3891.1374705202484</v>
      </c>
      <c r="D31" s="618">
        <v>2500.5275552140006</v>
      </c>
      <c r="E31" s="618">
        <v>4238.4830587132501</v>
      </c>
      <c r="F31" s="618">
        <v>2894.4124943624984</v>
      </c>
      <c r="G31" s="927">
        <v>290.39229111325136</v>
      </c>
      <c r="H31" s="618">
        <v>1737.9555034992495</v>
      </c>
      <c r="I31" s="930">
        <v>69.503553355184351</v>
      </c>
      <c r="K31" s="1522"/>
      <c r="L31" s="1522"/>
      <c r="M31" s="1522"/>
      <c r="N31" s="1522"/>
    </row>
    <row r="32" spans="1:14" s="417" customFormat="1" ht="24.75" customHeight="1">
      <c r="A32" s="578" t="s">
        <v>435</v>
      </c>
      <c r="B32" s="618">
        <v>144564.82237001334</v>
      </c>
      <c r="C32" s="618">
        <v>151755.75930434887</v>
      </c>
      <c r="D32" s="618">
        <v>110388.910695492</v>
      </c>
      <c r="E32" s="618">
        <v>133632.51633621324</v>
      </c>
      <c r="F32" s="618">
        <v>7190.9369343355356</v>
      </c>
      <c r="G32" s="927">
        <v>4.9741955314207411</v>
      </c>
      <c r="H32" s="618">
        <v>23243.605640721245</v>
      </c>
      <c r="I32" s="930">
        <v>21.056105630790007</v>
      </c>
      <c r="K32" s="1522"/>
      <c r="L32" s="1522"/>
      <c r="M32" s="1522"/>
      <c r="N32" s="1522"/>
    </row>
    <row r="33" spans="1:14" s="417" customFormat="1" ht="24.75" customHeight="1">
      <c r="A33" s="578" t="s">
        <v>436</v>
      </c>
      <c r="B33" s="618">
        <v>165.04272635999999</v>
      </c>
      <c r="C33" s="618">
        <v>766.04480000000001</v>
      </c>
      <c r="D33" s="618">
        <v>35.1648</v>
      </c>
      <c r="E33" s="618">
        <v>1248.5348000000001</v>
      </c>
      <c r="F33" s="618">
        <v>601.00207364000005</v>
      </c>
      <c r="G33" s="927">
        <v>364.14938537131428</v>
      </c>
      <c r="H33" s="618">
        <v>1213.3700000000001</v>
      </c>
      <c r="I33" s="930">
        <v>3450.5243880243879</v>
      </c>
      <c r="K33" s="1522"/>
      <c r="L33" s="1522"/>
      <c r="M33" s="1522"/>
      <c r="N33" s="1522"/>
    </row>
    <row r="34" spans="1:14" s="417" customFormat="1" ht="24.75" customHeight="1">
      <c r="A34" s="655" t="s">
        <v>437</v>
      </c>
      <c r="B34" s="617">
        <v>1970122.3306548186</v>
      </c>
      <c r="C34" s="617">
        <v>2185402.6569791441</v>
      </c>
      <c r="D34" s="617">
        <v>2428141.6815322544</v>
      </c>
      <c r="E34" s="617">
        <v>2623598.2447987609</v>
      </c>
      <c r="F34" s="617">
        <v>215280.32632432552</v>
      </c>
      <c r="G34" s="926">
        <v>10.927256798960896</v>
      </c>
      <c r="H34" s="617">
        <v>195456.56326650642</v>
      </c>
      <c r="I34" s="914">
        <v>8.0496358492213478</v>
      </c>
      <c r="K34" s="1522"/>
      <c r="L34" s="1522"/>
      <c r="M34" s="1522"/>
      <c r="N34" s="1522"/>
    </row>
    <row r="35" spans="1:14" s="417" customFormat="1" ht="24.75" customHeight="1">
      <c r="A35" s="578" t="s">
        <v>438</v>
      </c>
      <c r="B35" s="618">
        <v>203061.8</v>
      </c>
      <c r="C35" s="618">
        <v>298796.90000000002</v>
      </c>
      <c r="D35" s="618">
        <v>275863.5</v>
      </c>
      <c r="E35" s="618">
        <v>280682.09999999998</v>
      </c>
      <c r="F35" s="618">
        <v>95735.100000000035</v>
      </c>
      <c r="G35" s="927">
        <v>47.145795023977946</v>
      </c>
      <c r="H35" s="618">
        <v>4818.5999999999767</v>
      </c>
      <c r="I35" s="930">
        <v>1.7467334388202778</v>
      </c>
      <c r="K35" s="1522"/>
      <c r="L35" s="1522"/>
      <c r="M35" s="1522"/>
      <c r="N35" s="1522"/>
    </row>
    <row r="36" spans="1:14" s="417" customFormat="1" ht="24.75" customHeight="1">
      <c r="A36" s="578" t="s">
        <v>439</v>
      </c>
      <c r="B36" s="618">
        <v>8874.3822978200005</v>
      </c>
      <c r="C36" s="618">
        <v>9535.1591361900009</v>
      </c>
      <c r="D36" s="618">
        <v>9631.5403532540004</v>
      </c>
      <c r="E36" s="618">
        <v>9491.8821259460001</v>
      </c>
      <c r="F36" s="618">
        <v>660.77683837000041</v>
      </c>
      <c r="G36" s="927">
        <v>7.4458910625511452</v>
      </c>
      <c r="H36" s="618">
        <v>-139.65822730800028</v>
      </c>
      <c r="I36" s="930">
        <v>-1.4500092631685539</v>
      </c>
      <c r="K36" s="1522"/>
      <c r="L36" s="1522"/>
      <c r="M36" s="1522"/>
      <c r="N36" s="1522"/>
    </row>
    <row r="37" spans="1:14" s="417" customFormat="1" ht="24.75" customHeight="1">
      <c r="A37" s="583" t="s">
        <v>440</v>
      </c>
      <c r="B37" s="618">
        <v>16701.310774274891</v>
      </c>
      <c r="C37" s="618">
        <v>16773.005864357139</v>
      </c>
      <c r="D37" s="618">
        <v>22577.21356132576</v>
      </c>
      <c r="E37" s="618">
        <v>24600.303728823514</v>
      </c>
      <c r="F37" s="618">
        <v>71.695090082248498</v>
      </c>
      <c r="G37" s="927">
        <v>0.42927822283674161</v>
      </c>
      <c r="H37" s="618">
        <v>2023.090167497754</v>
      </c>
      <c r="I37" s="930">
        <v>8.9607610877334327</v>
      </c>
      <c r="K37" s="1522"/>
      <c r="L37" s="1522"/>
      <c r="M37" s="1522"/>
      <c r="N37" s="1522"/>
    </row>
    <row r="38" spans="1:14" s="417" customFormat="1" ht="24.75" customHeight="1">
      <c r="A38" s="678" t="s">
        <v>441</v>
      </c>
      <c r="B38" s="618">
        <v>853.65695507000009</v>
      </c>
      <c r="C38" s="618">
        <v>1053.6769550700001</v>
      </c>
      <c r="D38" s="618">
        <v>1047.4796596799999</v>
      </c>
      <c r="E38" s="618">
        <v>1041.4330759700001</v>
      </c>
      <c r="F38" s="618">
        <v>200.01999999999998</v>
      </c>
      <c r="G38" s="927">
        <v>23.43095769466299</v>
      </c>
      <c r="H38" s="618">
        <v>-6.0465837099998225</v>
      </c>
      <c r="I38" s="930">
        <v>-0.57725070402293299</v>
      </c>
      <c r="K38" s="1522"/>
      <c r="L38" s="1522"/>
      <c r="M38" s="1522"/>
      <c r="N38" s="1522"/>
    </row>
    <row r="39" spans="1:14" s="417" customFormat="1" ht="24.75" customHeight="1">
      <c r="A39" s="678" t="s">
        <v>442</v>
      </c>
      <c r="B39" s="618">
        <v>15847.65381920489</v>
      </c>
      <c r="C39" s="618">
        <v>15719.32890928714</v>
      </c>
      <c r="D39" s="618">
        <v>21529.733901645759</v>
      </c>
      <c r="E39" s="618">
        <v>23558.870652853515</v>
      </c>
      <c r="F39" s="618">
        <v>-128.32490991775012</v>
      </c>
      <c r="G39" s="927">
        <v>-0.80974074384588279</v>
      </c>
      <c r="H39" s="618">
        <v>2029.1367512077559</v>
      </c>
      <c r="I39" s="930">
        <v>9.4248111029957791</v>
      </c>
      <c r="K39" s="1522"/>
      <c r="L39" s="1522"/>
      <c r="M39" s="1522"/>
      <c r="N39" s="1522"/>
    </row>
    <row r="40" spans="1:14" s="417" customFormat="1" ht="24.75" customHeight="1">
      <c r="A40" s="578" t="s">
        <v>443</v>
      </c>
      <c r="B40" s="618">
        <v>1735074.9387289728</v>
      </c>
      <c r="C40" s="618">
        <v>1858942.9744610591</v>
      </c>
      <c r="D40" s="618">
        <v>2119961.7499762247</v>
      </c>
      <c r="E40" s="618">
        <v>2308729.4702140116</v>
      </c>
      <c r="F40" s="618">
        <v>123868.03573208628</v>
      </c>
      <c r="G40" s="927">
        <v>7.1390597009501882</v>
      </c>
      <c r="H40" s="618">
        <v>188767.72023778688</v>
      </c>
      <c r="I40" s="930">
        <v>8.9042984025491911</v>
      </c>
      <c r="K40" s="1522"/>
      <c r="L40" s="1522"/>
      <c r="M40" s="1522"/>
      <c r="N40" s="1522"/>
    </row>
    <row r="41" spans="1:14" s="417" customFormat="1" ht="24.75" customHeight="1">
      <c r="A41" s="583" t="s">
        <v>444</v>
      </c>
      <c r="B41" s="618">
        <v>1708985.2290884757</v>
      </c>
      <c r="C41" s="618">
        <v>1819891.57175028</v>
      </c>
      <c r="D41" s="618">
        <v>2090479.080886045</v>
      </c>
      <c r="E41" s="618">
        <v>2263151.4159817761</v>
      </c>
      <c r="F41" s="618">
        <v>110906.34266180429</v>
      </c>
      <c r="G41" s="927">
        <v>6.4896021787712339</v>
      </c>
      <c r="H41" s="618">
        <v>172672.33509573108</v>
      </c>
      <c r="I41" s="930">
        <v>8.259940827656802</v>
      </c>
      <c r="K41" s="1522"/>
      <c r="L41" s="1522"/>
      <c r="M41" s="1522"/>
      <c r="N41" s="1522"/>
    </row>
    <row r="42" spans="1:14" s="417" customFormat="1" ht="24.75" customHeight="1">
      <c r="A42" s="583" t="s">
        <v>445</v>
      </c>
      <c r="B42" s="618">
        <v>26089.709640497029</v>
      </c>
      <c r="C42" s="618">
        <v>39051.402710779206</v>
      </c>
      <c r="D42" s="618">
        <v>29482.669090179654</v>
      </c>
      <c r="E42" s="618">
        <v>45578.054232235387</v>
      </c>
      <c r="F42" s="618">
        <v>12961.693070282177</v>
      </c>
      <c r="G42" s="927">
        <v>49.681246931789339</v>
      </c>
      <c r="H42" s="618">
        <v>16095.385142055733</v>
      </c>
      <c r="I42" s="930">
        <v>54.592700182009388</v>
      </c>
      <c r="K42" s="1522"/>
      <c r="L42" s="1522"/>
      <c r="M42" s="1522"/>
      <c r="N42" s="1522"/>
    </row>
    <row r="43" spans="1:14" s="417" customFormat="1" ht="24.75" customHeight="1">
      <c r="A43" s="593" t="s">
        <v>446</v>
      </c>
      <c r="B43" s="619">
        <v>6409.8988537510004</v>
      </c>
      <c r="C43" s="619">
        <v>1354.6175175380001</v>
      </c>
      <c r="D43" s="619">
        <v>107.67764145000001</v>
      </c>
      <c r="E43" s="619">
        <v>94.488729979999988</v>
      </c>
      <c r="F43" s="619">
        <v>-5055.281336213</v>
      </c>
      <c r="G43" s="943">
        <v>-78.866787940884691</v>
      </c>
      <c r="H43" s="619">
        <v>-13.188911470000022</v>
      </c>
      <c r="I43" s="944">
        <v>-12.248514447750306</v>
      </c>
      <c r="K43" s="1522"/>
      <c r="L43" s="1522"/>
      <c r="M43" s="1522"/>
      <c r="N43" s="1522"/>
    </row>
    <row r="44" spans="1:14" s="417" customFormat="1" ht="24.75" customHeight="1">
      <c r="A44" s="679" t="s">
        <v>447</v>
      </c>
      <c r="B44" s="619">
        <v>0</v>
      </c>
      <c r="C44" s="619">
        <v>0</v>
      </c>
      <c r="D44" s="619">
        <v>0</v>
      </c>
      <c r="E44" s="619">
        <v>0</v>
      </c>
      <c r="F44" s="619">
        <v>0</v>
      </c>
      <c r="G44" s="926"/>
      <c r="H44" s="619">
        <v>0</v>
      </c>
      <c r="I44" s="914"/>
      <c r="K44" s="1522"/>
      <c r="L44" s="1522"/>
      <c r="M44" s="1522"/>
      <c r="N44" s="1522"/>
    </row>
    <row r="45" spans="1:14" s="417" customFormat="1" ht="24.75" customHeight="1" thickBot="1">
      <c r="A45" s="680" t="s">
        <v>448</v>
      </c>
      <c r="B45" s="620">
        <v>217281.56618032465</v>
      </c>
      <c r="C45" s="620">
        <v>236874.45550472883</v>
      </c>
      <c r="D45" s="620">
        <v>273342.97761719179</v>
      </c>
      <c r="E45" s="620">
        <v>315846.98349662457</v>
      </c>
      <c r="F45" s="620">
        <v>19592.889324404183</v>
      </c>
      <c r="G45" s="929">
        <v>9.0172809727189662</v>
      </c>
      <c r="H45" s="620">
        <v>42504.005879432778</v>
      </c>
      <c r="I45" s="932">
        <v>15.549697398467027</v>
      </c>
      <c r="K45" s="1522"/>
      <c r="L45" s="1522"/>
      <c r="M45" s="1522"/>
      <c r="N45" s="1522"/>
    </row>
    <row r="46" spans="1:14" s="417" customFormat="1" ht="24.75" customHeight="1" thickTop="1">
      <c r="A46" s="607" t="s">
        <v>346</v>
      </c>
      <c r="B46" s="681"/>
      <c r="C46" s="569"/>
      <c r="D46" s="603"/>
      <c r="E46" s="603"/>
      <c r="F46" s="579"/>
      <c r="G46" s="579"/>
      <c r="H46" s="579"/>
      <c r="I46" s="579"/>
    </row>
  </sheetData>
  <mergeCells count="7">
    <mergeCell ref="A1:I1"/>
    <mergeCell ref="A2:I2"/>
    <mergeCell ref="H3:I3"/>
    <mergeCell ref="F4:I4"/>
    <mergeCell ref="F5:G5"/>
    <mergeCell ref="H5:I5"/>
    <mergeCell ref="A4:A6"/>
  </mergeCells>
  <pageMargins left="0.39370078740157483" right="0.39370078740157483" top="0.39370078740157483" bottom="0.39370078740157483" header="0.31496062992125984" footer="0.31496062992125984"/>
  <pageSetup scale="64" orientation="portrait" r:id="rId1"/>
</worksheet>
</file>

<file path=xl/worksheets/sheet33.xml><?xml version="1.0" encoding="utf-8"?>
<worksheet xmlns="http://schemas.openxmlformats.org/spreadsheetml/2006/main" xmlns:r="http://schemas.openxmlformats.org/officeDocument/2006/relationships">
  <sheetPr>
    <pageSetUpPr fitToPage="1"/>
  </sheetPr>
  <dimension ref="A1:N46"/>
  <sheetViews>
    <sheetView workbookViewId="0">
      <selection activeCell="M7" sqref="M7"/>
    </sheetView>
  </sheetViews>
  <sheetFormatPr defaultColWidth="11" defaultRowHeight="17.100000000000001" customHeight="1"/>
  <cols>
    <col min="1" max="1" width="51.42578125" style="381" bestFit="1" customWidth="1"/>
    <col min="2" max="5" width="13.42578125" style="381" customWidth="1"/>
    <col min="6" max="6" width="11.85546875" style="381" customWidth="1"/>
    <col min="7" max="7" width="8.5703125" style="381" customWidth="1"/>
    <col min="8" max="8" width="12.7109375" style="381" customWidth="1"/>
    <col min="9" max="9" width="9.42578125" style="381" customWidth="1"/>
    <col min="10" max="254" width="11" style="378"/>
    <col min="255" max="255" width="46.7109375" style="378" bestFit="1" customWidth="1"/>
    <col min="256" max="256" width="11.85546875" style="378" customWidth="1"/>
    <col min="257" max="257" width="12.42578125" style="378" customWidth="1"/>
    <col min="258" max="258" width="12.5703125" style="378" customWidth="1"/>
    <col min="259" max="259" width="11.7109375" style="378" customWidth="1"/>
    <col min="260" max="260" width="10.7109375" style="378" customWidth="1"/>
    <col min="261" max="261" width="2.42578125" style="378" bestFit="1" customWidth="1"/>
    <col min="262" max="262" width="8.5703125" style="378" customWidth="1"/>
    <col min="263" max="263" width="12.42578125" style="378" customWidth="1"/>
    <col min="264" max="264" width="2.140625" style="378" customWidth="1"/>
    <col min="265" max="265" width="9.42578125" style="378" customWidth="1"/>
    <col min="266" max="510" width="11" style="378"/>
    <col min="511" max="511" width="46.7109375" style="378" bestFit="1" customWidth="1"/>
    <col min="512" max="512" width="11.85546875" style="378" customWidth="1"/>
    <col min="513" max="513" width="12.42578125" style="378" customWidth="1"/>
    <col min="514" max="514" width="12.5703125" style="378" customWidth="1"/>
    <col min="515" max="515" width="11.7109375" style="378" customWidth="1"/>
    <col min="516" max="516" width="10.7109375" style="378" customWidth="1"/>
    <col min="517" max="517" width="2.42578125" style="378" bestFit="1" customWidth="1"/>
    <col min="518" max="518" width="8.5703125" style="378" customWidth="1"/>
    <col min="519" max="519" width="12.42578125" style="378" customWidth="1"/>
    <col min="520" max="520" width="2.140625" style="378" customWidth="1"/>
    <col min="521" max="521" width="9.42578125" style="378" customWidth="1"/>
    <col min="522" max="766" width="11" style="378"/>
    <col min="767" max="767" width="46.7109375" style="378" bestFit="1" customWidth="1"/>
    <col min="768" max="768" width="11.85546875" style="378" customWidth="1"/>
    <col min="769" max="769" width="12.42578125" style="378" customWidth="1"/>
    <col min="770" max="770" width="12.5703125" style="378" customWidth="1"/>
    <col min="771" max="771" width="11.7109375" style="378" customWidth="1"/>
    <col min="772" max="772" width="10.7109375" style="378" customWidth="1"/>
    <col min="773" max="773" width="2.42578125" style="378" bestFit="1" customWidth="1"/>
    <col min="774" max="774" width="8.5703125" style="378" customWidth="1"/>
    <col min="775" max="775" width="12.42578125" style="378" customWidth="1"/>
    <col min="776" max="776" width="2.140625" style="378" customWidth="1"/>
    <col min="777" max="777" width="9.42578125" style="378" customWidth="1"/>
    <col min="778" max="1022" width="11" style="378"/>
    <col min="1023" max="1023" width="46.7109375" style="378" bestFit="1" customWidth="1"/>
    <col min="1024" max="1024" width="11.85546875" style="378" customWidth="1"/>
    <col min="1025" max="1025" width="12.42578125" style="378" customWidth="1"/>
    <col min="1026" max="1026" width="12.5703125" style="378" customWidth="1"/>
    <col min="1027" max="1027" width="11.7109375" style="378" customWidth="1"/>
    <col min="1028" max="1028" width="10.7109375" style="378" customWidth="1"/>
    <col min="1029" max="1029" width="2.42578125" style="378" bestFit="1" customWidth="1"/>
    <col min="1030" max="1030" width="8.5703125" style="378" customWidth="1"/>
    <col min="1031" max="1031" width="12.42578125" style="378" customWidth="1"/>
    <col min="1032" max="1032" width="2.140625" style="378" customWidth="1"/>
    <col min="1033" max="1033" width="9.42578125" style="378" customWidth="1"/>
    <col min="1034" max="1278" width="11" style="378"/>
    <col min="1279" max="1279" width="46.7109375" style="378" bestFit="1" customWidth="1"/>
    <col min="1280" max="1280" width="11.85546875" style="378" customWidth="1"/>
    <col min="1281" max="1281" width="12.42578125" style="378" customWidth="1"/>
    <col min="1282" max="1282" width="12.5703125" style="378" customWidth="1"/>
    <col min="1283" max="1283" width="11.7109375" style="378" customWidth="1"/>
    <col min="1284" max="1284" width="10.7109375" style="378" customWidth="1"/>
    <col min="1285" max="1285" width="2.42578125" style="378" bestFit="1" customWidth="1"/>
    <col min="1286" max="1286" width="8.5703125" style="378" customWidth="1"/>
    <col min="1287" max="1287" width="12.42578125" style="378" customWidth="1"/>
    <col min="1288" max="1288" width="2.140625" style="378" customWidth="1"/>
    <col min="1289" max="1289" width="9.42578125" style="378" customWidth="1"/>
    <col min="1290" max="1534" width="11" style="378"/>
    <col min="1535" max="1535" width="46.7109375" style="378" bestFit="1" customWidth="1"/>
    <col min="1536" max="1536" width="11.85546875" style="378" customWidth="1"/>
    <col min="1537" max="1537" width="12.42578125" style="378" customWidth="1"/>
    <col min="1538" max="1538" width="12.5703125" style="378" customWidth="1"/>
    <col min="1539" max="1539" width="11.7109375" style="378" customWidth="1"/>
    <col min="1540" max="1540" width="10.7109375" style="378" customWidth="1"/>
    <col min="1541" max="1541" width="2.42578125" style="378" bestFit="1" customWidth="1"/>
    <col min="1542" max="1542" width="8.5703125" style="378" customWidth="1"/>
    <col min="1543" max="1543" width="12.42578125" style="378" customWidth="1"/>
    <col min="1544" max="1544" width="2.140625" style="378" customWidth="1"/>
    <col min="1545" max="1545" width="9.42578125" style="378" customWidth="1"/>
    <col min="1546" max="1790" width="11" style="378"/>
    <col min="1791" max="1791" width="46.7109375" style="378" bestFit="1" customWidth="1"/>
    <col min="1792" max="1792" width="11.85546875" style="378" customWidth="1"/>
    <col min="1793" max="1793" width="12.42578125" style="378" customWidth="1"/>
    <col min="1794" max="1794" width="12.5703125" style="378" customWidth="1"/>
    <col min="1795" max="1795" width="11.7109375" style="378" customWidth="1"/>
    <col min="1796" max="1796" width="10.7109375" style="378" customWidth="1"/>
    <col min="1797" max="1797" width="2.42578125" style="378" bestFit="1" customWidth="1"/>
    <col min="1798" max="1798" width="8.5703125" style="378" customWidth="1"/>
    <col min="1799" max="1799" width="12.42578125" style="378" customWidth="1"/>
    <col min="1800" max="1800" width="2.140625" style="378" customWidth="1"/>
    <col min="1801" max="1801" width="9.42578125" style="378" customWidth="1"/>
    <col min="1802" max="2046" width="11" style="378"/>
    <col min="2047" max="2047" width="46.7109375" style="378" bestFit="1" customWidth="1"/>
    <col min="2048" max="2048" width="11.85546875" style="378" customWidth="1"/>
    <col min="2049" max="2049" width="12.42578125" style="378" customWidth="1"/>
    <col min="2050" max="2050" width="12.5703125" style="378" customWidth="1"/>
    <col min="2051" max="2051" width="11.7109375" style="378" customWidth="1"/>
    <col min="2052" max="2052" width="10.7109375" style="378" customWidth="1"/>
    <col min="2053" max="2053" width="2.42578125" style="378" bestFit="1" customWidth="1"/>
    <col min="2054" max="2054" width="8.5703125" style="378" customWidth="1"/>
    <col min="2055" max="2055" width="12.42578125" style="378" customWidth="1"/>
    <col min="2056" max="2056" width="2.140625" style="378" customWidth="1"/>
    <col min="2057" max="2057" width="9.42578125" style="378" customWidth="1"/>
    <col min="2058" max="2302" width="11" style="378"/>
    <col min="2303" max="2303" width="46.7109375" style="378" bestFit="1" customWidth="1"/>
    <col min="2304" max="2304" width="11.85546875" style="378" customWidth="1"/>
    <col min="2305" max="2305" width="12.42578125" style="378" customWidth="1"/>
    <col min="2306" max="2306" width="12.5703125" style="378" customWidth="1"/>
    <col min="2307" max="2307" width="11.7109375" style="378" customWidth="1"/>
    <col min="2308" max="2308" width="10.7109375" style="378" customWidth="1"/>
    <col min="2309" max="2309" width="2.42578125" style="378" bestFit="1" customWidth="1"/>
    <col min="2310" max="2310" width="8.5703125" style="378" customWidth="1"/>
    <col min="2311" max="2311" width="12.42578125" style="378" customWidth="1"/>
    <col min="2312" max="2312" width="2.140625" style="378" customWidth="1"/>
    <col min="2313" max="2313" width="9.42578125" style="378" customWidth="1"/>
    <col min="2314" max="2558" width="11" style="378"/>
    <col min="2559" max="2559" width="46.7109375" style="378" bestFit="1" customWidth="1"/>
    <col min="2560" max="2560" width="11.85546875" style="378" customWidth="1"/>
    <col min="2561" max="2561" width="12.42578125" style="378" customWidth="1"/>
    <col min="2562" max="2562" width="12.5703125" style="378" customWidth="1"/>
    <col min="2563" max="2563" width="11.7109375" style="378" customWidth="1"/>
    <col min="2564" max="2564" width="10.7109375" style="378" customWidth="1"/>
    <col min="2565" max="2565" width="2.42578125" style="378" bestFit="1" customWidth="1"/>
    <col min="2566" max="2566" width="8.5703125" style="378" customWidth="1"/>
    <col min="2567" max="2567" width="12.42578125" style="378" customWidth="1"/>
    <col min="2568" max="2568" width="2.140625" style="378" customWidth="1"/>
    <col min="2569" max="2569" width="9.42578125" style="378" customWidth="1"/>
    <col min="2570" max="2814" width="11" style="378"/>
    <col min="2815" max="2815" width="46.7109375" style="378" bestFit="1" customWidth="1"/>
    <col min="2816" max="2816" width="11.85546875" style="378" customWidth="1"/>
    <col min="2817" max="2817" width="12.42578125" style="378" customWidth="1"/>
    <col min="2818" max="2818" width="12.5703125" style="378" customWidth="1"/>
    <col min="2819" max="2819" width="11.7109375" style="378" customWidth="1"/>
    <col min="2820" max="2820" width="10.7109375" style="378" customWidth="1"/>
    <col min="2821" max="2821" width="2.42578125" style="378" bestFit="1" customWidth="1"/>
    <col min="2822" max="2822" width="8.5703125" style="378" customWidth="1"/>
    <col min="2823" max="2823" width="12.42578125" style="378" customWidth="1"/>
    <col min="2824" max="2824" width="2.140625" style="378" customWidth="1"/>
    <col min="2825" max="2825" width="9.42578125" style="378" customWidth="1"/>
    <col min="2826" max="3070" width="11" style="378"/>
    <col min="3071" max="3071" width="46.7109375" style="378" bestFit="1" customWidth="1"/>
    <col min="3072" max="3072" width="11.85546875" style="378" customWidth="1"/>
    <col min="3073" max="3073" width="12.42578125" style="378" customWidth="1"/>
    <col min="3074" max="3074" width="12.5703125" style="378" customWidth="1"/>
    <col min="3075" max="3075" width="11.7109375" style="378" customWidth="1"/>
    <col min="3076" max="3076" width="10.7109375" style="378" customWidth="1"/>
    <col min="3077" max="3077" width="2.42578125" style="378" bestFit="1" customWidth="1"/>
    <col min="3078" max="3078" width="8.5703125" style="378" customWidth="1"/>
    <col min="3079" max="3079" width="12.42578125" style="378" customWidth="1"/>
    <col min="3080" max="3080" width="2.140625" style="378" customWidth="1"/>
    <col min="3081" max="3081" width="9.42578125" style="378" customWidth="1"/>
    <col min="3082" max="3326" width="11" style="378"/>
    <col min="3327" max="3327" width="46.7109375" style="378" bestFit="1" customWidth="1"/>
    <col min="3328" max="3328" width="11.85546875" style="378" customWidth="1"/>
    <col min="3329" max="3329" width="12.42578125" style="378" customWidth="1"/>
    <col min="3330" max="3330" width="12.5703125" style="378" customWidth="1"/>
    <col min="3331" max="3331" width="11.7109375" style="378" customWidth="1"/>
    <col min="3332" max="3332" width="10.7109375" style="378" customWidth="1"/>
    <col min="3333" max="3333" width="2.42578125" style="378" bestFit="1" customWidth="1"/>
    <col min="3334" max="3334" width="8.5703125" style="378" customWidth="1"/>
    <col min="3335" max="3335" width="12.42578125" style="378" customWidth="1"/>
    <col min="3336" max="3336" width="2.140625" style="378" customWidth="1"/>
    <col min="3337" max="3337" width="9.42578125" style="378" customWidth="1"/>
    <col min="3338" max="3582" width="11" style="378"/>
    <col min="3583" max="3583" width="46.7109375" style="378" bestFit="1" customWidth="1"/>
    <col min="3584" max="3584" width="11.85546875" style="378" customWidth="1"/>
    <col min="3585" max="3585" width="12.42578125" style="378" customWidth="1"/>
    <col min="3586" max="3586" width="12.5703125" style="378" customWidth="1"/>
    <col min="3587" max="3587" width="11.7109375" style="378" customWidth="1"/>
    <col min="3588" max="3588" width="10.7109375" style="378" customWidth="1"/>
    <col min="3589" max="3589" width="2.42578125" style="378" bestFit="1" customWidth="1"/>
    <col min="3590" max="3590" width="8.5703125" style="378" customWidth="1"/>
    <col min="3591" max="3591" width="12.42578125" style="378" customWidth="1"/>
    <col min="3592" max="3592" width="2.140625" style="378" customWidth="1"/>
    <col min="3593" max="3593" width="9.42578125" style="378" customWidth="1"/>
    <col min="3594" max="3838" width="11" style="378"/>
    <col min="3839" max="3839" width="46.7109375" style="378" bestFit="1" customWidth="1"/>
    <col min="3840" max="3840" width="11.85546875" style="378" customWidth="1"/>
    <col min="3841" max="3841" width="12.42578125" style="378" customWidth="1"/>
    <col min="3842" max="3842" width="12.5703125" style="378" customWidth="1"/>
    <col min="3843" max="3843" width="11.7109375" style="378" customWidth="1"/>
    <col min="3844" max="3844" width="10.7109375" style="378" customWidth="1"/>
    <col min="3845" max="3845" width="2.42578125" style="378" bestFit="1" customWidth="1"/>
    <col min="3846" max="3846" width="8.5703125" style="378" customWidth="1"/>
    <col min="3847" max="3847" width="12.42578125" style="378" customWidth="1"/>
    <col min="3848" max="3848" width="2.140625" style="378" customWidth="1"/>
    <col min="3849" max="3849" width="9.42578125" style="378" customWidth="1"/>
    <col min="3850" max="4094" width="11" style="378"/>
    <col min="4095" max="4095" width="46.7109375" style="378" bestFit="1" customWidth="1"/>
    <col min="4096" max="4096" width="11.85546875" style="378" customWidth="1"/>
    <col min="4097" max="4097" width="12.42578125" style="378" customWidth="1"/>
    <col min="4098" max="4098" width="12.5703125" style="378" customWidth="1"/>
    <col min="4099" max="4099" width="11.7109375" style="378" customWidth="1"/>
    <col min="4100" max="4100" width="10.7109375" style="378" customWidth="1"/>
    <col min="4101" max="4101" width="2.42578125" style="378" bestFit="1" customWidth="1"/>
    <col min="4102" max="4102" width="8.5703125" style="378" customWidth="1"/>
    <col min="4103" max="4103" width="12.42578125" style="378" customWidth="1"/>
    <col min="4104" max="4104" width="2.140625" style="378" customWidth="1"/>
    <col min="4105" max="4105" width="9.42578125" style="378" customWidth="1"/>
    <col min="4106" max="4350" width="11" style="378"/>
    <col min="4351" max="4351" width="46.7109375" style="378" bestFit="1" customWidth="1"/>
    <col min="4352" max="4352" width="11.85546875" style="378" customWidth="1"/>
    <col min="4353" max="4353" width="12.42578125" style="378" customWidth="1"/>
    <col min="4354" max="4354" width="12.5703125" style="378" customWidth="1"/>
    <col min="4355" max="4355" width="11.7109375" style="378" customWidth="1"/>
    <col min="4356" max="4356" width="10.7109375" style="378" customWidth="1"/>
    <col min="4357" max="4357" width="2.42578125" style="378" bestFit="1" customWidth="1"/>
    <col min="4358" max="4358" width="8.5703125" style="378" customWidth="1"/>
    <col min="4359" max="4359" width="12.42578125" style="378" customWidth="1"/>
    <col min="4360" max="4360" width="2.140625" style="378" customWidth="1"/>
    <col min="4361" max="4361" width="9.42578125" style="378" customWidth="1"/>
    <col min="4362" max="4606" width="11" style="378"/>
    <col min="4607" max="4607" width="46.7109375" style="378" bestFit="1" customWidth="1"/>
    <col min="4608" max="4608" width="11.85546875" style="378" customWidth="1"/>
    <col min="4609" max="4609" width="12.42578125" style="378" customWidth="1"/>
    <col min="4610" max="4610" width="12.5703125" style="378" customWidth="1"/>
    <col min="4611" max="4611" width="11.7109375" style="378" customWidth="1"/>
    <col min="4612" max="4612" width="10.7109375" style="378" customWidth="1"/>
    <col min="4613" max="4613" width="2.42578125" style="378" bestFit="1" customWidth="1"/>
    <col min="4614" max="4614" width="8.5703125" style="378" customWidth="1"/>
    <col min="4615" max="4615" width="12.42578125" style="378" customWidth="1"/>
    <col min="4616" max="4616" width="2.140625" style="378" customWidth="1"/>
    <col min="4617" max="4617" width="9.42578125" style="378" customWidth="1"/>
    <col min="4618" max="4862" width="11" style="378"/>
    <col min="4863" max="4863" width="46.7109375" style="378" bestFit="1" customWidth="1"/>
    <col min="4864" max="4864" width="11.85546875" style="378" customWidth="1"/>
    <col min="4865" max="4865" width="12.42578125" style="378" customWidth="1"/>
    <col min="4866" max="4866" width="12.5703125" style="378" customWidth="1"/>
    <col min="4867" max="4867" width="11.7109375" style="378" customWidth="1"/>
    <col min="4868" max="4868" width="10.7109375" style="378" customWidth="1"/>
    <col min="4869" max="4869" width="2.42578125" style="378" bestFit="1" customWidth="1"/>
    <col min="4870" max="4870" width="8.5703125" style="378" customWidth="1"/>
    <col min="4871" max="4871" width="12.42578125" style="378" customWidth="1"/>
    <col min="4872" max="4872" width="2.140625" style="378" customWidth="1"/>
    <col min="4873" max="4873" width="9.42578125" style="378" customWidth="1"/>
    <col min="4874" max="5118" width="11" style="378"/>
    <col min="5119" max="5119" width="46.7109375" style="378" bestFit="1" customWidth="1"/>
    <col min="5120" max="5120" width="11.85546875" style="378" customWidth="1"/>
    <col min="5121" max="5121" width="12.42578125" style="378" customWidth="1"/>
    <col min="5122" max="5122" width="12.5703125" style="378" customWidth="1"/>
    <col min="5123" max="5123" width="11.7109375" style="378" customWidth="1"/>
    <col min="5124" max="5124" width="10.7109375" style="378" customWidth="1"/>
    <col min="5125" max="5125" width="2.42578125" style="378" bestFit="1" customWidth="1"/>
    <col min="5126" max="5126" width="8.5703125" style="378" customWidth="1"/>
    <col min="5127" max="5127" width="12.42578125" style="378" customWidth="1"/>
    <col min="5128" max="5128" width="2.140625" style="378" customWidth="1"/>
    <col min="5129" max="5129" width="9.42578125" style="378" customWidth="1"/>
    <col min="5130" max="5374" width="11" style="378"/>
    <col min="5375" max="5375" width="46.7109375" style="378" bestFit="1" customWidth="1"/>
    <col min="5376" max="5376" width="11.85546875" style="378" customWidth="1"/>
    <col min="5377" max="5377" width="12.42578125" style="378" customWidth="1"/>
    <col min="5378" max="5378" width="12.5703125" style="378" customWidth="1"/>
    <col min="5379" max="5379" width="11.7109375" style="378" customWidth="1"/>
    <col min="5380" max="5380" width="10.7109375" style="378" customWidth="1"/>
    <col min="5381" max="5381" width="2.42578125" style="378" bestFit="1" customWidth="1"/>
    <col min="5382" max="5382" width="8.5703125" style="378" customWidth="1"/>
    <col min="5383" max="5383" width="12.42578125" style="378" customWidth="1"/>
    <col min="5384" max="5384" width="2.140625" style="378" customWidth="1"/>
    <col min="5385" max="5385" width="9.42578125" style="378" customWidth="1"/>
    <col min="5386" max="5630" width="11" style="378"/>
    <col min="5631" max="5631" width="46.7109375" style="378" bestFit="1" customWidth="1"/>
    <col min="5632" max="5632" width="11.85546875" style="378" customWidth="1"/>
    <col min="5633" max="5633" width="12.42578125" style="378" customWidth="1"/>
    <col min="5634" max="5634" width="12.5703125" style="378" customWidth="1"/>
    <col min="5635" max="5635" width="11.7109375" style="378" customWidth="1"/>
    <col min="5636" max="5636" width="10.7109375" style="378" customWidth="1"/>
    <col min="5637" max="5637" width="2.42578125" style="378" bestFit="1" customWidth="1"/>
    <col min="5638" max="5638" width="8.5703125" style="378" customWidth="1"/>
    <col min="5639" max="5639" width="12.42578125" style="378" customWidth="1"/>
    <col min="5640" max="5640" width="2.140625" style="378" customWidth="1"/>
    <col min="5641" max="5641" width="9.42578125" style="378" customWidth="1"/>
    <col min="5642" max="5886" width="11" style="378"/>
    <col min="5887" max="5887" width="46.7109375" style="378" bestFit="1" customWidth="1"/>
    <col min="5888" max="5888" width="11.85546875" style="378" customWidth="1"/>
    <col min="5889" max="5889" width="12.42578125" style="378" customWidth="1"/>
    <col min="5890" max="5890" width="12.5703125" style="378" customWidth="1"/>
    <col min="5891" max="5891" width="11.7109375" style="378" customWidth="1"/>
    <col min="5892" max="5892" width="10.7109375" style="378" customWidth="1"/>
    <col min="5893" max="5893" width="2.42578125" style="378" bestFit="1" customWidth="1"/>
    <col min="5894" max="5894" width="8.5703125" style="378" customWidth="1"/>
    <col min="5895" max="5895" width="12.42578125" style="378" customWidth="1"/>
    <col min="5896" max="5896" width="2.140625" style="378" customWidth="1"/>
    <col min="5897" max="5897" width="9.42578125" style="378" customWidth="1"/>
    <col min="5898" max="6142" width="11" style="378"/>
    <col min="6143" max="6143" width="46.7109375" style="378" bestFit="1" customWidth="1"/>
    <col min="6144" max="6144" width="11.85546875" style="378" customWidth="1"/>
    <col min="6145" max="6145" width="12.42578125" style="378" customWidth="1"/>
    <col min="6146" max="6146" width="12.5703125" style="378" customWidth="1"/>
    <col min="6147" max="6147" width="11.7109375" style="378" customWidth="1"/>
    <col min="6148" max="6148" width="10.7109375" style="378" customWidth="1"/>
    <col min="6149" max="6149" width="2.42578125" style="378" bestFit="1" customWidth="1"/>
    <col min="6150" max="6150" width="8.5703125" style="378" customWidth="1"/>
    <col min="6151" max="6151" width="12.42578125" style="378" customWidth="1"/>
    <col min="6152" max="6152" width="2.140625" style="378" customWidth="1"/>
    <col min="6153" max="6153" width="9.42578125" style="378" customWidth="1"/>
    <col min="6154" max="6398" width="11" style="378"/>
    <col min="6399" max="6399" width="46.7109375" style="378" bestFit="1" customWidth="1"/>
    <col min="6400" max="6400" width="11.85546875" style="378" customWidth="1"/>
    <col min="6401" max="6401" width="12.42578125" style="378" customWidth="1"/>
    <col min="6402" max="6402" width="12.5703125" style="378" customWidth="1"/>
    <col min="6403" max="6403" width="11.7109375" style="378" customWidth="1"/>
    <col min="6404" max="6404" width="10.7109375" style="378" customWidth="1"/>
    <col min="6405" max="6405" width="2.42578125" style="378" bestFit="1" customWidth="1"/>
    <col min="6406" max="6406" width="8.5703125" style="378" customWidth="1"/>
    <col min="6407" max="6407" width="12.42578125" style="378" customWidth="1"/>
    <col min="6408" max="6408" width="2.140625" style="378" customWidth="1"/>
    <col min="6409" max="6409" width="9.42578125" style="378" customWidth="1"/>
    <col min="6410" max="6654" width="11" style="378"/>
    <col min="6655" max="6655" width="46.7109375" style="378" bestFit="1" customWidth="1"/>
    <col min="6656" max="6656" width="11.85546875" style="378" customWidth="1"/>
    <col min="6657" max="6657" width="12.42578125" style="378" customWidth="1"/>
    <col min="6658" max="6658" width="12.5703125" style="378" customWidth="1"/>
    <col min="6659" max="6659" width="11.7109375" style="378" customWidth="1"/>
    <col min="6660" max="6660" width="10.7109375" style="378" customWidth="1"/>
    <col min="6661" max="6661" width="2.42578125" style="378" bestFit="1" customWidth="1"/>
    <col min="6662" max="6662" width="8.5703125" style="378" customWidth="1"/>
    <col min="6663" max="6663" width="12.42578125" style="378" customWidth="1"/>
    <col min="6664" max="6664" width="2.140625" style="378" customWidth="1"/>
    <col min="6665" max="6665" width="9.42578125" style="378" customWidth="1"/>
    <col min="6666" max="6910" width="11" style="378"/>
    <col min="6911" max="6911" width="46.7109375" style="378" bestFit="1" customWidth="1"/>
    <col min="6912" max="6912" width="11.85546875" style="378" customWidth="1"/>
    <col min="6913" max="6913" width="12.42578125" style="378" customWidth="1"/>
    <col min="6914" max="6914" width="12.5703125" style="378" customWidth="1"/>
    <col min="6915" max="6915" width="11.7109375" style="378" customWidth="1"/>
    <col min="6916" max="6916" width="10.7109375" style="378" customWidth="1"/>
    <col min="6917" max="6917" width="2.42578125" style="378" bestFit="1" customWidth="1"/>
    <col min="6918" max="6918" width="8.5703125" style="378" customWidth="1"/>
    <col min="6919" max="6919" width="12.42578125" style="378" customWidth="1"/>
    <col min="6920" max="6920" width="2.140625" style="378" customWidth="1"/>
    <col min="6921" max="6921" width="9.42578125" style="378" customWidth="1"/>
    <col min="6922" max="7166" width="11" style="378"/>
    <col min="7167" max="7167" width="46.7109375" style="378" bestFit="1" customWidth="1"/>
    <col min="7168" max="7168" width="11.85546875" style="378" customWidth="1"/>
    <col min="7169" max="7169" width="12.42578125" style="378" customWidth="1"/>
    <col min="7170" max="7170" width="12.5703125" style="378" customWidth="1"/>
    <col min="7171" max="7171" width="11.7109375" style="378" customWidth="1"/>
    <col min="7172" max="7172" width="10.7109375" style="378" customWidth="1"/>
    <col min="7173" max="7173" width="2.42578125" style="378" bestFit="1" customWidth="1"/>
    <col min="7174" max="7174" width="8.5703125" style="378" customWidth="1"/>
    <col min="7175" max="7175" width="12.42578125" style="378" customWidth="1"/>
    <col min="7176" max="7176" width="2.140625" style="378" customWidth="1"/>
    <col min="7177" max="7177" width="9.42578125" style="378" customWidth="1"/>
    <col min="7178" max="7422" width="11" style="378"/>
    <col min="7423" max="7423" width="46.7109375" style="378" bestFit="1" customWidth="1"/>
    <col min="7424" max="7424" width="11.85546875" style="378" customWidth="1"/>
    <col min="7425" max="7425" width="12.42578125" style="378" customWidth="1"/>
    <col min="7426" max="7426" width="12.5703125" style="378" customWidth="1"/>
    <col min="7427" max="7427" width="11.7109375" style="378" customWidth="1"/>
    <col min="7428" max="7428" width="10.7109375" style="378" customWidth="1"/>
    <col min="7429" max="7429" width="2.42578125" style="378" bestFit="1" customWidth="1"/>
    <col min="7430" max="7430" width="8.5703125" style="378" customWidth="1"/>
    <col min="7431" max="7431" width="12.42578125" style="378" customWidth="1"/>
    <col min="7432" max="7432" width="2.140625" style="378" customWidth="1"/>
    <col min="7433" max="7433" width="9.42578125" style="378" customWidth="1"/>
    <col min="7434" max="7678" width="11" style="378"/>
    <col min="7679" max="7679" width="46.7109375" style="378" bestFit="1" customWidth="1"/>
    <col min="7680" max="7680" width="11.85546875" style="378" customWidth="1"/>
    <col min="7681" max="7681" width="12.42578125" style="378" customWidth="1"/>
    <col min="7682" max="7682" width="12.5703125" style="378" customWidth="1"/>
    <col min="7683" max="7683" width="11.7109375" style="378" customWidth="1"/>
    <col min="7684" max="7684" width="10.7109375" style="378" customWidth="1"/>
    <col min="7685" max="7685" width="2.42578125" style="378" bestFit="1" customWidth="1"/>
    <col min="7686" max="7686" width="8.5703125" style="378" customWidth="1"/>
    <col min="7687" max="7687" width="12.42578125" style="378" customWidth="1"/>
    <col min="7688" max="7688" width="2.140625" style="378" customWidth="1"/>
    <col min="7689" max="7689" width="9.42578125" style="378" customWidth="1"/>
    <col min="7690" max="7934" width="11" style="378"/>
    <col min="7935" max="7935" width="46.7109375" style="378" bestFit="1" customWidth="1"/>
    <col min="7936" max="7936" width="11.85546875" style="378" customWidth="1"/>
    <col min="7937" max="7937" width="12.42578125" style="378" customWidth="1"/>
    <col min="7938" max="7938" width="12.5703125" style="378" customWidth="1"/>
    <col min="7939" max="7939" width="11.7109375" style="378" customWidth="1"/>
    <col min="7940" max="7940" width="10.7109375" style="378" customWidth="1"/>
    <col min="7941" max="7941" width="2.42578125" style="378" bestFit="1" customWidth="1"/>
    <col min="7942" max="7942" width="8.5703125" style="378" customWidth="1"/>
    <col min="7943" max="7943" width="12.42578125" style="378" customWidth="1"/>
    <col min="7944" max="7944" width="2.140625" style="378" customWidth="1"/>
    <col min="7945" max="7945" width="9.42578125" style="378" customWidth="1"/>
    <col min="7946" max="8190" width="11" style="378"/>
    <col min="8191" max="8191" width="46.7109375" style="378" bestFit="1" customWidth="1"/>
    <col min="8192" max="8192" width="11.85546875" style="378" customWidth="1"/>
    <col min="8193" max="8193" width="12.42578125" style="378" customWidth="1"/>
    <col min="8194" max="8194" width="12.5703125" style="378" customWidth="1"/>
    <col min="8195" max="8195" width="11.7109375" style="378" customWidth="1"/>
    <col min="8196" max="8196" width="10.7109375" style="378" customWidth="1"/>
    <col min="8197" max="8197" width="2.42578125" style="378" bestFit="1" customWidth="1"/>
    <col min="8198" max="8198" width="8.5703125" style="378" customWidth="1"/>
    <col min="8199" max="8199" width="12.42578125" style="378" customWidth="1"/>
    <col min="8200" max="8200" width="2.140625" style="378" customWidth="1"/>
    <col min="8201" max="8201" width="9.42578125" style="378" customWidth="1"/>
    <col min="8202" max="8446" width="11" style="378"/>
    <col min="8447" max="8447" width="46.7109375" style="378" bestFit="1" customWidth="1"/>
    <col min="8448" max="8448" width="11.85546875" style="378" customWidth="1"/>
    <col min="8449" max="8449" width="12.42578125" style="378" customWidth="1"/>
    <col min="8450" max="8450" width="12.5703125" style="378" customWidth="1"/>
    <col min="8451" max="8451" width="11.7109375" style="378" customWidth="1"/>
    <col min="8452" max="8452" width="10.7109375" style="378" customWidth="1"/>
    <col min="8453" max="8453" width="2.42578125" style="378" bestFit="1" customWidth="1"/>
    <col min="8454" max="8454" width="8.5703125" style="378" customWidth="1"/>
    <col min="8455" max="8455" width="12.42578125" style="378" customWidth="1"/>
    <col min="8456" max="8456" width="2.140625" style="378" customWidth="1"/>
    <col min="8457" max="8457" width="9.42578125" style="378" customWidth="1"/>
    <col min="8458" max="8702" width="11" style="378"/>
    <col min="8703" max="8703" width="46.7109375" style="378" bestFit="1" customWidth="1"/>
    <col min="8704" max="8704" width="11.85546875" style="378" customWidth="1"/>
    <col min="8705" max="8705" width="12.42578125" style="378" customWidth="1"/>
    <col min="8706" max="8706" width="12.5703125" style="378" customWidth="1"/>
    <col min="8707" max="8707" width="11.7109375" style="378" customWidth="1"/>
    <col min="8708" max="8708" width="10.7109375" style="378" customWidth="1"/>
    <col min="8709" max="8709" width="2.42578125" style="378" bestFit="1" customWidth="1"/>
    <col min="8710" max="8710" width="8.5703125" style="378" customWidth="1"/>
    <col min="8711" max="8711" width="12.42578125" style="378" customWidth="1"/>
    <col min="8712" max="8712" width="2.140625" style="378" customWidth="1"/>
    <col min="8713" max="8713" width="9.42578125" style="378" customWidth="1"/>
    <col min="8714" max="8958" width="11" style="378"/>
    <col min="8959" max="8959" width="46.7109375" style="378" bestFit="1" customWidth="1"/>
    <col min="8960" max="8960" width="11.85546875" style="378" customWidth="1"/>
    <col min="8961" max="8961" width="12.42578125" style="378" customWidth="1"/>
    <col min="8962" max="8962" width="12.5703125" style="378" customWidth="1"/>
    <col min="8963" max="8963" width="11.7109375" style="378" customWidth="1"/>
    <col min="8964" max="8964" width="10.7109375" style="378" customWidth="1"/>
    <col min="8965" max="8965" width="2.42578125" style="378" bestFit="1" customWidth="1"/>
    <col min="8966" max="8966" width="8.5703125" style="378" customWidth="1"/>
    <col min="8967" max="8967" width="12.42578125" style="378" customWidth="1"/>
    <col min="8968" max="8968" width="2.140625" style="378" customWidth="1"/>
    <col min="8969" max="8969" width="9.42578125" style="378" customWidth="1"/>
    <col min="8970" max="9214" width="11" style="378"/>
    <col min="9215" max="9215" width="46.7109375" style="378" bestFit="1" customWidth="1"/>
    <col min="9216" max="9216" width="11.85546875" style="378" customWidth="1"/>
    <col min="9217" max="9217" width="12.42578125" style="378" customWidth="1"/>
    <col min="9218" max="9218" width="12.5703125" style="378" customWidth="1"/>
    <col min="9219" max="9219" width="11.7109375" style="378" customWidth="1"/>
    <col min="9220" max="9220" width="10.7109375" style="378" customWidth="1"/>
    <col min="9221" max="9221" width="2.42578125" style="378" bestFit="1" customWidth="1"/>
    <col min="9222" max="9222" width="8.5703125" style="378" customWidth="1"/>
    <col min="9223" max="9223" width="12.42578125" style="378" customWidth="1"/>
    <col min="9224" max="9224" width="2.140625" style="378" customWidth="1"/>
    <col min="9225" max="9225" width="9.42578125" style="378" customWidth="1"/>
    <col min="9226" max="9470" width="11" style="378"/>
    <col min="9471" max="9471" width="46.7109375" style="378" bestFit="1" customWidth="1"/>
    <col min="9472" max="9472" width="11.85546875" style="378" customWidth="1"/>
    <col min="9473" max="9473" width="12.42578125" style="378" customWidth="1"/>
    <col min="9474" max="9474" width="12.5703125" style="378" customWidth="1"/>
    <col min="9475" max="9475" width="11.7109375" style="378" customWidth="1"/>
    <col min="9476" max="9476" width="10.7109375" style="378" customWidth="1"/>
    <col min="9477" max="9477" width="2.42578125" style="378" bestFit="1" customWidth="1"/>
    <col min="9478" max="9478" width="8.5703125" style="378" customWidth="1"/>
    <col min="9479" max="9479" width="12.42578125" style="378" customWidth="1"/>
    <col min="9480" max="9480" width="2.140625" style="378" customWidth="1"/>
    <col min="9481" max="9481" width="9.42578125" style="378" customWidth="1"/>
    <col min="9482" max="9726" width="11" style="378"/>
    <col min="9727" max="9727" width="46.7109375" style="378" bestFit="1" customWidth="1"/>
    <col min="9728" max="9728" width="11.85546875" style="378" customWidth="1"/>
    <col min="9729" max="9729" width="12.42578125" style="378" customWidth="1"/>
    <col min="9730" max="9730" width="12.5703125" style="378" customWidth="1"/>
    <col min="9731" max="9731" width="11.7109375" style="378" customWidth="1"/>
    <col min="9732" max="9732" width="10.7109375" style="378" customWidth="1"/>
    <col min="9733" max="9733" width="2.42578125" style="378" bestFit="1" customWidth="1"/>
    <col min="9734" max="9734" width="8.5703125" style="378" customWidth="1"/>
    <col min="9735" max="9735" width="12.42578125" style="378" customWidth="1"/>
    <col min="9736" max="9736" width="2.140625" style="378" customWidth="1"/>
    <col min="9737" max="9737" width="9.42578125" style="378" customWidth="1"/>
    <col min="9738" max="9982" width="11" style="378"/>
    <col min="9983" max="9983" width="46.7109375" style="378" bestFit="1" customWidth="1"/>
    <col min="9984" max="9984" width="11.85546875" style="378" customWidth="1"/>
    <col min="9985" max="9985" width="12.42578125" style="378" customWidth="1"/>
    <col min="9986" max="9986" width="12.5703125" style="378" customWidth="1"/>
    <col min="9987" max="9987" width="11.7109375" style="378" customWidth="1"/>
    <col min="9988" max="9988" width="10.7109375" style="378" customWidth="1"/>
    <col min="9989" max="9989" width="2.42578125" style="378" bestFit="1" customWidth="1"/>
    <col min="9990" max="9990" width="8.5703125" style="378" customWidth="1"/>
    <col min="9991" max="9991" width="12.42578125" style="378" customWidth="1"/>
    <col min="9992" max="9992" width="2.140625" style="378" customWidth="1"/>
    <col min="9993" max="9993" width="9.42578125" style="378" customWidth="1"/>
    <col min="9994" max="10238" width="11" style="378"/>
    <col min="10239" max="10239" width="46.7109375" style="378" bestFit="1" customWidth="1"/>
    <col min="10240" max="10240" width="11.85546875" style="378" customWidth="1"/>
    <col min="10241" max="10241" width="12.42578125" style="378" customWidth="1"/>
    <col min="10242" max="10242" width="12.5703125" style="378" customWidth="1"/>
    <col min="10243" max="10243" width="11.7109375" style="378" customWidth="1"/>
    <col min="10244" max="10244" width="10.7109375" style="378" customWidth="1"/>
    <col min="10245" max="10245" width="2.42578125" style="378" bestFit="1" customWidth="1"/>
    <col min="10246" max="10246" width="8.5703125" style="378" customWidth="1"/>
    <col min="10247" max="10247" width="12.42578125" style="378" customWidth="1"/>
    <col min="10248" max="10248" width="2.140625" style="378" customWidth="1"/>
    <col min="10249" max="10249" width="9.42578125" style="378" customWidth="1"/>
    <col min="10250" max="10494" width="11" style="378"/>
    <col min="10495" max="10495" width="46.7109375" style="378" bestFit="1" customWidth="1"/>
    <col min="10496" max="10496" width="11.85546875" style="378" customWidth="1"/>
    <col min="10497" max="10497" width="12.42578125" style="378" customWidth="1"/>
    <col min="10498" max="10498" width="12.5703125" style="378" customWidth="1"/>
    <col min="10499" max="10499" width="11.7109375" style="378" customWidth="1"/>
    <col min="10500" max="10500" width="10.7109375" style="378" customWidth="1"/>
    <col min="10501" max="10501" width="2.42578125" style="378" bestFit="1" customWidth="1"/>
    <col min="10502" max="10502" width="8.5703125" style="378" customWidth="1"/>
    <col min="10503" max="10503" width="12.42578125" style="378" customWidth="1"/>
    <col min="10504" max="10504" width="2.140625" style="378" customWidth="1"/>
    <col min="10505" max="10505" width="9.42578125" style="378" customWidth="1"/>
    <col min="10506" max="10750" width="11" style="378"/>
    <col min="10751" max="10751" width="46.7109375" style="378" bestFit="1" customWidth="1"/>
    <col min="10752" max="10752" width="11.85546875" style="378" customWidth="1"/>
    <col min="10753" max="10753" width="12.42578125" style="378" customWidth="1"/>
    <col min="10754" max="10754" width="12.5703125" style="378" customWidth="1"/>
    <col min="10755" max="10755" width="11.7109375" style="378" customWidth="1"/>
    <col min="10756" max="10756" width="10.7109375" style="378" customWidth="1"/>
    <col min="10757" max="10757" width="2.42578125" style="378" bestFit="1" customWidth="1"/>
    <col min="10758" max="10758" width="8.5703125" style="378" customWidth="1"/>
    <col min="10759" max="10759" width="12.42578125" style="378" customWidth="1"/>
    <col min="10760" max="10760" width="2.140625" style="378" customWidth="1"/>
    <col min="10761" max="10761" width="9.42578125" style="378" customWidth="1"/>
    <col min="10762" max="11006" width="11" style="378"/>
    <col min="11007" max="11007" width="46.7109375" style="378" bestFit="1" customWidth="1"/>
    <col min="11008" max="11008" width="11.85546875" style="378" customWidth="1"/>
    <col min="11009" max="11009" width="12.42578125" style="378" customWidth="1"/>
    <col min="11010" max="11010" width="12.5703125" style="378" customWidth="1"/>
    <col min="11011" max="11011" width="11.7109375" style="378" customWidth="1"/>
    <col min="11012" max="11012" width="10.7109375" style="378" customWidth="1"/>
    <col min="11013" max="11013" width="2.42578125" style="378" bestFit="1" customWidth="1"/>
    <col min="11014" max="11014" width="8.5703125" style="378" customWidth="1"/>
    <col min="11015" max="11015" width="12.42578125" style="378" customWidth="1"/>
    <col min="11016" max="11016" width="2.140625" style="378" customWidth="1"/>
    <col min="11017" max="11017" width="9.42578125" style="378" customWidth="1"/>
    <col min="11018" max="11262" width="11" style="378"/>
    <col min="11263" max="11263" width="46.7109375" style="378" bestFit="1" customWidth="1"/>
    <col min="11264" max="11264" width="11.85546875" style="378" customWidth="1"/>
    <col min="11265" max="11265" width="12.42578125" style="378" customWidth="1"/>
    <col min="11266" max="11266" width="12.5703125" style="378" customWidth="1"/>
    <col min="11267" max="11267" width="11.7109375" style="378" customWidth="1"/>
    <col min="11268" max="11268" width="10.7109375" style="378" customWidth="1"/>
    <col min="11269" max="11269" width="2.42578125" style="378" bestFit="1" customWidth="1"/>
    <col min="11270" max="11270" width="8.5703125" style="378" customWidth="1"/>
    <col min="11271" max="11271" width="12.42578125" style="378" customWidth="1"/>
    <col min="11272" max="11272" width="2.140625" style="378" customWidth="1"/>
    <col min="11273" max="11273" width="9.42578125" style="378" customWidth="1"/>
    <col min="11274" max="11518" width="11" style="378"/>
    <col min="11519" max="11519" width="46.7109375" style="378" bestFit="1" customWidth="1"/>
    <col min="11520" max="11520" width="11.85546875" style="378" customWidth="1"/>
    <col min="11521" max="11521" width="12.42578125" style="378" customWidth="1"/>
    <col min="11522" max="11522" width="12.5703125" style="378" customWidth="1"/>
    <col min="11523" max="11523" width="11.7109375" style="378" customWidth="1"/>
    <col min="11524" max="11524" width="10.7109375" style="378" customWidth="1"/>
    <col min="11525" max="11525" width="2.42578125" style="378" bestFit="1" customWidth="1"/>
    <col min="11526" max="11526" width="8.5703125" style="378" customWidth="1"/>
    <col min="11527" max="11527" width="12.42578125" style="378" customWidth="1"/>
    <col min="11528" max="11528" width="2.140625" style="378" customWidth="1"/>
    <col min="11529" max="11529" width="9.42578125" style="378" customWidth="1"/>
    <col min="11530" max="11774" width="11" style="378"/>
    <col min="11775" max="11775" width="46.7109375" style="378" bestFit="1" customWidth="1"/>
    <col min="11776" max="11776" width="11.85546875" style="378" customWidth="1"/>
    <col min="11777" max="11777" width="12.42578125" style="378" customWidth="1"/>
    <col min="11778" max="11778" width="12.5703125" style="378" customWidth="1"/>
    <col min="11779" max="11779" width="11.7109375" style="378" customWidth="1"/>
    <col min="11780" max="11780" width="10.7109375" style="378" customWidth="1"/>
    <col min="11781" max="11781" width="2.42578125" style="378" bestFit="1" customWidth="1"/>
    <col min="11782" max="11782" width="8.5703125" style="378" customWidth="1"/>
    <col min="11783" max="11783" width="12.42578125" style="378" customWidth="1"/>
    <col min="11784" max="11784" width="2.140625" style="378" customWidth="1"/>
    <col min="11785" max="11785" width="9.42578125" style="378" customWidth="1"/>
    <col min="11786" max="12030" width="11" style="378"/>
    <col min="12031" max="12031" width="46.7109375" style="378" bestFit="1" customWidth="1"/>
    <col min="12032" max="12032" width="11.85546875" style="378" customWidth="1"/>
    <col min="12033" max="12033" width="12.42578125" style="378" customWidth="1"/>
    <col min="12034" max="12034" width="12.5703125" style="378" customWidth="1"/>
    <col min="12035" max="12035" width="11.7109375" style="378" customWidth="1"/>
    <col min="12036" max="12036" width="10.7109375" style="378" customWidth="1"/>
    <col min="12037" max="12037" width="2.42578125" style="378" bestFit="1" customWidth="1"/>
    <col min="12038" max="12038" width="8.5703125" style="378" customWidth="1"/>
    <col min="12039" max="12039" width="12.42578125" style="378" customWidth="1"/>
    <col min="12040" max="12040" width="2.140625" style="378" customWidth="1"/>
    <col min="12041" max="12041" width="9.42578125" style="378" customWidth="1"/>
    <col min="12042" max="12286" width="11" style="378"/>
    <col min="12287" max="12287" width="46.7109375" style="378" bestFit="1" customWidth="1"/>
    <col min="12288" max="12288" width="11.85546875" style="378" customWidth="1"/>
    <col min="12289" max="12289" width="12.42578125" style="378" customWidth="1"/>
    <col min="12290" max="12290" width="12.5703125" style="378" customWidth="1"/>
    <col min="12291" max="12291" width="11.7109375" style="378" customWidth="1"/>
    <col min="12292" max="12292" width="10.7109375" style="378" customWidth="1"/>
    <col min="12293" max="12293" width="2.42578125" style="378" bestFit="1" customWidth="1"/>
    <col min="12294" max="12294" width="8.5703125" style="378" customWidth="1"/>
    <col min="12295" max="12295" width="12.42578125" style="378" customWidth="1"/>
    <col min="12296" max="12296" width="2.140625" style="378" customWidth="1"/>
    <col min="12297" max="12297" width="9.42578125" style="378" customWidth="1"/>
    <col min="12298" max="12542" width="11" style="378"/>
    <col min="12543" max="12543" width="46.7109375" style="378" bestFit="1" customWidth="1"/>
    <col min="12544" max="12544" width="11.85546875" style="378" customWidth="1"/>
    <col min="12545" max="12545" width="12.42578125" style="378" customWidth="1"/>
    <col min="12546" max="12546" width="12.5703125" style="378" customWidth="1"/>
    <col min="12547" max="12547" width="11.7109375" style="378" customWidth="1"/>
    <col min="12548" max="12548" width="10.7109375" style="378" customWidth="1"/>
    <col min="12549" max="12549" width="2.42578125" style="378" bestFit="1" customWidth="1"/>
    <col min="12550" max="12550" width="8.5703125" style="378" customWidth="1"/>
    <col min="12551" max="12551" width="12.42578125" style="378" customWidth="1"/>
    <col min="12552" max="12552" width="2.140625" style="378" customWidth="1"/>
    <col min="12553" max="12553" width="9.42578125" style="378" customWidth="1"/>
    <col min="12554" max="12798" width="11" style="378"/>
    <col min="12799" max="12799" width="46.7109375" style="378" bestFit="1" customWidth="1"/>
    <col min="12800" max="12800" width="11.85546875" style="378" customWidth="1"/>
    <col min="12801" max="12801" width="12.42578125" style="378" customWidth="1"/>
    <col min="12802" max="12802" width="12.5703125" style="378" customWidth="1"/>
    <col min="12803" max="12803" width="11.7109375" style="378" customWidth="1"/>
    <col min="12804" max="12804" width="10.7109375" style="378" customWidth="1"/>
    <col min="12805" max="12805" width="2.42578125" style="378" bestFit="1" customWidth="1"/>
    <col min="12806" max="12806" width="8.5703125" style="378" customWidth="1"/>
    <col min="12807" max="12807" width="12.42578125" style="378" customWidth="1"/>
    <col min="12808" max="12808" width="2.140625" style="378" customWidth="1"/>
    <col min="12809" max="12809" width="9.42578125" style="378" customWidth="1"/>
    <col min="12810" max="13054" width="11" style="378"/>
    <col min="13055" max="13055" width="46.7109375" style="378" bestFit="1" customWidth="1"/>
    <col min="13056" max="13056" width="11.85546875" style="378" customWidth="1"/>
    <col min="13057" max="13057" width="12.42578125" style="378" customWidth="1"/>
    <col min="13058" max="13058" width="12.5703125" style="378" customWidth="1"/>
    <col min="13059" max="13059" width="11.7109375" style="378" customWidth="1"/>
    <col min="13060" max="13060" width="10.7109375" style="378" customWidth="1"/>
    <col min="13061" max="13061" width="2.42578125" style="378" bestFit="1" customWidth="1"/>
    <col min="13062" max="13062" width="8.5703125" style="378" customWidth="1"/>
    <col min="13063" max="13063" width="12.42578125" style="378" customWidth="1"/>
    <col min="13064" max="13064" width="2.140625" style="378" customWidth="1"/>
    <col min="13065" max="13065" width="9.42578125" style="378" customWidth="1"/>
    <col min="13066" max="13310" width="11" style="378"/>
    <col min="13311" max="13311" width="46.7109375" style="378" bestFit="1" customWidth="1"/>
    <col min="13312" max="13312" width="11.85546875" style="378" customWidth="1"/>
    <col min="13313" max="13313" width="12.42578125" style="378" customWidth="1"/>
    <col min="13314" max="13314" width="12.5703125" style="378" customWidth="1"/>
    <col min="13315" max="13315" width="11.7109375" style="378" customWidth="1"/>
    <col min="13316" max="13316" width="10.7109375" style="378" customWidth="1"/>
    <col min="13317" max="13317" width="2.42578125" style="378" bestFit="1" customWidth="1"/>
    <col min="13318" max="13318" width="8.5703125" style="378" customWidth="1"/>
    <col min="13319" max="13319" width="12.42578125" style="378" customWidth="1"/>
    <col min="13320" max="13320" width="2.140625" style="378" customWidth="1"/>
    <col min="13321" max="13321" width="9.42578125" style="378" customWidth="1"/>
    <col min="13322" max="13566" width="11" style="378"/>
    <col min="13567" max="13567" width="46.7109375" style="378" bestFit="1" customWidth="1"/>
    <col min="13568" max="13568" width="11.85546875" style="378" customWidth="1"/>
    <col min="13569" max="13569" width="12.42578125" style="378" customWidth="1"/>
    <col min="13570" max="13570" width="12.5703125" style="378" customWidth="1"/>
    <col min="13571" max="13571" width="11.7109375" style="378" customWidth="1"/>
    <col min="13572" max="13572" width="10.7109375" style="378" customWidth="1"/>
    <col min="13573" max="13573" width="2.42578125" style="378" bestFit="1" customWidth="1"/>
    <col min="13574" max="13574" width="8.5703125" style="378" customWidth="1"/>
    <col min="13575" max="13575" width="12.42578125" style="378" customWidth="1"/>
    <col min="13576" max="13576" width="2.140625" style="378" customWidth="1"/>
    <col min="13577" max="13577" width="9.42578125" style="378" customWidth="1"/>
    <col min="13578" max="13822" width="11" style="378"/>
    <col min="13823" max="13823" width="46.7109375" style="378" bestFit="1" customWidth="1"/>
    <col min="13824" max="13824" width="11.85546875" style="378" customWidth="1"/>
    <col min="13825" max="13825" width="12.42578125" style="378" customWidth="1"/>
    <col min="13826" max="13826" width="12.5703125" style="378" customWidth="1"/>
    <col min="13827" max="13827" width="11.7109375" style="378" customWidth="1"/>
    <col min="13828" max="13828" width="10.7109375" style="378" customWidth="1"/>
    <col min="13829" max="13829" width="2.42578125" style="378" bestFit="1" customWidth="1"/>
    <col min="13830" max="13830" width="8.5703125" style="378" customWidth="1"/>
    <col min="13831" max="13831" width="12.42578125" style="378" customWidth="1"/>
    <col min="13832" max="13832" width="2.140625" style="378" customWidth="1"/>
    <col min="13833" max="13833" width="9.42578125" style="378" customWidth="1"/>
    <col min="13834" max="14078" width="11" style="378"/>
    <col min="14079" max="14079" width="46.7109375" style="378" bestFit="1" customWidth="1"/>
    <col min="14080" max="14080" width="11.85546875" style="378" customWidth="1"/>
    <col min="14081" max="14081" width="12.42578125" style="378" customWidth="1"/>
    <col min="14082" max="14082" width="12.5703125" style="378" customWidth="1"/>
    <col min="14083" max="14083" width="11.7109375" style="378" customWidth="1"/>
    <col min="14084" max="14084" width="10.7109375" style="378" customWidth="1"/>
    <col min="14085" max="14085" width="2.42578125" style="378" bestFit="1" customWidth="1"/>
    <col min="14086" max="14086" width="8.5703125" style="378" customWidth="1"/>
    <col min="14087" max="14087" width="12.42578125" style="378" customWidth="1"/>
    <col min="14088" max="14088" width="2.140625" style="378" customWidth="1"/>
    <col min="14089" max="14089" width="9.42578125" style="378" customWidth="1"/>
    <col min="14090" max="14334" width="11" style="378"/>
    <col min="14335" max="14335" width="46.7109375" style="378" bestFit="1" customWidth="1"/>
    <col min="14336" max="14336" width="11.85546875" style="378" customWidth="1"/>
    <col min="14337" max="14337" width="12.42578125" style="378" customWidth="1"/>
    <col min="14338" max="14338" width="12.5703125" style="378" customWidth="1"/>
    <col min="14339" max="14339" width="11.7109375" style="378" customWidth="1"/>
    <col min="14340" max="14340" width="10.7109375" style="378" customWidth="1"/>
    <col min="14341" max="14341" width="2.42578125" style="378" bestFit="1" customWidth="1"/>
    <col min="14342" max="14342" width="8.5703125" style="378" customWidth="1"/>
    <col min="14343" max="14343" width="12.42578125" style="378" customWidth="1"/>
    <col min="14344" max="14344" width="2.140625" style="378" customWidth="1"/>
    <col min="14345" max="14345" width="9.42578125" style="378" customWidth="1"/>
    <col min="14346" max="14590" width="11" style="378"/>
    <col min="14591" max="14591" width="46.7109375" style="378" bestFit="1" customWidth="1"/>
    <col min="14592" max="14592" width="11.85546875" style="378" customWidth="1"/>
    <col min="14593" max="14593" width="12.42578125" style="378" customWidth="1"/>
    <col min="14594" max="14594" width="12.5703125" style="378" customWidth="1"/>
    <col min="14595" max="14595" width="11.7109375" style="378" customWidth="1"/>
    <col min="14596" max="14596" width="10.7109375" style="378" customWidth="1"/>
    <col min="14597" max="14597" width="2.42578125" style="378" bestFit="1" customWidth="1"/>
    <col min="14598" max="14598" width="8.5703125" style="378" customWidth="1"/>
    <col min="14599" max="14599" width="12.42578125" style="378" customWidth="1"/>
    <col min="14600" max="14600" width="2.140625" style="378" customWidth="1"/>
    <col min="14601" max="14601" width="9.42578125" style="378" customWidth="1"/>
    <col min="14602" max="14846" width="11" style="378"/>
    <col min="14847" max="14847" width="46.7109375" style="378" bestFit="1" customWidth="1"/>
    <col min="14848" max="14848" width="11.85546875" style="378" customWidth="1"/>
    <col min="14849" max="14849" width="12.42578125" style="378" customWidth="1"/>
    <col min="14850" max="14850" width="12.5703125" style="378" customWidth="1"/>
    <col min="14851" max="14851" width="11.7109375" style="378" customWidth="1"/>
    <col min="14852" max="14852" width="10.7109375" style="378" customWidth="1"/>
    <col min="14853" max="14853" width="2.42578125" style="378" bestFit="1" customWidth="1"/>
    <col min="14854" max="14854" width="8.5703125" style="378" customWidth="1"/>
    <col min="14855" max="14855" width="12.42578125" style="378" customWidth="1"/>
    <col min="14856" max="14856" width="2.140625" style="378" customWidth="1"/>
    <col min="14857" max="14857" width="9.42578125" style="378" customWidth="1"/>
    <col min="14858" max="15102" width="11" style="378"/>
    <col min="15103" max="15103" width="46.7109375" style="378" bestFit="1" customWidth="1"/>
    <col min="15104" max="15104" width="11.85546875" style="378" customWidth="1"/>
    <col min="15105" max="15105" width="12.42578125" style="378" customWidth="1"/>
    <col min="15106" max="15106" width="12.5703125" style="378" customWidth="1"/>
    <col min="15107" max="15107" width="11.7109375" style="378" customWidth="1"/>
    <col min="15108" max="15108" width="10.7109375" style="378" customWidth="1"/>
    <col min="15109" max="15109" width="2.42578125" style="378" bestFit="1" customWidth="1"/>
    <col min="15110" max="15110" width="8.5703125" style="378" customWidth="1"/>
    <col min="15111" max="15111" width="12.42578125" style="378" customWidth="1"/>
    <col min="15112" max="15112" width="2.140625" style="378" customWidth="1"/>
    <col min="15113" max="15113" width="9.42578125" style="378" customWidth="1"/>
    <col min="15114" max="15358" width="11" style="378"/>
    <col min="15359" max="15359" width="46.7109375" style="378" bestFit="1" customWidth="1"/>
    <col min="15360" max="15360" width="11.85546875" style="378" customWidth="1"/>
    <col min="15361" max="15361" width="12.42578125" style="378" customWidth="1"/>
    <col min="15362" max="15362" width="12.5703125" style="378" customWidth="1"/>
    <col min="15363" max="15363" width="11.7109375" style="378" customWidth="1"/>
    <col min="15364" max="15364" width="10.7109375" style="378" customWidth="1"/>
    <col min="15365" max="15365" width="2.42578125" style="378" bestFit="1" customWidth="1"/>
    <col min="15366" max="15366" width="8.5703125" style="378" customWidth="1"/>
    <col min="15367" max="15367" width="12.42578125" style="378" customWidth="1"/>
    <col min="15368" max="15368" width="2.140625" style="378" customWidth="1"/>
    <col min="15369" max="15369" width="9.42578125" style="378" customWidth="1"/>
    <col min="15370" max="15614" width="11" style="378"/>
    <col min="15615" max="15615" width="46.7109375" style="378" bestFit="1" customWidth="1"/>
    <col min="15616" max="15616" width="11.85546875" style="378" customWidth="1"/>
    <col min="15617" max="15617" width="12.42578125" style="378" customWidth="1"/>
    <col min="15618" max="15618" width="12.5703125" style="378" customWidth="1"/>
    <col min="15619" max="15619" width="11.7109375" style="378" customWidth="1"/>
    <col min="15620" max="15620" width="10.7109375" style="378" customWidth="1"/>
    <col min="15621" max="15621" width="2.42578125" style="378" bestFit="1" customWidth="1"/>
    <col min="15622" max="15622" width="8.5703125" style="378" customWidth="1"/>
    <col min="15623" max="15623" width="12.42578125" style="378" customWidth="1"/>
    <col min="15624" max="15624" width="2.140625" style="378" customWidth="1"/>
    <col min="15625" max="15625" width="9.42578125" style="378" customWidth="1"/>
    <col min="15626" max="15870" width="11" style="378"/>
    <col min="15871" max="15871" width="46.7109375" style="378" bestFit="1" customWidth="1"/>
    <col min="15872" max="15872" width="11.85546875" style="378" customWidth="1"/>
    <col min="15873" max="15873" width="12.42578125" style="378" customWidth="1"/>
    <col min="15874" max="15874" width="12.5703125" style="378" customWidth="1"/>
    <col min="15875" max="15875" width="11.7109375" style="378" customWidth="1"/>
    <col min="15876" max="15876" width="10.7109375" style="378" customWidth="1"/>
    <col min="15877" max="15877" width="2.42578125" style="378" bestFit="1" customWidth="1"/>
    <col min="15878" max="15878" width="8.5703125" style="378" customWidth="1"/>
    <col min="15879" max="15879" width="12.42578125" style="378" customWidth="1"/>
    <col min="15880" max="15880" width="2.140625" style="378" customWidth="1"/>
    <col min="15881" max="15881" width="9.42578125" style="378" customWidth="1"/>
    <col min="15882" max="16126" width="11" style="378"/>
    <col min="16127" max="16127" width="46.7109375" style="378" bestFit="1" customWidth="1"/>
    <col min="16128" max="16128" width="11.85546875" style="378" customWidth="1"/>
    <col min="16129" max="16129" width="12.42578125" style="378" customWidth="1"/>
    <col min="16130" max="16130" width="12.5703125" style="378" customWidth="1"/>
    <col min="16131" max="16131" width="11.7109375" style="378" customWidth="1"/>
    <col min="16132" max="16132" width="10.7109375" style="378" customWidth="1"/>
    <col min="16133" max="16133" width="2.42578125" style="378" bestFit="1" customWidth="1"/>
    <col min="16134" max="16134" width="8.5703125" style="378" customWidth="1"/>
    <col min="16135" max="16135" width="12.42578125" style="378" customWidth="1"/>
    <col min="16136" max="16136" width="2.140625" style="378" customWidth="1"/>
    <col min="16137" max="16137" width="9.42578125" style="378" customWidth="1"/>
    <col min="16138" max="16384" width="11" style="378"/>
  </cols>
  <sheetData>
    <row r="1" spans="1:14" s="381" customFormat="1" ht="17.100000000000001" customHeight="1">
      <c r="A1" s="1903" t="s">
        <v>456</v>
      </c>
      <c r="B1" s="1903"/>
      <c r="C1" s="1903"/>
      <c r="D1" s="1903"/>
      <c r="E1" s="1903"/>
      <c r="F1" s="1903"/>
      <c r="G1" s="1903"/>
      <c r="H1" s="1903"/>
      <c r="I1" s="1903"/>
    </row>
    <row r="2" spans="1:14" s="381" customFormat="1" ht="17.100000000000001" customHeight="1">
      <c r="A2" s="1916" t="s">
        <v>106</v>
      </c>
      <c r="B2" s="1916"/>
      <c r="C2" s="1916"/>
      <c r="D2" s="1916"/>
      <c r="E2" s="1916"/>
      <c r="F2" s="1916"/>
      <c r="G2" s="1916"/>
      <c r="H2" s="1916"/>
      <c r="I2" s="1916"/>
    </row>
    <row r="3" spans="1:14" s="381" customFormat="1" ht="17.100000000000001" customHeight="1" thickBot="1">
      <c r="A3" s="417"/>
      <c r="B3" s="569"/>
      <c r="C3" s="569"/>
      <c r="D3" s="569"/>
      <c r="E3" s="569"/>
      <c r="F3" s="417"/>
      <c r="G3" s="417"/>
      <c r="H3" s="1905" t="s">
        <v>1</v>
      </c>
      <c r="I3" s="1905"/>
    </row>
    <row r="4" spans="1:14" s="381" customFormat="1" ht="24.75" customHeight="1" thickTop="1">
      <c r="A4" s="1921" t="s">
        <v>128</v>
      </c>
      <c r="B4" s="663">
        <v>2017</v>
      </c>
      <c r="C4" s="663">
        <v>2017</v>
      </c>
      <c r="D4" s="663">
        <v>2018</v>
      </c>
      <c r="E4" s="663">
        <v>2018</v>
      </c>
      <c r="F4" s="1931" t="s">
        <v>312</v>
      </c>
      <c r="G4" s="1931"/>
      <c r="H4" s="1931"/>
      <c r="I4" s="1932"/>
    </row>
    <row r="5" spans="1:14" s="381" customFormat="1" ht="24.75" customHeight="1">
      <c r="A5" s="1922" t="s">
        <v>128</v>
      </c>
      <c r="B5" s="682" t="s">
        <v>314</v>
      </c>
      <c r="C5" s="682" t="s">
        <v>315</v>
      </c>
      <c r="D5" s="682" t="s">
        <v>316</v>
      </c>
      <c r="E5" s="682" t="s">
        <v>317</v>
      </c>
      <c r="F5" s="1919" t="s">
        <v>40</v>
      </c>
      <c r="G5" s="1919"/>
      <c r="H5" s="1919" t="s">
        <v>123</v>
      </c>
      <c r="I5" s="1920"/>
    </row>
    <row r="6" spans="1:14" s="381" customFormat="1" ht="24.75" customHeight="1">
      <c r="A6" s="1923"/>
      <c r="B6" s="682"/>
      <c r="C6" s="682"/>
      <c r="D6" s="682"/>
      <c r="E6" s="682"/>
      <c r="F6" s="632" t="s">
        <v>3</v>
      </c>
      <c r="G6" s="666" t="s">
        <v>318</v>
      </c>
      <c r="H6" s="632" t="s">
        <v>3</v>
      </c>
      <c r="I6" s="667" t="s">
        <v>318</v>
      </c>
    </row>
    <row r="7" spans="1:14" s="381" customFormat="1" ht="24.75" customHeight="1">
      <c r="A7" s="571" t="s">
        <v>416</v>
      </c>
      <c r="B7" s="617">
        <v>221028.05011192398</v>
      </c>
      <c r="C7" s="617">
        <v>247161.60627355197</v>
      </c>
      <c r="D7" s="617">
        <v>288346.04289955128</v>
      </c>
      <c r="E7" s="617">
        <v>304889.04419707163</v>
      </c>
      <c r="F7" s="617">
        <v>26133.556161627988</v>
      </c>
      <c r="G7" s="926">
        <v>11.823637836190702</v>
      </c>
      <c r="H7" s="617">
        <v>16543.001297520357</v>
      </c>
      <c r="I7" s="914">
        <v>5.7372042047697889</v>
      </c>
      <c r="K7" s="1523"/>
      <c r="L7" s="1523"/>
      <c r="M7" s="1523"/>
      <c r="N7" s="1523"/>
    </row>
    <row r="8" spans="1:14" s="381" customFormat="1" ht="24.75" customHeight="1">
      <c r="A8" s="578" t="s">
        <v>417</v>
      </c>
      <c r="B8" s="618">
        <v>5588.4626733444893</v>
      </c>
      <c r="C8" s="618">
        <v>4755.3421055043837</v>
      </c>
      <c r="D8" s="618">
        <v>7303.9865465869016</v>
      </c>
      <c r="E8" s="618">
        <v>5284.7298230084498</v>
      </c>
      <c r="F8" s="618">
        <v>-833.12056784010565</v>
      </c>
      <c r="G8" s="927">
        <v>-14.907866734332389</v>
      </c>
      <c r="H8" s="618">
        <v>-2019.2567235784518</v>
      </c>
      <c r="I8" s="930">
        <v>-27.645953489906621</v>
      </c>
      <c r="K8" s="1523"/>
      <c r="L8" s="1523"/>
      <c r="M8" s="1523"/>
      <c r="N8" s="1523"/>
    </row>
    <row r="9" spans="1:14" s="381" customFormat="1" ht="24.75" customHeight="1">
      <c r="A9" s="578" t="s">
        <v>418</v>
      </c>
      <c r="B9" s="618">
        <v>5537.1644933344896</v>
      </c>
      <c r="C9" s="618">
        <v>4704.1893893643837</v>
      </c>
      <c r="D9" s="618">
        <v>7301.7313363069015</v>
      </c>
      <c r="E9" s="618">
        <v>5282.5777826554986</v>
      </c>
      <c r="F9" s="618">
        <v>-832.97510397010592</v>
      </c>
      <c r="G9" s="927">
        <v>-15.043351249052147</v>
      </c>
      <c r="H9" s="618">
        <v>-2019.1535536514029</v>
      </c>
      <c r="I9" s="930">
        <v>-27.65307925822232</v>
      </c>
      <c r="K9" s="1523"/>
      <c r="L9" s="1523"/>
      <c r="M9" s="1523"/>
      <c r="N9" s="1523"/>
    </row>
    <row r="10" spans="1:14" s="381" customFormat="1" ht="24.75" customHeight="1">
      <c r="A10" s="578" t="s">
        <v>419</v>
      </c>
      <c r="B10" s="618">
        <v>51.29818001000001</v>
      </c>
      <c r="C10" s="618">
        <v>51.152716140000003</v>
      </c>
      <c r="D10" s="618">
        <v>2.25521028</v>
      </c>
      <c r="E10" s="618">
        <v>2.1520403529511269</v>
      </c>
      <c r="F10" s="618">
        <v>-0.14546387000000749</v>
      </c>
      <c r="G10" s="927">
        <v>-0.28356536230262147</v>
      </c>
      <c r="H10" s="618">
        <v>-0.10316992704887307</v>
      </c>
      <c r="I10" s="930">
        <v>-4.5747364653230056</v>
      </c>
      <c r="K10" s="1523"/>
      <c r="L10" s="1523"/>
      <c r="M10" s="1523"/>
      <c r="N10" s="1523"/>
    </row>
    <row r="11" spans="1:14" s="381" customFormat="1" ht="24.75" customHeight="1">
      <c r="A11" s="578" t="s">
        <v>420</v>
      </c>
      <c r="B11" s="618">
        <v>92788.125347221503</v>
      </c>
      <c r="C11" s="618">
        <v>103413.18043564934</v>
      </c>
      <c r="D11" s="618">
        <v>114735.93957331635</v>
      </c>
      <c r="E11" s="618">
        <v>120581.96355507532</v>
      </c>
      <c r="F11" s="618">
        <v>10625.055088427835</v>
      </c>
      <c r="G11" s="927">
        <v>11.450878060816429</v>
      </c>
      <c r="H11" s="618">
        <v>5846.0239817589609</v>
      </c>
      <c r="I11" s="930">
        <v>5.0951985955746206</v>
      </c>
      <c r="K11" s="1523"/>
      <c r="L11" s="1523"/>
      <c r="M11" s="1523"/>
      <c r="N11" s="1523"/>
    </row>
    <row r="12" spans="1:14" s="381" customFormat="1" ht="24.75" customHeight="1">
      <c r="A12" s="578" t="s">
        <v>418</v>
      </c>
      <c r="B12" s="618">
        <v>92758.015931981499</v>
      </c>
      <c r="C12" s="618">
        <v>103396.95495207934</v>
      </c>
      <c r="D12" s="618">
        <v>114732.56571662636</v>
      </c>
      <c r="E12" s="618">
        <v>120578.5852505825</v>
      </c>
      <c r="F12" s="618">
        <v>10638.939020097838</v>
      </c>
      <c r="G12" s="927">
        <v>11.469562940953008</v>
      </c>
      <c r="H12" s="618">
        <v>5846.0195339561469</v>
      </c>
      <c r="I12" s="930">
        <v>5.0953445496852305</v>
      </c>
      <c r="K12" s="1523"/>
      <c r="L12" s="1523"/>
      <c r="M12" s="1523"/>
      <c r="N12" s="1523"/>
    </row>
    <row r="13" spans="1:14" s="381" customFormat="1" ht="24.75" customHeight="1">
      <c r="A13" s="578" t="s">
        <v>419</v>
      </c>
      <c r="B13" s="618">
        <v>30.109415240000001</v>
      </c>
      <c r="C13" s="618">
        <v>16.225483570000002</v>
      </c>
      <c r="D13" s="618">
        <v>3.3738566900000002</v>
      </c>
      <c r="E13" s="618">
        <v>3.3783044928168837</v>
      </c>
      <c r="F13" s="618">
        <v>-13.883931669999999</v>
      </c>
      <c r="G13" s="927">
        <v>-46.111595191511263</v>
      </c>
      <c r="H13" s="618">
        <v>4.447802816883506E-3</v>
      </c>
      <c r="I13" s="930">
        <v>0.13183140914273705</v>
      </c>
      <c r="K13" s="1523"/>
      <c r="L13" s="1523"/>
      <c r="M13" s="1523"/>
      <c r="N13" s="1523"/>
    </row>
    <row r="14" spans="1:14" s="381" customFormat="1" ht="24.75" customHeight="1">
      <c r="A14" s="578" t="s">
        <v>421</v>
      </c>
      <c r="B14" s="618">
        <v>88672.974029399993</v>
      </c>
      <c r="C14" s="618">
        <v>103538.17167970051</v>
      </c>
      <c r="D14" s="618">
        <v>124816.16640228001</v>
      </c>
      <c r="E14" s="618">
        <v>135725.83787564002</v>
      </c>
      <c r="F14" s="618">
        <v>14865.197650300513</v>
      </c>
      <c r="G14" s="927">
        <v>16.764067984650971</v>
      </c>
      <c r="H14" s="618">
        <v>10909.671473360009</v>
      </c>
      <c r="I14" s="930">
        <v>8.7405916940265236</v>
      </c>
      <c r="K14" s="1523"/>
      <c r="L14" s="1523"/>
      <c r="M14" s="1523"/>
      <c r="N14" s="1523"/>
    </row>
    <row r="15" spans="1:14" s="381" customFormat="1" ht="24.75" customHeight="1">
      <c r="A15" s="578" t="s">
        <v>418</v>
      </c>
      <c r="B15" s="618">
        <v>88671.945529399993</v>
      </c>
      <c r="C15" s="618">
        <v>103537.12917970051</v>
      </c>
      <c r="D15" s="618">
        <v>124816.16640228001</v>
      </c>
      <c r="E15" s="618">
        <v>135037.63787564001</v>
      </c>
      <c r="F15" s="618">
        <v>14865.183650300518</v>
      </c>
      <c r="G15" s="927">
        <v>16.764246641427114</v>
      </c>
      <c r="H15" s="618">
        <v>10221.471473359998</v>
      </c>
      <c r="I15" s="930">
        <v>8.1892208100803217</v>
      </c>
      <c r="K15" s="1523"/>
      <c r="L15" s="1523"/>
      <c r="M15" s="1523"/>
      <c r="N15" s="1523"/>
    </row>
    <row r="16" spans="1:14" s="381" customFormat="1" ht="24.75" customHeight="1">
      <c r="A16" s="578" t="s">
        <v>419</v>
      </c>
      <c r="B16" s="618">
        <v>1.0285</v>
      </c>
      <c r="C16" s="618">
        <v>1.0425</v>
      </c>
      <c r="D16" s="618">
        <v>0</v>
      </c>
      <c r="E16" s="618">
        <v>688.2</v>
      </c>
      <c r="F16" s="618">
        <v>1.4000000000000012E-2</v>
      </c>
      <c r="G16" s="927">
        <v>1.361205639280507</v>
      </c>
      <c r="H16" s="618">
        <v>688.2</v>
      </c>
      <c r="I16" s="930"/>
      <c r="K16" s="1523"/>
      <c r="L16" s="1523"/>
      <c r="M16" s="1523"/>
      <c r="N16" s="1523"/>
    </row>
    <row r="17" spans="1:14" s="381" customFormat="1" ht="24.75" customHeight="1">
      <c r="A17" s="578" t="s">
        <v>422</v>
      </c>
      <c r="B17" s="618">
        <v>33757.240330098</v>
      </c>
      <c r="C17" s="618">
        <v>35211.837434897723</v>
      </c>
      <c r="D17" s="618">
        <v>41371.107332688</v>
      </c>
      <c r="E17" s="618">
        <v>43135.412610227904</v>
      </c>
      <c r="F17" s="618">
        <v>1454.5971047997227</v>
      </c>
      <c r="G17" s="927">
        <v>4.3089929466266295</v>
      </c>
      <c r="H17" s="618">
        <v>1764.3052775399046</v>
      </c>
      <c r="I17" s="930">
        <v>4.2645831627182424</v>
      </c>
      <c r="K17" s="1523"/>
      <c r="L17" s="1523"/>
      <c r="M17" s="1523"/>
      <c r="N17" s="1523"/>
    </row>
    <row r="18" spans="1:14" s="381" customFormat="1" ht="24.75" customHeight="1">
      <c r="A18" s="578" t="s">
        <v>418</v>
      </c>
      <c r="B18" s="618">
        <v>33544.562746308002</v>
      </c>
      <c r="C18" s="618">
        <v>34995.122818187723</v>
      </c>
      <c r="D18" s="618">
        <v>41371.107332688</v>
      </c>
      <c r="E18" s="618">
        <v>43135.412610227904</v>
      </c>
      <c r="F18" s="618">
        <v>1450.5600718797214</v>
      </c>
      <c r="G18" s="927">
        <v>4.3242777759545357</v>
      </c>
      <c r="H18" s="618">
        <v>1764.3052775399046</v>
      </c>
      <c r="I18" s="930">
        <v>4.2645831627182424</v>
      </c>
      <c r="K18" s="1523"/>
      <c r="L18" s="1523"/>
      <c r="M18" s="1523"/>
      <c r="N18" s="1523"/>
    </row>
    <row r="19" spans="1:14" s="381" customFormat="1" ht="24.75" customHeight="1">
      <c r="A19" s="578" t="s">
        <v>419</v>
      </c>
      <c r="B19" s="618">
        <v>212.67758379</v>
      </c>
      <c r="C19" s="618">
        <v>216.71461670999997</v>
      </c>
      <c r="D19" s="618">
        <v>0</v>
      </c>
      <c r="E19" s="618">
        <v>0</v>
      </c>
      <c r="F19" s="618">
        <v>4.037032919999973</v>
      </c>
      <c r="G19" s="927">
        <v>1.8981938989800544</v>
      </c>
      <c r="H19" s="618">
        <v>0</v>
      </c>
      <c r="I19" s="930"/>
      <c r="K19" s="1523"/>
      <c r="L19" s="1523"/>
      <c r="M19" s="1523"/>
      <c r="N19" s="1523"/>
    </row>
    <row r="20" spans="1:14" s="381" customFormat="1" ht="24.75" customHeight="1">
      <c r="A20" s="578" t="s">
        <v>423</v>
      </c>
      <c r="B20" s="618">
        <v>221.24773185999999</v>
      </c>
      <c r="C20" s="618">
        <v>243.0746178</v>
      </c>
      <c r="D20" s="618">
        <v>118.84304467999999</v>
      </c>
      <c r="E20" s="618">
        <v>161.10033311999999</v>
      </c>
      <c r="F20" s="618">
        <v>21.826885940000011</v>
      </c>
      <c r="G20" s="927">
        <v>9.8653603164671164</v>
      </c>
      <c r="H20" s="618">
        <v>42.257288439999996</v>
      </c>
      <c r="I20" s="930">
        <v>35.557224702365311</v>
      </c>
      <c r="K20" s="1523"/>
      <c r="L20" s="1523"/>
      <c r="M20" s="1523"/>
      <c r="N20" s="1523"/>
    </row>
    <row r="21" spans="1:14" s="381" customFormat="1" ht="24.75" customHeight="1">
      <c r="A21" s="571" t="s">
        <v>424</v>
      </c>
      <c r="B21" s="617">
        <v>181.4</v>
      </c>
      <c r="C21" s="617">
        <v>79.45405027999999</v>
      </c>
      <c r="D21" s="617">
        <v>221</v>
      </c>
      <c r="E21" s="617">
        <v>481.58312708999995</v>
      </c>
      <c r="F21" s="617">
        <v>-101.94594972000002</v>
      </c>
      <c r="G21" s="926">
        <v>-56.199531267916214</v>
      </c>
      <c r="H21" s="617">
        <v>260.58312708999995</v>
      </c>
      <c r="I21" s="914">
        <v>117.91091723529409</v>
      </c>
      <c r="K21" s="1523"/>
      <c r="L21" s="1523"/>
      <c r="M21" s="1523"/>
      <c r="N21" s="1523"/>
    </row>
    <row r="22" spans="1:14" s="381" customFormat="1" ht="24.75" customHeight="1">
      <c r="A22" s="571" t="s">
        <v>425</v>
      </c>
      <c r="B22" s="617">
        <v>0</v>
      </c>
      <c r="C22" s="617">
        <v>0</v>
      </c>
      <c r="D22" s="617">
        <v>0</v>
      </c>
      <c r="E22" s="617">
        <v>0</v>
      </c>
      <c r="F22" s="617">
        <v>0</v>
      </c>
      <c r="G22" s="926"/>
      <c r="H22" s="617">
        <v>0</v>
      </c>
      <c r="I22" s="914"/>
      <c r="K22" s="1523"/>
      <c r="L22" s="1523"/>
      <c r="M22" s="1523"/>
      <c r="N22" s="1523"/>
    </row>
    <row r="23" spans="1:14" s="381" customFormat="1" ht="24.75" customHeight="1">
      <c r="A23" s="674" t="s">
        <v>426</v>
      </c>
      <c r="B23" s="617">
        <v>57246.027867661556</v>
      </c>
      <c r="C23" s="617">
        <v>67552.337462500262</v>
      </c>
      <c r="D23" s="617">
        <v>68272.896035082667</v>
      </c>
      <c r="E23" s="617">
        <v>74613.482223863262</v>
      </c>
      <c r="F23" s="617">
        <v>10306.309594838705</v>
      </c>
      <c r="G23" s="926">
        <v>18.003536627317278</v>
      </c>
      <c r="H23" s="617">
        <v>6340.586188780595</v>
      </c>
      <c r="I23" s="914">
        <v>9.2871205954445308</v>
      </c>
      <c r="K23" s="1523"/>
      <c r="L23" s="1523"/>
      <c r="M23" s="1523"/>
      <c r="N23" s="1523"/>
    </row>
    <row r="24" spans="1:14" s="381" customFormat="1" ht="24.75" customHeight="1">
      <c r="A24" s="675" t="s">
        <v>427</v>
      </c>
      <c r="B24" s="618">
        <v>29699.492332189995</v>
      </c>
      <c r="C24" s="618">
        <v>32372.82458642</v>
      </c>
      <c r="D24" s="618">
        <v>38003.785623559997</v>
      </c>
      <c r="E24" s="618">
        <v>38805.43787953</v>
      </c>
      <c r="F24" s="618">
        <v>2673.3322542300048</v>
      </c>
      <c r="G24" s="927">
        <v>9.0012725615935718</v>
      </c>
      <c r="H24" s="618">
        <v>801.65225597000244</v>
      </c>
      <c r="I24" s="930">
        <v>2.1094010578594244</v>
      </c>
      <c r="K24" s="1523"/>
      <c r="L24" s="1523"/>
      <c r="M24" s="1523"/>
      <c r="N24" s="1523"/>
    </row>
    <row r="25" spans="1:14" s="381" customFormat="1" ht="24.75" customHeight="1">
      <c r="A25" s="675" t="s">
        <v>428</v>
      </c>
      <c r="B25" s="618">
        <v>12282.186413422542</v>
      </c>
      <c r="C25" s="618">
        <v>22095.752115073461</v>
      </c>
      <c r="D25" s="618">
        <v>12080.382785432652</v>
      </c>
      <c r="E25" s="618">
        <v>18079.329092423635</v>
      </c>
      <c r="F25" s="618">
        <v>9813.5657016509194</v>
      </c>
      <c r="G25" s="927">
        <v>79.900804069593022</v>
      </c>
      <c r="H25" s="618">
        <v>5998.9463069909834</v>
      </c>
      <c r="I25" s="930">
        <v>49.658577989969999</v>
      </c>
      <c r="K25" s="1523"/>
      <c r="L25" s="1523"/>
      <c r="M25" s="1523"/>
      <c r="N25" s="1523"/>
    </row>
    <row r="26" spans="1:14" s="381" customFormat="1" ht="24.75" customHeight="1">
      <c r="A26" s="675" t="s">
        <v>429</v>
      </c>
      <c r="B26" s="618">
        <v>15264.349122049021</v>
      </c>
      <c r="C26" s="618">
        <v>13083.760761006803</v>
      </c>
      <c r="D26" s="618">
        <v>18188.727626090018</v>
      </c>
      <c r="E26" s="618">
        <v>17728.715251909627</v>
      </c>
      <c r="F26" s="618">
        <v>-2180.5883610422188</v>
      </c>
      <c r="G26" s="927">
        <v>-14.285498474955649</v>
      </c>
      <c r="H26" s="618">
        <v>-460.01237418039091</v>
      </c>
      <c r="I26" s="930">
        <v>-2.5291069481987649</v>
      </c>
      <c r="K26" s="1523"/>
      <c r="L26" s="1523"/>
      <c r="M26" s="1523"/>
      <c r="N26" s="1523"/>
    </row>
    <row r="27" spans="1:14" s="381" customFormat="1" ht="24.75" customHeight="1">
      <c r="A27" s="676" t="s">
        <v>430</v>
      </c>
      <c r="B27" s="677">
        <v>278455.47797958553</v>
      </c>
      <c r="C27" s="677">
        <v>314793.39778633224</v>
      </c>
      <c r="D27" s="677">
        <v>356839.93893463397</v>
      </c>
      <c r="E27" s="677">
        <v>379984.10954802489</v>
      </c>
      <c r="F27" s="677">
        <v>36337.919806746708</v>
      </c>
      <c r="G27" s="936">
        <v>13.049813230613031</v>
      </c>
      <c r="H27" s="677">
        <v>23144.170613390917</v>
      </c>
      <c r="I27" s="935">
        <v>6.4858688975480607</v>
      </c>
      <c r="K27" s="1523"/>
      <c r="L27" s="1523"/>
      <c r="M27" s="1523"/>
      <c r="N27" s="1523"/>
    </row>
    <row r="28" spans="1:14" s="381" customFormat="1" ht="24.75" customHeight="1">
      <c r="A28" s="571" t="s">
        <v>431</v>
      </c>
      <c r="B28" s="617">
        <v>19078.460297303998</v>
      </c>
      <c r="C28" s="617">
        <v>18483.906703103999</v>
      </c>
      <c r="D28" s="617">
        <v>20198.296258684004</v>
      </c>
      <c r="E28" s="617">
        <v>18733.289272974002</v>
      </c>
      <c r="F28" s="617">
        <v>-594.55359419999877</v>
      </c>
      <c r="G28" s="926">
        <v>-3.116360465860109</v>
      </c>
      <c r="H28" s="617">
        <v>-1465.0069857100025</v>
      </c>
      <c r="I28" s="914">
        <v>-7.2531215848472428</v>
      </c>
      <c r="K28" s="1523"/>
      <c r="L28" s="1523"/>
      <c r="M28" s="1523"/>
      <c r="N28" s="1523"/>
    </row>
    <row r="29" spans="1:14" s="381" customFormat="1" ht="24.75" customHeight="1">
      <c r="A29" s="578" t="s">
        <v>432</v>
      </c>
      <c r="B29" s="618">
        <v>6519.2494668899981</v>
      </c>
      <c r="C29" s="618">
        <v>6608.5166080299987</v>
      </c>
      <c r="D29" s="618">
        <v>7161.6475369899999</v>
      </c>
      <c r="E29" s="618">
        <v>7336.8046574700002</v>
      </c>
      <c r="F29" s="618">
        <v>89.267141140000604</v>
      </c>
      <c r="G29" s="927">
        <v>1.3692855533964619</v>
      </c>
      <c r="H29" s="618">
        <v>175.15712048000023</v>
      </c>
      <c r="I29" s="930">
        <v>2.4457657204618282</v>
      </c>
      <c r="K29" s="1523"/>
      <c r="L29" s="1523"/>
      <c r="M29" s="1523"/>
      <c r="N29" s="1523"/>
    </row>
    <row r="30" spans="1:14" s="381" customFormat="1" ht="24.75" customHeight="1">
      <c r="A30" s="578" t="s">
        <v>433</v>
      </c>
      <c r="B30" s="618">
        <v>12364.73573455</v>
      </c>
      <c r="C30" s="618">
        <v>11622.668589710001</v>
      </c>
      <c r="D30" s="618">
        <v>12843.750556450001</v>
      </c>
      <c r="E30" s="618">
        <v>11129.90786044</v>
      </c>
      <c r="F30" s="618">
        <v>-742.06714483999895</v>
      </c>
      <c r="G30" s="927">
        <v>-6.0014800216594004</v>
      </c>
      <c r="H30" s="618">
        <v>-1713.8426960100005</v>
      </c>
      <c r="I30" s="930">
        <v>-13.343786836075902</v>
      </c>
      <c r="K30" s="1523"/>
      <c r="L30" s="1523"/>
      <c r="M30" s="1523"/>
      <c r="N30" s="1523"/>
    </row>
    <row r="31" spans="1:14" s="381" customFormat="1" ht="24.75" customHeight="1">
      <c r="A31" s="578" t="s">
        <v>434</v>
      </c>
      <c r="B31" s="618">
        <v>95.982125290000027</v>
      </c>
      <c r="C31" s="618">
        <v>178.53039148999997</v>
      </c>
      <c r="D31" s="618">
        <v>184.34524686999998</v>
      </c>
      <c r="E31" s="618">
        <v>247.46424920999999</v>
      </c>
      <c r="F31" s="618">
        <v>82.548266199999944</v>
      </c>
      <c r="G31" s="927">
        <v>86.00379075852814</v>
      </c>
      <c r="H31" s="618">
        <v>63.119002340000009</v>
      </c>
      <c r="I31" s="930">
        <v>34.239560504921208</v>
      </c>
      <c r="K31" s="1523"/>
      <c r="L31" s="1523"/>
      <c r="M31" s="1523"/>
      <c r="N31" s="1523"/>
    </row>
    <row r="32" spans="1:14" s="381" customFormat="1" ht="24.75" customHeight="1">
      <c r="A32" s="578" t="s">
        <v>435</v>
      </c>
      <c r="B32" s="618">
        <v>98.230970573999997</v>
      </c>
      <c r="C32" s="618">
        <v>72.988297374000012</v>
      </c>
      <c r="D32" s="618">
        <v>7.3501018739999999</v>
      </c>
      <c r="E32" s="618">
        <v>7.8403743540000006</v>
      </c>
      <c r="F32" s="618">
        <v>-25.242673199999984</v>
      </c>
      <c r="G32" s="927">
        <v>-25.697265386362044</v>
      </c>
      <c r="H32" s="618">
        <v>0.49027248000000068</v>
      </c>
      <c r="I32" s="930">
        <v>6.6702814247279196</v>
      </c>
      <c r="K32" s="1523"/>
      <c r="L32" s="1523"/>
      <c r="M32" s="1523"/>
      <c r="N32" s="1523"/>
    </row>
    <row r="33" spans="1:14" s="381" customFormat="1" ht="24.75" customHeight="1">
      <c r="A33" s="578" t="s">
        <v>436</v>
      </c>
      <c r="B33" s="618">
        <v>0.26200000000000001</v>
      </c>
      <c r="C33" s="618">
        <v>1.2028165</v>
      </c>
      <c r="D33" s="618">
        <v>1.2028165</v>
      </c>
      <c r="E33" s="618">
        <v>11.272131500000002</v>
      </c>
      <c r="F33" s="618">
        <v>0.94081649999999994</v>
      </c>
      <c r="G33" s="927">
        <v>359.09026717557248</v>
      </c>
      <c r="H33" s="618">
        <v>10.069315000000003</v>
      </c>
      <c r="I33" s="930">
        <v>837.14473487851251</v>
      </c>
      <c r="K33" s="1523"/>
      <c r="L33" s="1523"/>
      <c r="M33" s="1523"/>
      <c r="N33" s="1523"/>
    </row>
    <row r="34" spans="1:14" s="381" customFormat="1" ht="24.75" customHeight="1">
      <c r="A34" s="655" t="s">
        <v>437</v>
      </c>
      <c r="B34" s="617">
        <v>251801.03352306486</v>
      </c>
      <c r="C34" s="617">
        <v>285036.29953261977</v>
      </c>
      <c r="D34" s="617">
        <v>323376.78833129973</v>
      </c>
      <c r="E34" s="617">
        <v>347940.7543893308</v>
      </c>
      <c r="F34" s="617">
        <v>33235.266009554907</v>
      </c>
      <c r="G34" s="926">
        <v>13.199018901767365</v>
      </c>
      <c r="H34" s="617">
        <v>24563.966058031074</v>
      </c>
      <c r="I34" s="914">
        <v>7.5960820146637351</v>
      </c>
      <c r="K34" s="1523"/>
      <c r="L34" s="1523"/>
      <c r="M34" s="1523"/>
      <c r="N34" s="1523"/>
    </row>
    <row r="35" spans="1:14" s="381" customFormat="1" ht="24.75" customHeight="1">
      <c r="A35" s="578" t="s">
        <v>438</v>
      </c>
      <c r="B35" s="618">
        <v>6814.8</v>
      </c>
      <c r="C35" s="618">
        <v>11569</v>
      </c>
      <c r="D35" s="618">
        <v>7989.4</v>
      </c>
      <c r="E35" s="618">
        <v>9120.7999999999993</v>
      </c>
      <c r="F35" s="618">
        <v>4754.2</v>
      </c>
      <c r="G35" s="927">
        <v>69.76286904971532</v>
      </c>
      <c r="H35" s="618">
        <v>1131.3999999999996</v>
      </c>
      <c r="I35" s="930">
        <v>14.161263674368534</v>
      </c>
      <c r="K35" s="1523"/>
      <c r="L35" s="1523"/>
      <c r="M35" s="1523"/>
      <c r="N35" s="1523"/>
    </row>
    <row r="36" spans="1:14" s="381" customFormat="1" ht="24.75" customHeight="1">
      <c r="A36" s="578" t="s">
        <v>439</v>
      </c>
      <c r="B36" s="618">
        <v>170.10310785999999</v>
      </c>
      <c r="C36" s="618">
        <v>118.300163</v>
      </c>
      <c r="D36" s="618">
        <v>75.195085480000003</v>
      </c>
      <c r="E36" s="618">
        <v>97.85843611</v>
      </c>
      <c r="F36" s="618">
        <v>-51.802944859999997</v>
      </c>
      <c r="G36" s="927">
        <v>-30.453849733677639</v>
      </c>
      <c r="H36" s="618">
        <v>22.663350629999996</v>
      </c>
      <c r="I36" s="930">
        <v>30.139404038616163</v>
      </c>
      <c r="K36" s="1523"/>
      <c r="L36" s="1523"/>
      <c r="M36" s="1523"/>
      <c r="N36" s="1523"/>
    </row>
    <row r="37" spans="1:14" s="381" customFormat="1" ht="24.75" customHeight="1">
      <c r="A37" s="583" t="s">
        <v>440</v>
      </c>
      <c r="B37" s="618">
        <v>41999.851472388393</v>
      </c>
      <c r="C37" s="618">
        <v>48462.615910143497</v>
      </c>
      <c r="D37" s="618">
        <v>61535.049148239341</v>
      </c>
      <c r="E37" s="618">
        <v>54857.858080870254</v>
      </c>
      <c r="F37" s="618">
        <v>6462.7644377551042</v>
      </c>
      <c r="G37" s="927">
        <v>15.387588791841001</v>
      </c>
      <c r="H37" s="618">
        <v>-6677.1910673690872</v>
      </c>
      <c r="I37" s="930">
        <v>-10.85103718903934</v>
      </c>
      <c r="K37" s="1523"/>
      <c r="L37" s="1523"/>
      <c r="M37" s="1523"/>
      <c r="N37" s="1523"/>
    </row>
    <row r="38" spans="1:14" s="381" customFormat="1" ht="24.75" customHeight="1">
      <c r="A38" s="678" t="s">
        <v>441</v>
      </c>
      <c r="B38" s="618">
        <v>0</v>
      </c>
      <c r="C38" s="618">
        <v>0</v>
      </c>
      <c r="D38" s="618">
        <v>0</v>
      </c>
      <c r="E38" s="618">
        <v>0</v>
      </c>
      <c r="F38" s="618">
        <v>0</v>
      </c>
      <c r="G38" s="927"/>
      <c r="H38" s="618">
        <v>0</v>
      </c>
      <c r="I38" s="930"/>
      <c r="K38" s="1523"/>
      <c r="L38" s="1523"/>
      <c r="M38" s="1523"/>
      <c r="N38" s="1523"/>
    </row>
    <row r="39" spans="1:14" s="381" customFormat="1" ht="24.75" customHeight="1">
      <c r="A39" s="678" t="s">
        <v>442</v>
      </c>
      <c r="B39" s="618">
        <v>41999.851472388393</v>
      </c>
      <c r="C39" s="618">
        <v>48462.615910143497</v>
      </c>
      <c r="D39" s="618">
        <v>61535.049148239341</v>
      </c>
      <c r="E39" s="618">
        <v>54857.858080870254</v>
      </c>
      <c r="F39" s="618">
        <v>6462.7644377551042</v>
      </c>
      <c r="G39" s="927">
        <v>15.387588791841001</v>
      </c>
      <c r="H39" s="618">
        <v>-6677.1910673690872</v>
      </c>
      <c r="I39" s="930">
        <v>-10.85103718903934</v>
      </c>
      <c r="K39" s="1523"/>
      <c r="L39" s="1523"/>
      <c r="M39" s="1523"/>
      <c r="N39" s="1523"/>
    </row>
    <row r="40" spans="1:14" s="381" customFormat="1" ht="24.75" customHeight="1">
      <c r="A40" s="578" t="s">
        <v>443</v>
      </c>
      <c r="B40" s="618">
        <v>202816.27894281648</v>
      </c>
      <c r="C40" s="618">
        <v>224886.38345947626</v>
      </c>
      <c r="D40" s="618">
        <v>253777.1440975804</v>
      </c>
      <c r="E40" s="618">
        <v>283864.23787235055</v>
      </c>
      <c r="F40" s="618">
        <v>22070.104516659776</v>
      </c>
      <c r="G40" s="927">
        <v>10.881821041042954</v>
      </c>
      <c r="H40" s="618">
        <v>30087.093774770154</v>
      </c>
      <c r="I40" s="930">
        <v>11.855714541101976</v>
      </c>
      <c r="K40" s="1523"/>
      <c r="L40" s="1523"/>
      <c r="M40" s="1523"/>
      <c r="N40" s="1523"/>
    </row>
    <row r="41" spans="1:14" s="381" customFormat="1" ht="24.75" customHeight="1">
      <c r="A41" s="583" t="s">
        <v>444</v>
      </c>
      <c r="B41" s="618">
        <v>200735.94992329748</v>
      </c>
      <c r="C41" s="618">
        <v>221310.95203415625</v>
      </c>
      <c r="D41" s="618">
        <v>252107.64372024106</v>
      </c>
      <c r="E41" s="618">
        <v>280399.93423648074</v>
      </c>
      <c r="F41" s="618">
        <v>20575.002110858768</v>
      </c>
      <c r="G41" s="927">
        <v>10.249784415158626</v>
      </c>
      <c r="H41" s="618">
        <v>28292.290516239678</v>
      </c>
      <c r="I41" s="930">
        <v>11.222305717804844</v>
      </c>
      <c r="K41" s="1523"/>
      <c r="L41" s="1523"/>
      <c r="M41" s="1523"/>
      <c r="N41" s="1523"/>
    </row>
    <row r="42" spans="1:14" s="381" customFormat="1" ht="24.75" customHeight="1">
      <c r="A42" s="583" t="s">
        <v>445</v>
      </c>
      <c r="B42" s="618">
        <v>2080.3290195190002</v>
      </c>
      <c r="C42" s="618">
        <v>3575.4314253200005</v>
      </c>
      <c r="D42" s="618">
        <v>1669.5003773393328</v>
      </c>
      <c r="E42" s="618">
        <v>3464.3036358698123</v>
      </c>
      <c r="F42" s="618">
        <v>1495.1024058010003</v>
      </c>
      <c r="G42" s="927">
        <v>71.868555010913028</v>
      </c>
      <c r="H42" s="618">
        <v>1794.8032585304795</v>
      </c>
      <c r="I42" s="930">
        <v>107.50541197186433</v>
      </c>
      <c r="K42" s="1523"/>
      <c r="L42" s="1523"/>
      <c r="M42" s="1523"/>
      <c r="N42" s="1523"/>
    </row>
    <row r="43" spans="1:14" s="381" customFormat="1" ht="24.75" customHeight="1">
      <c r="A43" s="593" t="s">
        <v>446</v>
      </c>
      <c r="B43" s="619">
        <v>0</v>
      </c>
      <c r="C43" s="619">
        <v>0</v>
      </c>
      <c r="D43" s="619">
        <v>0</v>
      </c>
      <c r="E43" s="619">
        <v>0</v>
      </c>
      <c r="F43" s="619">
        <v>0</v>
      </c>
      <c r="G43" s="943"/>
      <c r="H43" s="619">
        <v>0</v>
      </c>
      <c r="I43" s="944"/>
      <c r="K43" s="1523"/>
      <c r="L43" s="1523"/>
      <c r="M43" s="1523"/>
      <c r="N43" s="1523"/>
    </row>
    <row r="44" spans="1:14" s="381" customFormat="1" ht="24.75" customHeight="1">
      <c r="A44" s="679" t="s">
        <v>447</v>
      </c>
      <c r="B44" s="619">
        <v>0</v>
      </c>
      <c r="C44" s="619">
        <v>0</v>
      </c>
      <c r="D44" s="619">
        <v>0</v>
      </c>
      <c r="E44" s="619">
        <v>0</v>
      </c>
      <c r="F44" s="619">
        <v>0</v>
      </c>
      <c r="G44" s="926"/>
      <c r="H44" s="619">
        <v>0</v>
      </c>
      <c r="I44" s="914"/>
      <c r="K44" s="1523"/>
      <c r="L44" s="1523"/>
      <c r="M44" s="1523"/>
      <c r="N44" s="1523"/>
    </row>
    <row r="45" spans="1:14" s="381" customFormat="1" ht="24.75" customHeight="1" thickBot="1">
      <c r="A45" s="680" t="s">
        <v>448</v>
      </c>
      <c r="B45" s="620">
        <v>7575.9841577602047</v>
      </c>
      <c r="C45" s="620">
        <v>11273.191541834125</v>
      </c>
      <c r="D45" s="620">
        <v>13264.854373828737</v>
      </c>
      <c r="E45" s="620">
        <v>13310.065877752801</v>
      </c>
      <c r="F45" s="620">
        <v>3697.2073840739204</v>
      </c>
      <c r="G45" s="929">
        <v>48.801677868964525</v>
      </c>
      <c r="H45" s="620">
        <v>45.211503924063436</v>
      </c>
      <c r="I45" s="932">
        <v>0.3408367905890074</v>
      </c>
      <c r="K45" s="1523"/>
      <c r="L45" s="1523"/>
      <c r="M45" s="1523"/>
      <c r="N45" s="1523"/>
    </row>
    <row r="46" spans="1:14" s="381" customFormat="1" ht="24.75" customHeight="1" thickTop="1">
      <c r="A46" s="607" t="s">
        <v>346</v>
      </c>
      <c r="B46" s="681"/>
      <c r="C46" s="569"/>
      <c r="D46" s="603"/>
      <c r="E46" s="603"/>
      <c r="F46" s="579"/>
      <c r="G46" s="579"/>
      <c r="H46" s="579"/>
      <c r="I46" s="579"/>
    </row>
  </sheetData>
  <mergeCells count="7">
    <mergeCell ref="A1:I1"/>
    <mergeCell ref="A2:I2"/>
    <mergeCell ref="H3:I3"/>
    <mergeCell ref="F4:I4"/>
    <mergeCell ref="F5:G5"/>
    <mergeCell ref="H5:I5"/>
    <mergeCell ref="A4:A6"/>
  </mergeCells>
  <pageMargins left="0.39370078740157483" right="0.39370078740157483" top="0.39370078740157483" bottom="0.39370078740157483" header="0.31496062992125984" footer="0.31496062992125984"/>
  <pageSetup scale="66" orientation="portrait" r:id="rId1"/>
</worksheet>
</file>

<file path=xl/worksheets/sheet34.xml><?xml version="1.0" encoding="utf-8"?>
<worksheet xmlns="http://schemas.openxmlformats.org/spreadsheetml/2006/main" xmlns:r="http://schemas.openxmlformats.org/officeDocument/2006/relationships">
  <sheetPr>
    <pageSetUpPr fitToPage="1"/>
  </sheetPr>
  <dimension ref="A1:I46"/>
  <sheetViews>
    <sheetView workbookViewId="0">
      <selection activeCell="K7" sqref="K7"/>
    </sheetView>
  </sheetViews>
  <sheetFormatPr defaultColWidth="11" defaultRowHeight="17.100000000000001" customHeight="1"/>
  <cols>
    <col min="1" max="1" width="51.42578125" style="381" bestFit="1" customWidth="1"/>
    <col min="2" max="5" width="14.5703125" style="381" customWidth="1"/>
    <col min="6" max="6" width="12" style="381" customWidth="1"/>
    <col min="7" max="7" width="8.5703125" style="381" customWidth="1"/>
    <col min="8" max="8" width="12.140625" style="381" customWidth="1"/>
    <col min="9" max="9" width="9.42578125" style="381" customWidth="1"/>
    <col min="10" max="254" width="11" style="378"/>
    <col min="255" max="255" width="46.7109375" style="378" bestFit="1" customWidth="1"/>
    <col min="256" max="256" width="11.85546875" style="378" customWidth="1"/>
    <col min="257" max="257" width="12.42578125" style="378" customWidth="1"/>
    <col min="258" max="258" width="12.5703125" style="378" customWidth="1"/>
    <col min="259" max="259" width="11.7109375" style="378" customWidth="1"/>
    <col min="260" max="260" width="10.7109375" style="378" customWidth="1"/>
    <col min="261" max="261" width="2.42578125" style="378" bestFit="1" customWidth="1"/>
    <col min="262" max="262" width="8.5703125" style="378" customWidth="1"/>
    <col min="263" max="263" width="12.42578125" style="378" customWidth="1"/>
    <col min="264" max="264" width="2.140625" style="378" customWidth="1"/>
    <col min="265" max="265" width="9.42578125" style="378" customWidth="1"/>
    <col min="266" max="510" width="11" style="378"/>
    <col min="511" max="511" width="46.7109375" style="378" bestFit="1" customWidth="1"/>
    <col min="512" max="512" width="11.85546875" style="378" customWidth="1"/>
    <col min="513" max="513" width="12.42578125" style="378" customWidth="1"/>
    <col min="514" max="514" width="12.5703125" style="378" customWidth="1"/>
    <col min="515" max="515" width="11.7109375" style="378" customWidth="1"/>
    <col min="516" max="516" width="10.7109375" style="378" customWidth="1"/>
    <col min="517" max="517" width="2.42578125" style="378" bestFit="1" customWidth="1"/>
    <col min="518" max="518" width="8.5703125" style="378" customWidth="1"/>
    <col min="519" max="519" width="12.42578125" style="378" customWidth="1"/>
    <col min="520" max="520" width="2.140625" style="378" customWidth="1"/>
    <col min="521" max="521" width="9.42578125" style="378" customWidth="1"/>
    <col min="522" max="766" width="11" style="378"/>
    <col min="767" max="767" width="46.7109375" style="378" bestFit="1" customWidth="1"/>
    <col min="768" max="768" width="11.85546875" style="378" customWidth="1"/>
    <col min="769" max="769" width="12.42578125" style="378" customWidth="1"/>
    <col min="770" max="770" width="12.5703125" style="378" customWidth="1"/>
    <col min="771" max="771" width="11.7109375" style="378" customWidth="1"/>
    <col min="772" max="772" width="10.7109375" style="378" customWidth="1"/>
    <col min="773" max="773" width="2.42578125" style="378" bestFit="1" customWidth="1"/>
    <col min="774" max="774" width="8.5703125" style="378" customWidth="1"/>
    <col min="775" max="775" width="12.42578125" style="378" customWidth="1"/>
    <col min="776" max="776" width="2.140625" style="378" customWidth="1"/>
    <col min="777" max="777" width="9.42578125" style="378" customWidth="1"/>
    <col min="778" max="1022" width="11" style="378"/>
    <col min="1023" max="1023" width="46.7109375" style="378" bestFit="1" customWidth="1"/>
    <col min="1024" max="1024" width="11.85546875" style="378" customWidth="1"/>
    <col min="1025" max="1025" width="12.42578125" style="378" customWidth="1"/>
    <col min="1026" max="1026" width="12.5703125" style="378" customWidth="1"/>
    <col min="1027" max="1027" width="11.7109375" style="378" customWidth="1"/>
    <col min="1028" max="1028" width="10.7109375" style="378" customWidth="1"/>
    <col min="1029" max="1029" width="2.42578125" style="378" bestFit="1" customWidth="1"/>
    <col min="1030" max="1030" width="8.5703125" style="378" customWidth="1"/>
    <col min="1031" max="1031" width="12.42578125" style="378" customWidth="1"/>
    <col min="1032" max="1032" width="2.140625" style="378" customWidth="1"/>
    <col min="1033" max="1033" width="9.42578125" style="378" customWidth="1"/>
    <col min="1034" max="1278" width="11" style="378"/>
    <col min="1279" max="1279" width="46.7109375" style="378" bestFit="1" customWidth="1"/>
    <col min="1280" max="1280" width="11.85546875" style="378" customWidth="1"/>
    <col min="1281" max="1281" width="12.42578125" style="378" customWidth="1"/>
    <col min="1282" max="1282" width="12.5703125" style="378" customWidth="1"/>
    <col min="1283" max="1283" width="11.7109375" style="378" customWidth="1"/>
    <col min="1284" max="1284" width="10.7109375" style="378" customWidth="1"/>
    <col min="1285" max="1285" width="2.42578125" style="378" bestFit="1" customWidth="1"/>
    <col min="1286" max="1286" width="8.5703125" style="378" customWidth="1"/>
    <col min="1287" max="1287" width="12.42578125" style="378" customWidth="1"/>
    <col min="1288" max="1288" width="2.140625" style="378" customWidth="1"/>
    <col min="1289" max="1289" width="9.42578125" style="378" customWidth="1"/>
    <col min="1290" max="1534" width="11" style="378"/>
    <col min="1535" max="1535" width="46.7109375" style="378" bestFit="1" customWidth="1"/>
    <col min="1536" max="1536" width="11.85546875" style="378" customWidth="1"/>
    <col min="1537" max="1537" width="12.42578125" style="378" customWidth="1"/>
    <col min="1538" max="1538" width="12.5703125" style="378" customWidth="1"/>
    <col min="1539" max="1539" width="11.7109375" style="378" customWidth="1"/>
    <col min="1540" max="1540" width="10.7109375" style="378" customWidth="1"/>
    <col min="1541" max="1541" width="2.42578125" style="378" bestFit="1" customWidth="1"/>
    <col min="1542" max="1542" width="8.5703125" style="378" customWidth="1"/>
    <col min="1543" max="1543" width="12.42578125" style="378" customWidth="1"/>
    <col min="1544" max="1544" width="2.140625" style="378" customWidth="1"/>
    <col min="1545" max="1545" width="9.42578125" style="378" customWidth="1"/>
    <col min="1546" max="1790" width="11" style="378"/>
    <col min="1791" max="1791" width="46.7109375" style="378" bestFit="1" customWidth="1"/>
    <col min="1792" max="1792" width="11.85546875" style="378" customWidth="1"/>
    <col min="1793" max="1793" width="12.42578125" style="378" customWidth="1"/>
    <col min="1794" max="1794" width="12.5703125" style="378" customWidth="1"/>
    <col min="1795" max="1795" width="11.7109375" style="378" customWidth="1"/>
    <col min="1796" max="1796" width="10.7109375" style="378" customWidth="1"/>
    <col min="1797" max="1797" width="2.42578125" style="378" bestFit="1" customWidth="1"/>
    <col min="1798" max="1798" width="8.5703125" style="378" customWidth="1"/>
    <col min="1799" max="1799" width="12.42578125" style="378" customWidth="1"/>
    <col min="1800" max="1800" width="2.140625" style="378" customWidth="1"/>
    <col min="1801" max="1801" width="9.42578125" style="378" customWidth="1"/>
    <col min="1802" max="2046" width="11" style="378"/>
    <col min="2047" max="2047" width="46.7109375" style="378" bestFit="1" customWidth="1"/>
    <col min="2048" max="2048" width="11.85546875" style="378" customWidth="1"/>
    <col min="2049" max="2049" width="12.42578125" style="378" customWidth="1"/>
    <col min="2050" max="2050" width="12.5703125" style="378" customWidth="1"/>
    <col min="2051" max="2051" width="11.7109375" style="378" customWidth="1"/>
    <col min="2052" max="2052" width="10.7109375" style="378" customWidth="1"/>
    <col min="2053" max="2053" width="2.42578125" style="378" bestFit="1" customWidth="1"/>
    <col min="2054" max="2054" width="8.5703125" style="378" customWidth="1"/>
    <col min="2055" max="2055" width="12.42578125" style="378" customWidth="1"/>
    <col min="2056" max="2056" width="2.140625" style="378" customWidth="1"/>
    <col min="2057" max="2057" width="9.42578125" style="378" customWidth="1"/>
    <col min="2058" max="2302" width="11" style="378"/>
    <col min="2303" max="2303" width="46.7109375" style="378" bestFit="1" customWidth="1"/>
    <col min="2304" max="2304" width="11.85546875" style="378" customWidth="1"/>
    <col min="2305" max="2305" width="12.42578125" style="378" customWidth="1"/>
    <col min="2306" max="2306" width="12.5703125" style="378" customWidth="1"/>
    <col min="2307" max="2307" width="11.7109375" style="378" customWidth="1"/>
    <col min="2308" max="2308" width="10.7109375" style="378" customWidth="1"/>
    <col min="2309" max="2309" width="2.42578125" style="378" bestFit="1" customWidth="1"/>
    <col min="2310" max="2310" width="8.5703125" style="378" customWidth="1"/>
    <col min="2311" max="2311" width="12.42578125" style="378" customWidth="1"/>
    <col min="2312" max="2312" width="2.140625" style="378" customWidth="1"/>
    <col min="2313" max="2313" width="9.42578125" style="378" customWidth="1"/>
    <col min="2314" max="2558" width="11" style="378"/>
    <col min="2559" max="2559" width="46.7109375" style="378" bestFit="1" customWidth="1"/>
    <col min="2560" max="2560" width="11.85546875" style="378" customWidth="1"/>
    <col min="2561" max="2561" width="12.42578125" style="378" customWidth="1"/>
    <col min="2562" max="2562" width="12.5703125" style="378" customWidth="1"/>
    <col min="2563" max="2563" width="11.7109375" style="378" customWidth="1"/>
    <col min="2564" max="2564" width="10.7109375" style="378" customWidth="1"/>
    <col min="2565" max="2565" width="2.42578125" style="378" bestFit="1" customWidth="1"/>
    <col min="2566" max="2566" width="8.5703125" style="378" customWidth="1"/>
    <col min="2567" max="2567" width="12.42578125" style="378" customWidth="1"/>
    <col min="2568" max="2568" width="2.140625" style="378" customWidth="1"/>
    <col min="2569" max="2569" width="9.42578125" style="378" customWidth="1"/>
    <col min="2570" max="2814" width="11" style="378"/>
    <col min="2815" max="2815" width="46.7109375" style="378" bestFit="1" customWidth="1"/>
    <col min="2816" max="2816" width="11.85546875" style="378" customWidth="1"/>
    <col min="2817" max="2817" width="12.42578125" style="378" customWidth="1"/>
    <col min="2818" max="2818" width="12.5703125" style="378" customWidth="1"/>
    <col min="2819" max="2819" width="11.7109375" style="378" customWidth="1"/>
    <col min="2820" max="2820" width="10.7109375" style="378" customWidth="1"/>
    <col min="2821" max="2821" width="2.42578125" style="378" bestFit="1" customWidth="1"/>
    <col min="2822" max="2822" width="8.5703125" style="378" customWidth="1"/>
    <col min="2823" max="2823" width="12.42578125" style="378" customWidth="1"/>
    <col min="2824" max="2824" width="2.140625" style="378" customWidth="1"/>
    <col min="2825" max="2825" width="9.42578125" style="378" customWidth="1"/>
    <col min="2826" max="3070" width="11" style="378"/>
    <col min="3071" max="3071" width="46.7109375" style="378" bestFit="1" customWidth="1"/>
    <col min="3072" max="3072" width="11.85546875" style="378" customWidth="1"/>
    <col min="3073" max="3073" width="12.42578125" style="378" customWidth="1"/>
    <col min="3074" max="3074" width="12.5703125" style="378" customWidth="1"/>
    <col min="3075" max="3075" width="11.7109375" style="378" customWidth="1"/>
    <col min="3076" max="3076" width="10.7109375" style="378" customWidth="1"/>
    <col min="3077" max="3077" width="2.42578125" style="378" bestFit="1" customWidth="1"/>
    <col min="3078" max="3078" width="8.5703125" style="378" customWidth="1"/>
    <col min="3079" max="3079" width="12.42578125" style="378" customWidth="1"/>
    <col min="3080" max="3080" width="2.140625" style="378" customWidth="1"/>
    <col min="3081" max="3081" width="9.42578125" style="378" customWidth="1"/>
    <col min="3082" max="3326" width="11" style="378"/>
    <col min="3327" max="3327" width="46.7109375" style="378" bestFit="1" customWidth="1"/>
    <col min="3328" max="3328" width="11.85546875" style="378" customWidth="1"/>
    <col min="3329" max="3329" width="12.42578125" style="378" customWidth="1"/>
    <col min="3330" max="3330" width="12.5703125" style="378" customWidth="1"/>
    <col min="3331" max="3331" width="11.7109375" style="378" customWidth="1"/>
    <col min="3332" max="3332" width="10.7109375" style="378" customWidth="1"/>
    <col min="3333" max="3333" width="2.42578125" style="378" bestFit="1" customWidth="1"/>
    <col min="3334" max="3334" width="8.5703125" style="378" customWidth="1"/>
    <col min="3335" max="3335" width="12.42578125" style="378" customWidth="1"/>
    <col min="3336" max="3336" width="2.140625" style="378" customWidth="1"/>
    <col min="3337" max="3337" width="9.42578125" style="378" customWidth="1"/>
    <col min="3338" max="3582" width="11" style="378"/>
    <col min="3583" max="3583" width="46.7109375" style="378" bestFit="1" customWidth="1"/>
    <col min="3584" max="3584" width="11.85546875" style="378" customWidth="1"/>
    <col min="3585" max="3585" width="12.42578125" style="378" customWidth="1"/>
    <col min="3586" max="3586" width="12.5703125" style="378" customWidth="1"/>
    <col min="3587" max="3587" width="11.7109375" style="378" customWidth="1"/>
    <col min="3588" max="3588" width="10.7109375" style="378" customWidth="1"/>
    <col min="3589" max="3589" width="2.42578125" style="378" bestFit="1" customWidth="1"/>
    <col min="3590" max="3590" width="8.5703125" style="378" customWidth="1"/>
    <col min="3591" max="3591" width="12.42578125" style="378" customWidth="1"/>
    <col min="3592" max="3592" width="2.140625" style="378" customWidth="1"/>
    <col min="3593" max="3593" width="9.42578125" style="378" customWidth="1"/>
    <col min="3594" max="3838" width="11" style="378"/>
    <col min="3839" max="3839" width="46.7109375" style="378" bestFit="1" customWidth="1"/>
    <col min="3840" max="3840" width="11.85546875" style="378" customWidth="1"/>
    <col min="3841" max="3841" width="12.42578125" style="378" customWidth="1"/>
    <col min="3842" max="3842" width="12.5703125" style="378" customWidth="1"/>
    <col min="3843" max="3843" width="11.7109375" style="378" customWidth="1"/>
    <col min="3844" max="3844" width="10.7109375" style="378" customWidth="1"/>
    <col min="3845" max="3845" width="2.42578125" style="378" bestFit="1" customWidth="1"/>
    <col min="3846" max="3846" width="8.5703125" style="378" customWidth="1"/>
    <col min="3847" max="3847" width="12.42578125" style="378" customWidth="1"/>
    <col min="3848" max="3848" width="2.140625" style="378" customWidth="1"/>
    <col min="3849" max="3849" width="9.42578125" style="378" customWidth="1"/>
    <col min="3850" max="4094" width="11" style="378"/>
    <col min="4095" max="4095" width="46.7109375" style="378" bestFit="1" customWidth="1"/>
    <col min="4096" max="4096" width="11.85546875" style="378" customWidth="1"/>
    <col min="4097" max="4097" width="12.42578125" style="378" customWidth="1"/>
    <col min="4098" max="4098" width="12.5703125" style="378" customWidth="1"/>
    <col min="4099" max="4099" width="11.7109375" style="378" customWidth="1"/>
    <col min="4100" max="4100" width="10.7109375" style="378" customWidth="1"/>
    <col min="4101" max="4101" width="2.42578125" style="378" bestFit="1" customWidth="1"/>
    <col min="4102" max="4102" width="8.5703125" style="378" customWidth="1"/>
    <col min="4103" max="4103" width="12.42578125" style="378" customWidth="1"/>
    <col min="4104" max="4104" width="2.140625" style="378" customWidth="1"/>
    <col min="4105" max="4105" width="9.42578125" style="378" customWidth="1"/>
    <col min="4106" max="4350" width="11" style="378"/>
    <col min="4351" max="4351" width="46.7109375" style="378" bestFit="1" customWidth="1"/>
    <col min="4352" max="4352" width="11.85546875" style="378" customWidth="1"/>
    <col min="4353" max="4353" width="12.42578125" style="378" customWidth="1"/>
    <col min="4354" max="4354" width="12.5703125" style="378" customWidth="1"/>
    <col min="4355" max="4355" width="11.7109375" style="378" customWidth="1"/>
    <col min="4356" max="4356" width="10.7109375" style="378" customWidth="1"/>
    <col min="4357" max="4357" width="2.42578125" style="378" bestFit="1" customWidth="1"/>
    <col min="4358" max="4358" width="8.5703125" style="378" customWidth="1"/>
    <col min="4359" max="4359" width="12.42578125" style="378" customWidth="1"/>
    <col min="4360" max="4360" width="2.140625" style="378" customWidth="1"/>
    <col min="4361" max="4361" width="9.42578125" style="378" customWidth="1"/>
    <col min="4362" max="4606" width="11" style="378"/>
    <col min="4607" max="4607" width="46.7109375" style="378" bestFit="1" customWidth="1"/>
    <col min="4608" max="4608" width="11.85546875" style="378" customWidth="1"/>
    <col min="4609" max="4609" width="12.42578125" style="378" customWidth="1"/>
    <col min="4610" max="4610" width="12.5703125" style="378" customWidth="1"/>
    <col min="4611" max="4611" width="11.7109375" style="378" customWidth="1"/>
    <col min="4612" max="4612" width="10.7109375" style="378" customWidth="1"/>
    <col min="4613" max="4613" width="2.42578125" style="378" bestFit="1" customWidth="1"/>
    <col min="4614" max="4614" width="8.5703125" style="378" customWidth="1"/>
    <col min="4615" max="4615" width="12.42578125" style="378" customWidth="1"/>
    <col min="4616" max="4616" width="2.140625" style="378" customWidth="1"/>
    <col min="4617" max="4617" width="9.42578125" style="378" customWidth="1"/>
    <col min="4618" max="4862" width="11" style="378"/>
    <col min="4863" max="4863" width="46.7109375" style="378" bestFit="1" customWidth="1"/>
    <col min="4864" max="4864" width="11.85546875" style="378" customWidth="1"/>
    <col min="4865" max="4865" width="12.42578125" style="378" customWidth="1"/>
    <col min="4866" max="4866" width="12.5703125" style="378" customWidth="1"/>
    <col min="4867" max="4867" width="11.7109375" style="378" customWidth="1"/>
    <col min="4868" max="4868" width="10.7109375" style="378" customWidth="1"/>
    <col min="4869" max="4869" width="2.42578125" style="378" bestFit="1" customWidth="1"/>
    <col min="4870" max="4870" width="8.5703125" style="378" customWidth="1"/>
    <col min="4871" max="4871" width="12.42578125" style="378" customWidth="1"/>
    <col min="4872" max="4872" width="2.140625" style="378" customWidth="1"/>
    <col min="4873" max="4873" width="9.42578125" style="378" customWidth="1"/>
    <col min="4874" max="5118" width="11" style="378"/>
    <col min="5119" max="5119" width="46.7109375" style="378" bestFit="1" customWidth="1"/>
    <col min="5120" max="5120" width="11.85546875" style="378" customWidth="1"/>
    <col min="5121" max="5121" width="12.42578125" style="378" customWidth="1"/>
    <col min="5122" max="5122" width="12.5703125" style="378" customWidth="1"/>
    <col min="5123" max="5123" width="11.7109375" style="378" customWidth="1"/>
    <col min="5124" max="5124" width="10.7109375" style="378" customWidth="1"/>
    <col min="5125" max="5125" width="2.42578125" style="378" bestFit="1" customWidth="1"/>
    <col min="5126" max="5126" width="8.5703125" style="378" customWidth="1"/>
    <col min="5127" max="5127" width="12.42578125" style="378" customWidth="1"/>
    <col min="5128" max="5128" width="2.140625" style="378" customWidth="1"/>
    <col min="5129" max="5129" width="9.42578125" style="378" customWidth="1"/>
    <col min="5130" max="5374" width="11" style="378"/>
    <col min="5375" max="5375" width="46.7109375" style="378" bestFit="1" customWidth="1"/>
    <col min="5376" max="5376" width="11.85546875" style="378" customWidth="1"/>
    <col min="5377" max="5377" width="12.42578125" style="378" customWidth="1"/>
    <col min="5378" max="5378" width="12.5703125" style="378" customWidth="1"/>
    <col min="5379" max="5379" width="11.7109375" style="378" customWidth="1"/>
    <col min="5380" max="5380" width="10.7109375" style="378" customWidth="1"/>
    <col min="5381" max="5381" width="2.42578125" style="378" bestFit="1" customWidth="1"/>
    <col min="5382" max="5382" width="8.5703125" style="378" customWidth="1"/>
    <col min="5383" max="5383" width="12.42578125" style="378" customWidth="1"/>
    <col min="5384" max="5384" width="2.140625" style="378" customWidth="1"/>
    <col min="5385" max="5385" width="9.42578125" style="378" customWidth="1"/>
    <col min="5386" max="5630" width="11" style="378"/>
    <col min="5631" max="5631" width="46.7109375" style="378" bestFit="1" customWidth="1"/>
    <col min="5632" max="5632" width="11.85546875" style="378" customWidth="1"/>
    <col min="5633" max="5633" width="12.42578125" style="378" customWidth="1"/>
    <col min="5634" max="5634" width="12.5703125" style="378" customWidth="1"/>
    <col min="5635" max="5635" width="11.7109375" style="378" customWidth="1"/>
    <col min="5636" max="5636" width="10.7109375" style="378" customWidth="1"/>
    <col min="5637" max="5637" width="2.42578125" style="378" bestFit="1" customWidth="1"/>
    <col min="5638" max="5638" width="8.5703125" style="378" customWidth="1"/>
    <col min="5639" max="5639" width="12.42578125" style="378" customWidth="1"/>
    <col min="5640" max="5640" width="2.140625" style="378" customWidth="1"/>
    <col min="5641" max="5641" width="9.42578125" style="378" customWidth="1"/>
    <col min="5642" max="5886" width="11" style="378"/>
    <col min="5887" max="5887" width="46.7109375" style="378" bestFit="1" customWidth="1"/>
    <col min="5888" max="5888" width="11.85546875" style="378" customWidth="1"/>
    <col min="5889" max="5889" width="12.42578125" style="378" customWidth="1"/>
    <col min="5890" max="5890" width="12.5703125" style="378" customWidth="1"/>
    <col min="5891" max="5891" width="11.7109375" style="378" customWidth="1"/>
    <col min="5892" max="5892" width="10.7109375" style="378" customWidth="1"/>
    <col min="5893" max="5893" width="2.42578125" style="378" bestFit="1" customWidth="1"/>
    <col min="5894" max="5894" width="8.5703125" style="378" customWidth="1"/>
    <col min="5895" max="5895" width="12.42578125" style="378" customWidth="1"/>
    <col min="5896" max="5896" width="2.140625" style="378" customWidth="1"/>
    <col min="5897" max="5897" width="9.42578125" style="378" customWidth="1"/>
    <col min="5898" max="6142" width="11" style="378"/>
    <col min="6143" max="6143" width="46.7109375" style="378" bestFit="1" customWidth="1"/>
    <col min="6144" max="6144" width="11.85546875" style="378" customWidth="1"/>
    <col min="6145" max="6145" width="12.42578125" style="378" customWidth="1"/>
    <col min="6146" max="6146" width="12.5703125" style="378" customWidth="1"/>
    <col min="6147" max="6147" width="11.7109375" style="378" customWidth="1"/>
    <col min="6148" max="6148" width="10.7109375" style="378" customWidth="1"/>
    <col min="6149" max="6149" width="2.42578125" style="378" bestFit="1" customWidth="1"/>
    <col min="6150" max="6150" width="8.5703125" style="378" customWidth="1"/>
    <col min="6151" max="6151" width="12.42578125" style="378" customWidth="1"/>
    <col min="6152" max="6152" width="2.140625" style="378" customWidth="1"/>
    <col min="6153" max="6153" width="9.42578125" style="378" customWidth="1"/>
    <col min="6154" max="6398" width="11" style="378"/>
    <col min="6399" max="6399" width="46.7109375" style="378" bestFit="1" customWidth="1"/>
    <col min="6400" max="6400" width="11.85546875" style="378" customWidth="1"/>
    <col min="6401" max="6401" width="12.42578125" style="378" customWidth="1"/>
    <col min="6402" max="6402" width="12.5703125" style="378" customWidth="1"/>
    <col min="6403" max="6403" width="11.7109375" style="378" customWidth="1"/>
    <col min="6404" max="6404" width="10.7109375" style="378" customWidth="1"/>
    <col min="6405" max="6405" width="2.42578125" style="378" bestFit="1" customWidth="1"/>
    <col min="6406" max="6406" width="8.5703125" style="378" customWidth="1"/>
    <col min="6407" max="6407" width="12.42578125" style="378" customWidth="1"/>
    <col min="6408" max="6408" width="2.140625" style="378" customWidth="1"/>
    <col min="6409" max="6409" width="9.42578125" style="378" customWidth="1"/>
    <col min="6410" max="6654" width="11" style="378"/>
    <col min="6655" max="6655" width="46.7109375" style="378" bestFit="1" customWidth="1"/>
    <col min="6656" max="6656" width="11.85546875" style="378" customWidth="1"/>
    <col min="6657" max="6657" width="12.42578125" style="378" customWidth="1"/>
    <col min="6658" max="6658" width="12.5703125" style="378" customWidth="1"/>
    <col min="6659" max="6659" width="11.7109375" style="378" customWidth="1"/>
    <col min="6660" max="6660" width="10.7109375" style="378" customWidth="1"/>
    <col min="6661" max="6661" width="2.42578125" style="378" bestFit="1" customWidth="1"/>
    <col min="6662" max="6662" width="8.5703125" style="378" customWidth="1"/>
    <col min="6663" max="6663" width="12.42578125" style="378" customWidth="1"/>
    <col min="6664" max="6664" width="2.140625" style="378" customWidth="1"/>
    <col min="6665" max="6665" width="9.42578125" style="378" customWidth="1"/>
    <col min="6666" max="6910" width="11" style="378"/>
    <col min="6911" max="6911" width="46.7109375" style="378" bestFit="1" customWidth="1"/>
    <col min="6912" max="6912" width="11.85546875" style="378" customWidth="1"/>
    <col min="6913" max="6913" width="12.42578125" style="378" customWidth="1"/>
    <col min="6914" max="6914" width="12.5703125" style="378" customWidth="1"/>
    <col min="6915" max="6915" width="11.7109375" style="378" customWidth="1"/>
    <col min="6916" max="6916" width="10.7109375" style="378" customWidth="1"/>
    <col min="6917" max="6917" width="2.42578125" style="378" bestFit="1" customWidth="1"/>
    <col min="6918" max="6918" width="8.5703125" style="378" customWidth="1"/>
    <col min="6919" max="6919" width="12.42578125" style="378" customWidth="1"/>
    <col min="6920" max="6920" width="2.140625" style="378" customWidth="1"/>
    <col min="6921" max="6921" width="9.42578125" style="378" customWidth="1"/>
    <col min="6922" max="7166" width="11" style="378"/>
    <col min="7167" max="7167" width="46.7109375" style="378" bestFit="1" customWidth="1"/>
    <col min="7168" max="7168" width="11.85546875" style="378" customWidth="1"/>
    <col min="7169" max="7169" width="12.42578125" style="378" customWidth="1"/>
    <col min="7170" max="7170" width="12.5703125" style="378" customWidth="1"/>
    <col min="7171" max="7171" width="11.7109375" style="378" customWidth="1"/>
    <col min="7172" max="7172" width="10.7109375" style="378" customWidth="1"/>
    <col min="7173" max="7173" width="2.42578125" style="378" bestFit="1" customWidth="1"/>
    <col min="7174" max="7174" width="8.5703125" style="378" customWidth="1"/>
    <col min="7175" max="7175" width="12.42578125" style="378" customWidth="1"/>
    <col min="7176" max="7176" width="2.140625" style="378" customWidth="1"/>
    <col min="7177" max="7177" width="9.42578125" style="378" customWidth="1"/>
    <col min="7178" max="7422" width="11" style="378"/>
    <col min="7423" max="7423" width="46.7109375" style="378" bestFit="1" customWidth="1"/>
    <col min="7424" max="7424" width="11.85546875" style="378" customWidth="1"/>
    <col min="7425" max="7425" width="12.42578125" style="378" customWidth="1"/>
    <col min="7426" max="7426" width="12.5703125" style="378" customWidth="1"/>
    <col min="7427" max="7427" width="11.7109375" style="378" customWidth="1"/>
    <col min="7428" max="7428" width="10.7109375" style="378" customWidth="1"/>
    <col min="7429" max="7429" width="2.42578125" style="378" bestFit="1" customWidth="1"/>
    <col min="7430" max="7430" width="8.5703125" style="378" customWidth="1"/>
    <col min="7431" max="7431" width="12.42578125" style="378" customWidth="1"/>
    <col min="7432" max="7432" width="2.140625" style="378" customWidth="1"/>
    <col min="7433" max="7433" width="9.42578125" style="378" customWidth="1"/>
    <col min="7434" max="7678" width="11" style="378"/>
    <col min="7679" max="7679" width="46.7109375" style="378" bestFit="1" customWidth="1"/>
    <col min="7680" max="7680" width="11.85546875" style="378" customWidth="1"/>
    <col min="7681" max="7681" width="12.42578125" style="378" customWidth="1"/>
    <col min="7682" max="7682" width="12.5703125" style="378" customWidth="1"/>
    <col min="7683" max="7683" width="11.7109375" style="378" customWidth="1"/>
    <col min="7684" max="7684" width="10.7109375" style="378" customWidth="1"/>
    <col min="7685" max="7685" width="2.42578125" style="378" bestFit="1" customWidth="1"/>
    <col min="7686" max="7686" width="8.5703125" style="378" customWidth="1"/>
    <col min="7687" max="7687" width="12.42578125" style="378" customWidth="1"/>
    <col min="7688" max="7688" width="2.140625" style="378" customWidth="1"/>
    <col min="7689" max="7689" width="9.42578125" style="378" customWidth="1"/>
    <col min="7690" max="7934" width="11" style="378"/>
    <col min="7935" max="7935" width="46.7109375" style="378" bestFit="1" customWidth="1"/>
    <col min="7936" max="7936" width="11.85546875" style="378" customWidth="1"/>
    <col min="7937" max="7937" width="12.42578125" style="378" customWidth="1"/>
    <col min="7938" max="7938" width="12.5703125" style="378" customWidth="1"/>
    <col min="7939" max="7939" width="11.7109375" style="378" customWidth="1"/>
    <col min="7940" max="7940" width="10.7109375" style="378" customWidth="1"/>
    <col min="7941" max="7941" width="2.42578125" style="378" bestFit="1" customWidth="1"/>
    <col min="7942" max="7942" width="8.5703125" style="378" customWidth="1"/>
    <col min="7943" max="7943" width="12.42578125" style="378" customWidth="1"/>
    <col min="7944" max="7944" width="2.140625" style="378" customWidth="1"/>
    <col min="7945" max="7945" width="9.42578125" style="378" customWidth="1"/>
    <col min="7946" max="8190" width="11" style="378"/>
    <col min="8191" max="8191" width="46.7109375" style="378" bestFit="1" customWidth="1"/>
    <col min="8192" max="8192" width="11.85546875" style="378" customWidth="1"/>
    <col min="8193" max="8193" width="12.42578125" style="378" customWidth="1"/>
    <col min="8194" max="8194" width="12.5703125" style="378" customWidth="1"/>
    <col min="8195" max="8195" width="11.7109375" style="378" customWidth="1"/>
    <col min="8196" max="8196" width="10.7109375" style="378" customWidth="1"/>
    <col min="8197" max="8197" width="2.42578125" style="378" bestFit="1" customWidth="1"/>
    <col min="8198" max="8198" width="8.5703125" style="378" customWidth="1"/>
    <col min="8199" max="8199" width="12.42578125" style="378" customWidth="1"/>
    <col min="8200" max="8200" width="2.140625" style="378" customWidth="1"/>
    <col min="8201" max="8201" width="9.42578125" style="378" customWidth="1"/>
    <col min="8202" max="8446" width="11" style="378"/>
    <col min="8447" max="8447" width="46.7109375" style="378" bestFit="1" customWidth="1"/>
    <col min="8448" max="8448" width="11.85546875" style="378" customWidth="1"/>
    <col min="8449" max="8449" width="12.42578125" style="378" customWidth="1"/>
    <col min="8450" max="8450" width="12.5703125" style="378" customWidth="1"/>
    <col min="8451" max="8451" width="11.7109375" style="378" customWidth="1"/>
    <col min="8452" max="8452" width="10.7109375" style="378" customWidth="1"/>
    <col min="8453" max="8453" width="2.42578125" style="378" bestFit="1" customWidth="1"/>
    <col min="8454" max="8454" width="8.5703125" style="378" customWidth="1"/>
    <col min="8455" max="8455" width="12.42578125" style="378" customWidth="1"/>
    <col min="8456" max="8456" width="2.140625" style="378" customWidth="1"/>
    <col min="8457" max="8457" width="9.42578125" style="378" customWidth="1"/>
    <col min="8458" max="8702" width="11" style="378"/>
    <col min="8703" max="8703" width="46.7109375" style="378" bestFit="1" customWidth="1"/>
    <col min="8704" max="8704" width="11.85546875" style="378" customWidth="1"/>
    <col min="8705" max="8705" width="12.42578125" style="378" customWidth="1"/>
    <col min="8706" max="8706" width="12.5703125" style="378" customWidth="1"/>
    <col min="8707" max="8707" width="11.7109375" style="378" customWidth="1"/>
    <col min="8708" max="8708" width="10.7109375" style="378" customWidth="1"/>
    <col min="8709" max="8709" width="2.42578125" style="378" bestFit="1" customWidth="1"/>
    <col min="8710" max="8710" width="8.5703125" style="378" customWidth="1"/>
    <col min="8711" max="8711" width="12.42578125" style="378" customWidth="1"/>
    <col min="8712" max="8712" width="2.140625" style="378" customWidth="1"/>
    <col min="8713" max="8713" width="9.42578125" style="378" customWidth="1"/>
    <col min="8714" max="8958" width="11" style="378"/>
    <col min="8959" max="8959" width="46.7109375" style="378" bestFit="1" customWidth="1"/>
    <col min="8960" max="8960" width="11.85546875" style="378" customWidth="1"/>
    <col min="8961" max="8961" width="12.42578125" style="378" customWidth="1"/>
    <col min="8962" max="8962" width="12.5703125" style="378" customWidth="1"/>
    <col min="8963" max="8963" width="11.7109375" style="378" customWidth="1"/>
    <col min="8964" max="8964" width="10.7109375" style="378" customWidth="1"/>
    <col min="8965" max="8965" width="2.42578125" style="378" bestFit="1" customWidth="1"/>
    <col min="8966" max="8966" width="8.5703125" style="378" customWidth="1"/>
    <col min="8967" max="8967" width="12.42578125" style="378" customWidth="1"/>
    <col min="8968" max="8968" width="2.140625" style="378" customWidth="1"/>
    <col min="8969" max="8969" width="9.42578125" style="378" customWidth="1"/>
    <col min="8970" max="9214" width="11" style="378"/>
    <col min="9215" max="9215" width="46.7109375" style="378" bestFit="1" customWidth="1"/>
    <col min="9216" max="9216" width="11.85546875" style="378" customWidth="1"/>
    <col min="9217" max="9217" width="12.42578125" style="378" customWidth="1"/>
    <col min="9218" max="9218" width="12.5703125" style="378" customWidth="1"/>
    <col min="9219" max="9219" width="11.7109375" style="378" customWidth="1"/>
    <col min="9220" max="9220" width="10.7109375" style="378" customWidth="1"/>
    <col min="9221" max="9221" width="2.42578125" style="378" bestFit="1" customWidth="1"/>
    <col min="9222" max="9222" width="8.5703125" style="378" customWidth="1"/>
    <col min="9223" max="9223" width="12.42578125" style="378" customWidth="1"/>
    <col min="9224" max="9224" width="2.140625" style="378" customWidth="1"/>
    <col min="9225" max="9225" width="9.42578125" style="378" customWidth="1"/>
    <col min="9226" max="9470" width="11" style="378"/>
    <col min="9471" max="9471" width="46.7109375" style="378" bestFit="1" customWidth="1"/>
    <col min="9472" max="9472" width="11.85546875" style="378" customWidth="1"/>
    <col min="9473" max="9473" width="12.42578125" style="378" customWidth="1"/>
    <col min="9474" max="9474" width="12.5703125" style="378" customWidth="1"/>
    <col min="9475" max="9475" width="11.7109375" style="378" customWidth="1"/>
    <col min="9476" max="9476" width="10.7109375" style="378" customWidth="1"/>
    <col min="9477" max="9477" width="2.42578125" style="378" bestFit="1" customWidth="1"/>
    <col min="9478" max="9478" width="8.5703125" style="378" customWidth="1"/>
    <col min="9479" max="9479" width="12.42578125" style="378" customWidth="1"/>
    <col min="9480" max="9480" width="2.140625" style="378" customWidth="1"/>
    <col min="9481" max="9481" width="9.42578125" style="378" customWidth="1"/>
    <col min="9482" max="9726" width="11" style="378"/>
    <col min="9727" max="9727" width="46.7109375" style="378" bestFit="1" customWidth="1"/>
    <col min="9728" max="9728" width="11.85546875" style="378" customWidth="1"/>
    <col min="9729" max="9729" width="12.42578125" style="378" customWidth="1"/>
    <col min="9730" max="9730" width="12.5703125" style="378" customWidth="1"/>
    <col min="9731" max="9731" width="11.7109375" style="378" customWidth="1"/>
    <col min="9732" max="9732" width="10.7109375" style="378" customWidth="1"/>
    <col min="9733" max="9733" width="2.42578125" style="378" bestFit="1" customWidth="1"/>
    <col min="9734" max="9734" width="8.5703125" style="378" customWidth="1"/>
    <col min="9735" max="9735" width="12.42578125" style="378" customWidth="1"/>
    <col min="9736" max="9736" width="2.140625" style="378" customWidth="1"/>
    <col min="9737" max="9737" width="9.42578125" style="378" customWidth="1"/>
    <col min="9738" max="9982" width="11" style="378"/>
    <col min="9983" max="9983" width="46.7109375" style="378" bestFit="1" customWidth="1"/>
    <col min="9984" max="9984" width="11.85546875" style="378" customWidth="1"/>
    <col min="9985" max="9985" width="12.42578125" style="378" customWidth="1"/>
    <col min="9986" max="9986" width="12.5703125" style="378" customWidth="1"/>
    <col min="9987" max="9987" width="11.7109375" style="378" customWidth="1"/>
    <col min="9988" max="9988" width="10.7109375" style="378" customWidth="1"/>
    <col min="9989" max="9989" width="2.42578125" style="378" bestFit="1" customWidth="1"/>
    <col min="9990" max="9990" width="8.5703125" style="378" customWidth="1"/>
    <col min="9991" max="9991" width="12.42578125" style="378" customWidth="1"/>
    <col min="9992" max="9992" width="2.140625" style="378" customWidth="1"/>
    <col min="9993" max="9993" width="9.42578125" style="378" customWidth="1"/>
    <col min="9994" max="10238" width="11" style="378"/>
    <col min="10239" max="10239" width="46.7109375" style="378" bestFit="1" customWidth="1"/>
    <col min="10240" max="10240" width="11.85546875" style="378" customWidth="1"/>
    <col min="10241" max="10241" width="12.42578125" style="378" customWidth="1"/>
    <col min="10242" max="10242" width="12.5703125" style="378" customWidth="1"/>
    <col min="10243" max="10243" width="11.7109375" style="378" customWidth="1"/>
    <col min="10244" max="10244" width="10.7109375" style="378" customWidth="1"/>
    <col min="10245" max="10245" width="2.42578125" style="378" bestFit="1" customWidth="1"/>
    <col min="10246" max="10246" width="8.5703125" style="378" customWidth="1"/>
    <col min="10247" max="10247" width="12.42578125" style="378" customWidth="1"/>
    <col min="10248" max="10248" width="2.140625" style="378" customWidth="1"/>
    <col min="10249" max="10249" width="9.42578125" style="378" customWidth="1"/>
    <col min="10250" max="10494" width="11" style="378"/>
    <col min="10495" max="10495" width="46.7109375" style="378" bestFit="1" customWidth="1"/>
    <col min="10496" max="10496" width="11.85546875" style="378" customWidth="1"/>
    <col min="10497" max="10497" width="12.42578125" style="378" customWidth="1"/>
    <col min="10498" max="10498" width="12.5703125" style="378" customWidth="1"/>
    <col min="10499" max="10499" width="11.7109375" style="378" customWidth="1"/>
    <col min="10500" max="10500" width="10.7109375" style="378" customWidth="1"/>
    <col min="10501" max="10501" width="2.42578125" style="378" bestFit="1" customWidth="1"/>
    <col min="10502" max="10502" width="8.5703125" style="378" customWidth="1"/>
    <col min="10503" max="10503" width="12.42578125" style="378" customWidth="1"/>
    <col min="10504" max="10504" width="2.140625" style="378" customWidth="1"/>
    <col min="10505" max="10505" width="9.42578125" style="378" customWidth="1"/>
    <col min="10506" max="10750" width="11" style="378"/>
    <col min="10751" max="10751" width="46.7109375" style="378" bestFit="1" customWidth="1"/>
    <col min="10752" max="10752" width="11.85546875" style="378" customWidth="1"/>
    <col min="10753" max="10753" width="12.42578125" style="378" customWidth="1"/>
    <col min="10754" max="10754" width="12.5703125" style="378" customWidth="1"/>
    <col min="10755" max="10755" width="11.7109375" style="378" customWidth="1"/>
    <col min="10756" max="10756" width="10.7109375" style="378" customWidth="1"/>
    <col min="10757" max="10757" width="2.42578125" style="378" bestFit="1" customWidth="1"/>
    <col min="10758" max="10758" width="8.5703125" style="378" customWidth="1"/>
    <col min="10759" max="10759" width="12.42578125" style="378" customWidth="1"/>
    <col min="10760" max="10760" width="2.140625" style="378" customWidth="1"/>
    <col min="10761" max="10761" width="9.42578125" style="378" customWidth="1"/>
    <col min="10762" max="11006" width="11" style="378"/>
    <col min="11007" max="11007" width="46.7109375" style="378" bestFit="1" customWidth="1"/>
    <col min="11008" max="11008" width="11.85546875" style="378" customWidth="1"/>
    <col min="11009" max="11009" width="12.42578125" style="378" customWidth="1"/>
    <col min="11010" max="11010" width="12.5703125" style="378" customWidth="1"/>
    <col min="11011" max="11011" width="11.7109375" style="378" customWidth="1"/>
    <col min="11012" max="11012" width="10.7109375" style="378" customWidth="1"/>
    <col min="11013" max="11013" width="2.42578125" style="378" bestFit="1" customWidth="1"/>
    <col min="11014" max="11014" width="8.5703125" style="378" customWidth="1"/>
    <col min="11015" max="11015" width="12.42578125" style="378" customWidth="1"/>
    <col min="11016" max="11016" width="2.140625" style="378" customWidth="1"/>
    <col min="11017" max="11017" width="9.42578125" style="378" customWidth="1"/>
    <col min="11018" max="11262" width="11" style="378"/>
    <col min="11263" max="11263" width="46.7109375" style="378" bestFit="1" customWidth="1"/>
    <col min="11264" max="11264" width="11.85546875" style="378" customWidth="1"/>
    <col min="11265" max="11265" width="12.42578125" style="378" customWidth="1"/>
    <col min="11266" max="11266" width="12.5703125" style="378" customWidth="1"/>
    <col min="11267" max="11267" width="11.7109375" style="378" customWidth="1"/>
    <col min="11268" max="11268" width="10.7109375" style="378" customWidth="1"/>
    <col min="11269" max="11269" width="2.42578125" style="378" bestFit="1" customWidth="1"/>
    <col min="11270" max="11270" width="8.5703125" style="378" customWidth="1"/>
    <col min="11271" max="11271" width="12.42578125" style="378" customWidth="1"/>
    <col min="11272" max="11272" width="2.140625" style="378" customWidth="1"/>
    <col min="11273" max="11273" width="9.42578125" style="378" customWidth="1"/>
    <col min="11274" max="11518" width="11" style="378"/>
    <col min="11519" max="11519" width="46.7109375" style="378" bestFit="1" customWidth="1"/>
    <col min="11520" max="11520" width="11.85546875" style="378" customWidth="1"/>
    <col min="11521" max="11521" width="12.42578125" style="378" customWidth="1"/>
    <col min="11522" max="11522" width="12.5703125" style="378" customWidth="1"/>
    <col min="11523" max="11523" width="11.7109375" style="378" customWidth="1"/>
    <col min="11524" max="11524" width="10.7109375" style="378" customWidth="1"/>
    <col min="11525" max="11525" width="2.42578125" style="378" bestFit="1" customWidth="1"/>
    <col min="11526" max="11526" width="8.5703125" style="378" customWidth="1"/>
    <col min="11527" max="11527" width="12.42578125" style="378" customWidth="1"/>
    <col min="11528" max="11528" width="2.140625" style="378" customWidth="1"/>
    <col min="11529" max="11529" width="9.42578125" style="378" customWidth="1"/>
    <col min="11530" max="11774" width="11" style="378"/>
    <col min="11775" max="11775" width="46.7109375" style="378" bestFit="1" customWidth="1"/>
    <col min="11776" max="11776" width="11.85546875" style="378" customWidth="1"/>
    <col min="11777" max="11777" width="12.42578125" style="378" customWidth="1"/>
    <col min="11778" max="11778" width="12.5703125" style="378" customWidth="1"/>
    <col min="11779" max="11779" width="11.7109375" style="378" customWidth="1"/>
    <col min="11780" max="11780" width="10.7109375" style="378" customWidth="1"/>
    <col min="11781" max="11781" width="2.42578125" style="378" bestFit="1" customWidth="1"/>
    <col min="11782" max="11782" width="8.5703125" style="378" customWidth="1"/>
    <col min="11783" max="11783" width="12.42578125" style="378" customWidth="1"/>
    <col min="11784" max="11784" width="2.140625" style="378" customWidth="1"/>
    <col min="11785" max="11785" width="9.42578125" style="378" customWidth="1"/>
    <col min="11786" max="12030" width="11" style="378"/>
    <col min="12031" max="12031" width="46.7109375" style="378" bestFit="1" customWidth="1"/>
    <col min="12032" max="12032" width="11.85546875" style="378" customWidth="1"/>
    <col min="12033" max="12033" width="12.42578125" style="378" customWidth="1"/>
    <col min="12034" max="12034" width="12.5703125" style="378" customWidth="1"/>
    <col min="12035" max="12035" width="11.7109375" style="378" customWidth="1"/>
    <col min="12036" max="12036" width="10.7109375" style="378" customWidth="1"/>
    <col min="12037" max="12037" width="2.42578125" style="378" bestFit="1" customWidth="1"/>
    <col min="12038" max="12038" width="8.5703125" style="378" customWidth="1"/>
    <col min="12039" max="12039" width="12.42578125" style="378" customWidth="1"/>
    <col min="12040" max="12040" width="2.140625" style="378" customWidth="1"/>
    <col min="12041" max="12041" width="9.42578125" style="378" customWidth="1"/>
    <col min="12042" max="12286" width="11" style="378"/>
    <col min="12287" max="12287" width="46.7109375" style="378" bestFit="1" customWidth="1"/>
    <col min="12288" max="12288" width="11.85546875" style="378" customWidth="1"/>
    <col min="12289" max="12289" width="12.42578125" style="378" customWidth="1"/>
    <col min="12290" max="12290" width="12.5703125" style="378" customWidth="1"/>
    <col min="12291" max="12291" width="11.7109375" style="378" customWidth="1"/>
    <col min="12292" max="12292" width="10.7109375" style="378" customWidth="1"/>
    <col min="12293" max="12293" width="2.42578125" style="378" bestFit="1" customWidth="1"/>
    <col min="12294" max="12294" width="8.5703125" style="378" customWidth="1"/>
    <col min="12295" max="12295" width="12.42578125" style="378" customWidth="1"/>
    <col min="12296" max="12296" width="2.140625" style="378" customWidth="1"/>
    <col min="12297" max="12297" width="9.42578125" style="378" customWidth="1"/>
    <col min="12298" max="12542" width="11" style="378"/>
    <col min="12543" max="12543" width="46.7109375" style="378" bestFit="1" customWidth="1"/>
    <col min="12544" max="12544" width="11.85546875" style="378" customWidth="1"/>
    <col min="12545" max="12545" width="12.42578125" style="378" customWidth="1"/>
    <col min="12546" max="12546" width="12.5703125" style="378" customWidth="1"/>
    <col min="12547" max="12547" width="11.7109375" style="378" customWidth="1"/>
    <col min="12548" max="12548" width="10.7109375" style="378" customWidth="1"/>
    <col min="12549" max="12549" width="2.42578125" style="378" bestFit="1" customWidth="1"/>
    <col min="12550" max="12550" width="8.5703125" style="378" customWidth="1"/>
    <col min="12551" max="12551" width="12.42578125" style="378" customWidth="1"/>
    <col min="12552" max="12552" width="2.140625" style="378" customWidth="1"/>
    <col min="12553" max="12553" width="9.42578125" style="378" customWidth="1"/>
    <col min="12554" max="12798" width="11" style="378"/>
    <col min="12799" max="12799" width="46.7109375" style="378" bestFit="1" customWidth="1"/>
    <col min="12800" max="12800" width="11.85546875" style="378" customWidth="1"/>
    <col min="12801" max="12801" width="12.42578125" style="378" customWidth="1"/>
    <col min="12802" max="12802" width="12.5703125" style="378" customWidth="1"/>
    <col min="12803" max="12803" width="11.7109375" style="378" customWidth="1"/>
    <col min="12804" max="12804" width="10.7109375" style="378" customWidth="1"/>
    <col min="12805" max="12805" width="2.42578125" style="378" bestFit="1" customWidth="1"/>
    <col min="12806" max="12806" width="8.5703125" style="378" customWidth="1"/>
    <col min="12807" max="12807" width="12.42578125" style="378" customWidth="1"/>
    <col min="12808" max="12808" width="2.140625" style="378" customWidth="1"/>
    <col min="12809" max="12809" width="9.42578125" style="378" customWidth="1"/>
    <col min="12810" max="13054" width="11" style="378"/>
    <col min="13055" max="13055" width="46.7109375" style="378" bestFit="1" customWidth="1"/>
    <col min="13056" max="13056" width="11.85546875" style="378" customWidth="1"/>
    <col min="13057" max="13057" width="12.42578125" style="378" customWidth="1"/>
    <col min="13058" max="13058" width="12.5703125" style="378" customWidth="1"/>
    <col min="13059" max="13059" width="11.7109375" style="378" customWidth="1"/>
    <col min="13060" max="13060" width="10.7109375" style="378" customWidth="1"/>
    <col min="13061" max="13061" width="2.42578125" style="378" bestFit="1" customWidth="1"/>
    <col min="13062" max="13062" width="8.5703125" style="378" customWidth="1"/>
    <col min="13063" max="13063" width="12.42578125" style="378" customWidth="1"/>
    <col min="13064" max="13064" width="2.140625" style="378" customWidth="1"/>
    <col min="13065" max="13065" width="9.42578125" style="378" customWidth="1"/>
    <col min="13066" max="13310" width="11" style="378"/>
    <col min="13311" max="13311" width="46.7109375" style="378" bestFit="1" customWidth="1"/>
    <col min="13312" max="13312" width="11.85546875" style="378" customWidth="1"/>
    <col min="13313" max="13313" width="12.42578125" style="378" customWidth="1"/>
    <col min="13314" max="13314" width="12.5703125" style="378" customWidth="1"/>
    <col min="13315" max="13315" width="11.7109375" style="378" customWidth="1"/>
    <col min="13316" max="13316" width="10.7109375" style="378" customWidth="1"/>
    <col min="13317" max="13317" width="2.42578125" style="378" bestFit="1" customWidth="1"/>
    <col min="13318" max="13318" width="8.5703125" style="378" customWidth="1"/>
    <col min="13319" max="13319" width="12.42578125" style="378" customWidth="1"/>
    <col min="13320" max="13320" width="2.140625" style="378" customWidth="1"/>
    <col min="13321" max="13321" width="9.42578125" style="378" customWidth="1"/>
    <col min="13322" max="13566" width="11" style="378"/>
    <col min="13567" max="13567" width="46.7109375" style="378" bestFit="1" customWidth="1"/>
    <col min="13568" max="13568" width="11.85546875" style="378" customWidth="1"/>
    <col min="13569" max="13569" width="12.42578125" style="378" customWidth="1"/>
    <col min="13570" max="13570" width="12.5703125" style="378" customWidth="1"/>
    <col min="13571" max="13571" width="11.7109375" style="378" customWidth="1"/>
    <col min="13572" max="13572" width="10.7109375" style="378" customWidth="1"/>
    <col min="13573" max="13573" width="2.42578125" style="378" bestFit="1" customWidth="1"/>
    <col min="13574" max="13574" width="8.5703125" style="378" customWidth="1"/>
    <col min="13575" max="13575" width="12.42578125" style="378" customWidth="1"/>
    <col min="13576" max="13576" width="2.140625" style="378" customWidth="1"/>
    <col min="13577" max="13577" width="9.42578125" style="378" customWidth="1"/>
    <col min="13578" max="13822" width="11" style="378"/>
    <col min="13823" max="13823" width="46.7109375" style="378" bestFit="1" customWidth="1"/>
    <col min="13824" max="13824" width="11.85546875" style="378" customWidth="1"/>
    <col min="13825" max="13825" width="12.42578125" style="378" customWidth="1"/>
    <col min="13826" max="13826" width="12.5703125" style="378" customWidth="1"/>
    <col min="13827" max="13827" width="11.7109375" style="378" customWidth="1"/>
    <col min="13828" max="13828" width="10.7109375" style="378" customWidth="1"/>
    <col min="13829" max="13829" width="2.42578125" style="378" bestFit="1" customWidth="1"/>
    <col min="13830" max="13830" width="8.5703125" style="378" customWidth="1"/>
    <col min="13831" max="13831" width="12.42578125" style="378" customWidth="1"/>
    <col min="13832" max="13832" width="2.140625" style="378" customWidth="1"/>
    <col min="13833" max="13833" width="9.42578125" style="378" customWidth="1"/>
    <col min="13834" max="14078" width="11" style="378"/>
    <col min="14079" max="14079" width="46.7109375" style="378" bestFit="1" customWidth="1"/>
    <col min="14080" max="14080" width="11.85546875" style="378" customWidth="1"/>
    <col min="14081" max="14081" width="12.42578125" style="378" customWidth="1"/>
    <col min="14082" max="14082" width="12.5703125" style="378" customWidth="1"/>
    <col min="14083" max="14083" width="11.7109375" style="378" customWidth="1"/>
    <col min="14084" max="14084" width="10.7109375" style="378" customWidth="1"/>
    <col min="14085" max="14085" width="2.42578125" style="378" bestFit="1" customWidth="1"/>
    <col min="14086" max="14086" width="8.5703125" style="378" customWidth="1"/>
    <col min="14087" max="14087" width="12.42578125" style="378" customWidth="1"/>
    <col min="14088" max="14088" width="2.140625" style="378" customWidth="1"/>
    <col min="14089" max="14089" width="9.42578125" style="378" customWidth="1"/>
    <col min="14090" max="14334" width="11" style="378"/>
    <col min="14335" max="14335" width="46.7109375" style="378" bestFit="1" customWidth="1"/>
    <col min="14336" max="14336" width="11.85546875" style="378" customWidth="1"/>
    <col min="14337" max="14337" width="12.42578125" style="378" customWidth="1"/>
    <col min="14338" max="14338" width="12.5703125" style="378" customWidth="1"/>
    <col min="14339" max="14339" width="11.7109375" style="378" customWidth="1"/>
    <col min="14340" max="14340" width="10.7109375" style="378" customWidth="1"/>
    <col min="14341" max="14341" width="2.42578125" style="378" bestFit="1" customWidth="1"/>
    <col min="14342" max="14342" width="8.5703125" style="378" customWidth="1"/>
    <col min="14343" max="14343" width="12.42578125" style="378" customWidth="1"/>
    <col min="14344" max="14344" width="2.140625" style="378" customWidth="1"/>
    <col min="14345" max="14345" width="9.42578125" style="378" customWidth="1"/>
    <col min="14346" max="14590" width="11" style="378"/>
    <col min="14591" max="14591" width="46.7109375" style="378" bestFit="1" customWidth="1"/>
    <col min="14592" max="14592" width="11.85546875" style="378" customWidth="1"/>
    <col min="14593" max="14593" width="12.42578125" style="378" customWidth="1"/>
    <col min="14594" max="14594" width="12.5703125" style="378" customWidth="1"/>
    <col min="14595" max="14595" width="11.7109375" style="378" customWidth="1"/>
    <col min="14596" max="14596" width="10.7109375" style="378" customWidth="1"/>
    <col min="14597" max="14597" width="2.42578125" style="378" bestFit="1" customWidth="1"/>
    <col min="14598" max="14598" width="8.5703125" style="378" customWidth="1"/>
    <col min="14599" max="14599" width="12.42578125" style="378" customWidth="1"/>
    <col min="14600" max="14600" width="2.140625" style="378" customWidth="1"/>
    <col min="14601" max="14601" width="9.42578125" style="378" customWidth="1"/>
    <col min="14602" max="14846" width="11" style="378"/>
    <col min="14847" max="14847" width="46.7109375" style="378" bestFit="1" customWidth="1"/>
    <col min="14848" max="14848" width="11.85546875" style="378" customWidth="1"/>
    <col min="14849" max="14849" width="12.42578125" style="378" customWidth="1"/>
    <col min="14850" max="14850" width="12.5703125" style="378" customWidth="1"/>
    <col min="14851" max="14851" width="11.7109375" style="378" customWidth="1"/>
    <col min="14852" max="14852" width="10.7109375" style="378" customWidth="1"/>
    <col min="14853" max="14853" width="2.42578125" style="378" bestFit="1" customWidth="1"/>
    <col min="14854" max="14854" width="8.5703125" style="378" customWidth="1"/>
    <col min="14855" max="14855" width="12.42578125" style="378" customWidth="1"/>
    <col min="14856" max="14856" width="2.140625" style="378" customWidth="1"/>
    <col min="14857" max="14857" width="9.42578125" style="378" customWidth="1"/>
    <col min="14858" max="15102" width="11" style="378"/>
    <col min="15103" max="15103" width="46.7109375" style="378" bestFit="1" customWidth="1"/>
    <col min="15104" max="15104" width="11.85546875" style="378" customWidth="1"/>
    <col min="15105" max="15105" width="12.42578125" style="378" customWidth="1"/>
    <col min="15106" max="15106" width="12.5703125" style="378" customWidth="1"/>
    <col min="15107" max="15107" width="11.7109375" style="378" customWidth="1"/>
    <col min="15108" max="15108" width="10.7109375" style="378" customWidth="1"/>
    <col min="15109" max="15109" width="2.42578125" style="378" bestFit="1" customWidth="1"/>
    <col min="15110" max="15110" width="8.5703125" style="378" customWidth="1"/>
    <col min="15111" max="15111" width="12.42578125" style="378" customWidth="1"/>
    <col min="15112" max="15112" width="2.140625" style="378" customWidth="1"/>
    <col min="15113" max="15113" width="9.42578125" style="378" customWidth="1"/>
    <col min="15114" max="15358" width="11" style="378"/>
    <col min="15359" max="15359" width="46.7109375" style="378" bestFit="1" customWidth="1"/>
    <col min="15360" max="15360" width="11.85546875" style="378" customWidth="1"/>
    <col min="15361" max="15361" width="12.42578125" style="378" customWidth="1"/>
    <col min="15362" max="15362" width="12.5703125" style="378" customWidth="1"/>
    <col min="15363" max="15363" width="11.7109375" style="378" customWidth="1"/>
    <col min="15364" max="15364" width="10.7109375" style="378" customWidth="1"/>
    <col min="15365" max="15365" width="2.42578125" style="378" bestFit="1" customWidth="1"/>
    <col min="15366" max="15366" width="8.5703125" style="378" customWidth="1"/>
    <col min="15367" max="15367" width="12.42578125" style="378" customWidth="1"/>
    <col min="15368" max="15368" width="2.140625" style="378" customWidth="1"/>
    <col min="15369" max="15369" width="9.42578125" style="378" customWidth="1"/>
    <col min="15370" max="15614" width="11" style="378"/>
    <col min="15615" max="15615" width="46.7109375" style="378" bestFit="1" customWidth="1"/>
    <col min="15616" max="15616" width="11.85546875" style="378" customWidth="1"/>
    <col min="15617" max="15617" width="12.42578125" style="378" customWidth="1"/>
    <col min="15618" max="15618" width="12.5703125" style="378" customWidth="1"/>
    <col min="15619" max="15619" width="11.7109375" style="378" customWidth="1"/>
    <col min="15620" max="15620" width="10.7109375" style="378" customWidth="1"/>
    <col min="15621" max="15621" width="2.42578125" style="378" bestFit="1" customWidth="1"/>
    <col min="15622" max="15622" width="8.5703125" style="378" customWidth="1"/>
    <col min="15623" max="15623" width="12.42578125" style="378" customWidth="1"/>
    <col min="15624" max="15624" width="2.140625" style="378" customWidth="1"/>
    <col min="15625" max="15625" width="9.42578125" style="378" customWidth="1"/>
    <col min="15626" max="15870" width="11" style="378"/>
    <col min="15871" max="15871" width="46.7109375" style="378" bestFit="1" customWidth="1"/>
    <col min="15872" max="15872" width="11.85546875" style="378" customWidth="1"/>
    <col min="15873" max="15873" width="12.42578125" style="378" customWidth="1"/>
    <col min="15874" max="15874" width="12.5703125" style="378" customWidth="1"/>
    <col min="15875" max="15875" width="11.7109375" style="378" customWidth="1"/>
    <col min="15876" max="15876" width="10.7109375" style="378" customWidth="1"/>
    <col min="15877" max="15877" width="2.42578125" style="378" bestFit="1" customWidth="1"/>
    <col min="15878" max="15878" width="8.5703125" style="378" customWidth="1"/>
    <col min="15879" max="15879" width="12.42578125" style="378" customWidth="1"/>
    <col min="15880" max="15880" width="2.140625" style="378" customWidth="1"/>
    <col min="15881" max="15881" width="9.42578125" style="378" customWidth="1"/>
    <col min="15882" max="16126" width="11" style="378"/>
    <col min="16127" max="16127" width="46.7109375" style="378" bestFit="1" customWidth="1"/>
    <col min="16128" max="16128" width="11.85546875" style="378" customWidth="1"/>
    <col min="16129" max="16129" width="12.42578125" style="378" customWidth="1"/>
    <col min="16130" max="16130" width="12.5703125" style="378" customWidth="1"/>
    <col min="16131" max="16131" width="11.7109375" style="378" customWidth="1"/>
    <col min="16132" max="16132" width="10.7109375" style="378" customWidth="1"/>
    <col min="16133" max="16133" width="2.42578125" style="378" bestFit="1" customWidth="1"/>
    <col min="16134" max="16134" width="8.5703125" style="378" customWidth="1"/>
    <col min="16135" max="16135" width="12.42578125" style="378" customWidth="1"/>
    <col min="16136" max="16136" width="2.140625" style="378" customWidth="1"/>
    <col min="16137" max="16137" width="9.42578125" style="378" customWidth="1"/>
    <col min="16138" max="16384" width="11" style="378"/>
  </cols>
  <sheetData>
    <row r="1" spans="1:9" s="381" customFormat="1" ht="17.100000000000001" customHeight="1">
      <c r="A1" s="1903" t="s">
        <v>457</v>
      </c>
      <c r="B1" s="1903"/>
      <c r="C1" s="1903"/>
      <c r="D1" s="1903"/>
      <c r="E1" s="1903"/>
      <c r="F1" s="1903"/>
      <c r="G1" s="1903"/>
      <c r="H1" s="1903"/>
      <c r="I1" s="1903"/>
    </row>
    <row r="2" spans="1:9" s="381" customFormat="1" ht="17.100000000000001" customHeight="1">
      <c r="A2" s="1916" t="s">
        <v>107</v>
      </c>
      <c r="B2" s="1916"/>
      <c r="C2" s="1916"/>
      <c r="D2" s="1916"/>
      <c r="E2" s="1916"/>
      <c r="F2" s="1916"/>
      <c r="G2" s="1916"/>
      <c r="H2" s="1916"/>
      <c r="I2" s="1916"/>
    </row>
    <row r="3" spans="1:9" s="381" customFormat="1" ht="17.100000000000001" customHeight="1" thickBot="1">
      <c r="A3" s="417"/>
      <c r="B3" s="569"/>
      <c r="C3" s="569"/>
      <c r="D3" s="569"/>
      <c r="E3" s="569"/>
      <c r="F3" s="417"/>
      <c r="G3" s="417"/>
      <c r="H3" s="1905" t="s">
        <v>1</v>
      </c>
      <c r="I3" s="1905"/>
    </row>
    <row r="4" spans="1:9" s="381" customFormat="1" ht="24.75" customHeight="1" thickTop="1">
      <c r="A4" s="1921" t="s">
        <v>128</v>
      </c>
      <c r="B4" s="663">
        <v>2017</v>
      </c>
      <c r="C4" s="663">
        <v>2017</v>
      </c>
      <c r="D4" s="663">
        <v>2018</v>
      </c>
      <c r="E4" s="663">
        <v>2018</v>
      </c>
      <c r="F4" s="1931" t="s">
        <v>312</v>
      </c>
      <c r="G4" s="1931"/>
      <c r="H4" s="1931"/>
      <c r="I4" s="1932"/>
    </row>
    <row r="5" spans="1:9" s="381" customFormat="1" ht="24.75" customHeight="1">
      <c r="A5" s="1922" t="s">
        <v>128</v>
      </c>
      <c r="B5" s="682" t="s">
        <v>314</v>
      </c>
      <c r="C5" s="682" t="s">
        <v>315</v>
      </c>
      <c r="D5" s="682" t="s">
        <v>316</v>
      </c>
      <c r="E5" s="682" t="s">
        <v>317</v>
      </c>
      <c r="F5" s="1919" t="s">
        <v>40</v>
      </c>
      <c r="G5" s="1919"/>
      <c r="H5" s="1919" t="s">
        <v>123</v>
      </c>
      <c r="I5" s="1920"/>
    </row>
    <row r="6" spans="1:9" s="381" customFormat="1" ht="24.75" customHeight="1">
      <c r="A6" s="1923"/>
      <c r="B6" s="682"/>
      <c r="C6" s="682"/>
      <c r="D6" s="682"/>
      <c r="E6" s="682"/>
      <c r="F6" s="632" t="s">
        <v>3</v>
      </c>
      <c r="G6" s="666" t="s">
        <v>318</v>
      </c>
      <c r="H6" s="632" t="s">
        <v>3</v>
      </c>
      <c r="I6" s="667" t="s">
        <v>318</v>
      </c>
    </row>
    <row r="7" spans="1:9" s="381" customFormat="1" ht="24.75" customHeight="1">
      <c r="A7" s="571" t="s">
        <v>416</v>
      </c>
      <c r="B7" s="617">
        <v>51767.971253915093</v>
      </c>
      <c r="C7" s="617">
        <v>54346.935858511002</v>
      </c>
      <c r="D7" s="617">
        <v>62946.926336931079</v>
      </c>
      <c r="E7" s="617">
        <v>65156.461276561051</v>
      </c>
      <c r="F7" s="617">
        <v>2578.9646045959089</v>
      </c>
      <c r="G7" s="926">
        <v>4.9817764577762311</v>
      </c>
      <c r="H7" s="617">
        <v>2209.5349396299716</v>
      </c>
      <c r="I7" s="914">
        <v>3.5101554090237337</v>
      </c>
    </row>
    <row r="8" spans="1:9" s="381" customFormat="1" ht="24.75" customHeight="1">
      <c r="A8" s="578" t="s">
        <v>417</v>
      </c>
      <c r="B8" s="618">
        <v>4371.8182203699998</v>
      </c>
      <c r="C8" s="618">
        <v>4107.9908090600002</v>
      </c>
      <c r="D8" s="618">
        <v>3974.7691205499996</v>
      </c>
      <c r="E8" s="618">
        <v>4243.5692935999996</v>
      </c>
      <c r="F8" s="618">
        <v>-263.82741130999966</v>
      </c>
      <c r="G8" s="927">
        <v>-6.0347296710719869</v>
      </c>
      <c r="H8" s="618">
        <v>268.80017305000001</v>
      </c>
      <c r="I8" s="930">
        <v>6.7626612992506443</v>
      </c>
    </row>
    <row r="9" spans="1:9" s="381" customFormat="1" ht="24.75" customHeight="1">
      <c r="A9" s="578" t="s">
        <v>418</v>
      </c>
      <c r="B9" s="618">
        <v>4371.8182203699998</v>
      </c>
      <c r="C9" s="618">
        <v>4107.9908090600002</v>
      </c>
      <c r="D9" s="618">
        <v>3974.7691205499996</v>
      </c>
      <c r="E9" s="618">
        <v>4243.5692935999996</v>
      </c>
      <c r="F9" s="618">
        <v>-263.82741130999966</v>
      </c>
      <c r="G9" s="927">
        <v>-6.0347296710719869</v>
      </c>
      <c r="H9" s="618">
        <v>268.80017305000001</v>
      </c>
      <c r="I9" s="930">
        <v>6.7626612992506443</v>
      </c>
    </row>
    <row r="10" spans="1:9" s="381" customFormat="1" ht="24.75" customHeight="1">
      <c r="A10" s="578" t="s">
        <v>419</v>
      </c>
      <c r="B10" s="618">
        <v>0</v>
      </c>
      <c r="C10" s="618">
        <v>0</v>
      </c>
      <c r="D10" s="618">
        <v>0</v>
      </c>
      <c r="E10" s="618">
        <v>0</v>
      </c>
      <c r="F10" s="618">
        <v>0</v>
      </c>
      <c r="G10" s="927"/>
      <c r="H10" s="618">
        <v>0</v>
      </c>
      <c r="I10" s="930"/>
    </row>
    <row r="11" spans="1:9" s="381" customFormat="1" ht="24.75" customHeight="1">
      <c r="A11" s="578" t="s">
        <v>420</v>
      </c>
      <c r="B11" s="618">
        <v>18444.553532555099</v>
      </c>
      <c r="C11" s="618">
        <v>18962.288255390995</v>
      </c>
      <c r="D11" s="618">
        <v>20425.436510271084</v>
      </c>
      <c r="E11" s="618">
        <v>21213.947494731048</v>
      </c>
      <c r="F11" s="618">
        <v>517.73472283589581</v>
      </c>
      <c r="G11" s="927">
        <v>2.8069788836150522</v>
      </c>
      <c r="H11" s="618">
        <v>788.51098445996467</v>
      </c>
      <c r="I11" s="930">
        <v>3.8604363929429661</v>
      </c>
    </row>
    <row r="12" spans="1:9" s="381" customFormat="1" ht="24.75" customHeight="1">
      <c r="A12" s="578" t="s">
        <v>418</v>
      </c>
      <c r="B12" s="618">
        <v>18444.553532555099</v>
      </c>
      <c r="C12" s="618">
        <v>18962.288255390995</v>
      </c>
      <c r="D12" s="618">
        <v>20425.436510271084</v>
      </c>
      <c r="E12" s="618">
        <v>21213.947494731048</v>
      </c>
      <c r="F12" s="618">
        <v>517.73472283589581</v>
      </c>
      <c r="G12" s="927">
        <v>2.8069788836150522</v>
      </c>
      <c r="H12" s="618">
        <v>788.51098445996467</v>
      </c>
      <c r="I12" s="930">
        <v>3.8604363929429661</v>
      </c>
    </row>
    <row r="13" spans="1:9" s="381" customFormat="1" ht="24.75" customHeight="1">
      <c r="A13" s="578" t="s">
        <v>419</v>
      </c>
      <c r="B13" s="618">
        <v>0</v>
      </c>
      <c r="C13" s="618">
        <v>0</v>
      </c>
      <c r="D13" s="618">
        <v>0</v>
      </c>
      <c r="E13" s="618">
        <v>0</v>
      </c>
      <c r="F13" s="618">
        <v>0</v>
      </c>
      <c r="G13" s="927"/>
      <c r="H13" s="618">
        <v>0</v>
      </c>
      <c r="I13" s="930"/>
    </row>
    <row r="14" spans="1:9" s="381" customFormat="1" ht="24.75" customHeight="1">
      <c r="A14" s="578" t="s">
        <v>421</v>
      </c>
      <c r="B14" s="618">
        <v>25197.863519549996</v>
      </c>
      <c r="C14" s="618">
        <v>27446.750974360006</v>
      </c>
      <c r="D14" s="618">
        <v>34512.603665020004</v>
      </c>
      <c r="E14" s="618">
        <v>36148.422347830005</v>
      </c>
      <c r="F14" s="618">
        <v>2248.8874548100102</v>
      </c>
      <c r="G14" s="927">
        <v>8.924913229509281</v>
      </c>
      <c r="H14" s="618">
        <v>1635.8186828100006</v>
      </c>
      <c r="I14" s="930">
        <v>4.739771877796553</v>
      </c>
    </row>
    <row r="15" spans="1:9" s="381" customFormat="1" ht="24.75" customHeight="1">
      <c r="A15" s="578" t="s">
        <v>418</v>
      </c>
      <c r="B15" s="618">
        <v>25197.863519549996</v>
      </c>
      <c r="C15" s="618">
        <v>27446.750974360006</v>
      </c>
      <c r="D15" s="618">
        <v>34512.603665020004</v>
      </c>
      <c r="E15" s="618">
        <v>36148.422347830005</v>
      </c>
      <c r="F15" s="618">
        <v>2248.8874548100102</v>
      </c>
      <c r="G15" s="927">
        <v>8.924913229509281</v>
      </c>
      <c r="H15" s="618">
        <v>1635.8186828100006</v>
      </c>
      <c r="I15" s="930">
        <v>4.739771877796553</v>
      </c>
    </row>
    <row r="16" spans="1:9" s="381" customFormat="1" ht="24.75" customHeight="1">
      <c r="A16" s="578" t="s">
        <v>419</v>
      </c>
      <c r="B16" s="618">
        <v>0</v>
      </c>
      <c r="C16" s="618">
        <v>0</v>
      </c>
      <c r="D16" s="618">
        <v>0</v>
      </c>
      <c r="E16" s="618">
        <v>0</v>
      </c>
      <c r="F16" s="618">
        <v>0</v>
      </c>
      <c r="G16" s="927"/>
      <c r="H16" s="618">
        <v>0</v>
      </c>
      <c r="I16" s="930"/>
    </row>
    <row r="17" spans="1:9" s="381" customFormat="1" ht="24.75" customHeight="1">
      <c r="A17" s="578" t="s">
        <v>422</v>
      </c>
      <c r="B17" s="618">
        <v>3740.2380506799987</v>
      </c>
      <c r="C17" s="618">
        <v>3795.3786870199997</v>
      </c>
      <c r="D17" s="618">
        <v>3986.2470527999999</v>
      </c>
      <c r="E17" s="618">
        <v>3501.1559332700003</v>
      </c>
      <c r="F17" s="618">
        <v>55.140636340001038</v>
      </c>
      <c r="G17" s="927">
        <v>1.4742547290533052</v>
      </c>
      <c r="H17" s="618">
        <v>-485.09111952999956</v>
      </c>
      <c r="I17" s="930">
        <v>-12.169118298607815</v>
      </c>
    </row>
    <row r="18" spans="1:9" s="381" customFormat="1" ht="24.75" customHeight="1">
      <c r="A18" s="578" t="s">
        <v>418</v>
      </c>
      <c r="B18" s="618">
        <v>3740.2380506799987</v>
      </c>
      <c r="C18" s="618">
        <v>3795.3786870199997</v>
      </c>
      <c r="D18" s="618">
        <v>3986.2470527999999</v>
      </c>
      <c r="E18" s="618">
        <v>3501.1559332700003</v>
      </c>
      <c r="F18" s="618">
        <v>55.140636340001038</v>
      </c>
      <c r="G18" s="927">
        <v>1.4742547290533052</v>
      </c>
      <c r="H18" s="618">
        <v>-485.09111952999956</v>
      </c>
      <c r="I18" s="930">
        <v>-12.169118298607815</v>
      </c>
    </row>
    <row r="19" spans="1:9" s="381" customFormat="1" ht="24.75" customHeight="1">
      <c r="A19" s="578" t="s">
        <v>419</v>
      </c>
      <c r="B19" s="618">
        <v>0</v>
      </c>
      <c r="C19" s="618">
        <v>0</v>
      </c>
      <c r="D19" s="618">
        <v>0</v>
      </c>
      <c r="E19" s="618">
        <v>0</v>
      </c>
      <c r="F19" s="618">
        <v>0</v>
      </c>
      <c r="G19" s="927"/>
      <c r="H19" s="618">
        <v>0</v>
      </c>
      <c r="I19" s="930"/>
    </row>
    <row r="20" spans="1:9" s="381" customFormat="1" ht="24.75" customHeight="1">
      <c r="A20" s="578" t="s">
        <v>423</v>
      </c>
      <c r="B20" s="618">
        <v>13.497930760000001</v>
      </c>
      <c r="C20" s="618">
        <v>34.527132679999994</v>
      </c>
      <c r="D20" s="618">
        <v>47.869988290000002</v>
      </c>
      <c r="E20" s="618">
        <v>49.366207129999999</v>
      </c>
      <c r="F20" s="618">
        <v>21.029201919999991</v>
      </c>
      <c r="G20" s="927">
        <v>155.79574598440146</v>
      </c>
      <c r="H20" s="618">
        <v>1.4962188399999974</v>
      </c>
      <c r="I20" s="930">
        <v>3.1255884813169175</v>
      </c>
    </row>
    <row r="21" spans="1:9" s="381" customFormat="1" ht="24.75" customHeight="1">
      <c r="A21" s="571" t="s">
        <v>424</v>
      </c>
      <c r="B21" s="617">
        <v>512.26039509999998</v>
      </c>
      <c r="C21" s="617">
        <v>253.66449</v>
      </c>
      <c r="D21" s="617">
        <v>232.39126690000001</v>
      </c>
      <c r="E21" s="617">
        <v>156.28858443999999</v>
      </c>
      <c r="F21" s="617">
        <v>-258.59590509999998</v>
      </c>
      <c r="G21" s="926">
        <v>-50.481338704609136</v>
      </c>
      <c r="H21" s="617">
        <v>-76.102682460000011</v>
      </c>
      <c r="I21" s="914">
        <v>-32.747651611515877</v>
      </c>
    </row>
    <row r="22" spans="1:9" s="381" customFormat="1" ht="24.75" customHeight="1">
      <c r="A22" s="571" t="s">
        <v>425</v>
      </c>
      <c r="B22" s="617">
        <v>0</v>
      </c>
      <c r="C22" s="617">
        <v>0</v>
      </c>
      <c r="D22" s="617">
        <v>0</v>
      </c>
      <c r="E22" s="617">
        <v>0</v>
      </c>
      <c r="F22" s="617">
        <v>0</v>
      </c>
      <c r="G22" s="926"/>
      <c r="H22" s="617">
        <v>0</v>
      </c>
      <c r="I22" s="914"/>
    </row>
    <row r="23" spans="1:9" s="381" customFormat="1" ht="24.75" customHeight="1">
      <c r="A23" s="674" t="s">
        <v>426</v>
      </c>
      <c r="B23" s="617">
        <v>27775.949210264473</v>
      </c>
      <c r="C23" s="617">
        <v>29075.040212344866</v>
      </c>
      <c r="D23" s="617">
        <v>31684.388312695519</v>
      </c>
      <c r="E23" s="617">
        <v>35113.721829345508</v>
      </c>
      <c r="F23" s="617">
        <v>1299.0910020803931</v>
      </c>
      <c r="G23" s="926">
        <v>4.6770354893949762</v>
      </c>
      <c r="H23" s="617">
        <v>3429.3335166499892</v>
      </c>
      <c r="I23" s="914">
        <v>10.823417144133094</v>
      </c>
    </row>
    <row r="24" spans="1:9" s="381" customFormat="1" ht="24.75" customHeight="1">
      <c r="A24" s="675" t="s">
        <v>427</v>
      </c>
      <c r="B24" s="618">
        <v>10507.5767044</v>
      </c>
      <c r="C24" s="618">
        <v>10719.00087885</v>
      </c>
      <c r="D24" s="618">
        <v>13047.831773239999</v>
      </c>
      <c r="E24" s="618">
        <v>13523.82778924</v>
      </c>
      <c r="F24" s="618">
        <v>211.42417444999955</v>
      </c>
      <c r="G24" s="927">
        <v>2.0121116447474194</v>
      </c>
      <c r="H24" s="618">
        <v>475.99601600000096</v>
      </c>
      <c r="I24" s="930">
        <v>3.6480851705662594</v>
      </c>
    </row>
    <row r="25" spans="1:9" s="381" customFormat="1" ht="24.75" customHeight="1">
      <c r="A25" s="675" t="s">
        <v>428</v>
      </c>
      <c r="B25" s="618">
        <v>5469.2607816233049</v>
      </c>
      <c r="C25" s="618">
        <v>7947.6220021373683</v>
      </c>
      <c r="D25" s="618">
        <v>6350.2412992328009</v>
      </c>
      <c r="E25" s="618">
        <v>7594.4841353216907</v>
      </c>
      <c r="F25" s="618">
        <v>2478.3612205140635</v>
      </c>
      <c r="G25" s="927">
        <v>45.314372809600663</v>
      </c>
      <c r="H25" s="618">
        <v>1244.2428360888898</v>
      </c>
      <c r="I25" s="930">
        <v>19.593630815874853</v>
      </c>
    </row>
    <row r="26" spans="1:9" s="381" customFormat="1" ht="24.75" customHeight="1">
      <c r="A26" s="675" t="s">
        <v>429</v>
      </c>
      <c r="B26" s="618">
        <v>11799.111724241169</v>
      </c>
      <c r="C26" s="618">
        <v>10408.417331357499</v>
      </c>
      <c r="D26" s="618">
        <v>12286.315240222719</v>
      </c>
      <c r="E26" s="618">
        <v>13995.409904783817</v>
      </c>
      <c r="F26" s="618">
        <v>-1390.6943928836699</v>
      </c>
      <c r="G26" s="927">
        <v>-11.786432956868277</v>
      </c>
      <c r="H26" s="618">
        <v>1709.0946645610984</v>
      </c>
      <c r="I26" s="930">
        <v>13.910555208333699</v>
      </c>
    </row>
    <row r="27" spans="1:9" s="381" customFormat="1" ht="24.75" customHeight="1">
      <c r="A27" s="676" t="s">
        <v>430</v>
      </c>
      <c r="B27" s="677">
        <v>80056.180859279557</v>
      </c>
      <c r="C27" s="677">
        <v>83675.640560855871</v>
      </c>
      <c r="D27" s="677">
        <v>94863.705916526596</v>
      </c>
      <c r="E27" s="677">
        <v>100426.47169034656</v>
      </c>
      <c r="F27" s="677">
        <v>3619.4597015763138</v>
      </c>
      <c r="G27" s="936">
        <v>4.5211496011013761</v>
      </c>
      <c r="H27" s="677">
        <v>5562.7657738199632</v>
      </c>
      <c r="I27" s="935">
        <v>5.8639557880173969</v>
      </c>
    </row>
    <row r="28" spans="1:9" s="381" customFormat="1" ht="24.75" customHeight="1">
      <c r="A28" s="571" t="s">
        <v>431</v>
      </c>
      <c r="B28" s="617">
        <v>5894.2160959600169</v>
      </c>
      <c r="C28" s="617">
        <v>5189.8812620099998</v>
      </c>
      <c r="D28" s="617">
        <v>5515.6674986300004</v>
      </c>
      <c r="E28" s="617">
        <v>5571.4888989944138</v>
      </c>
      <c r="F28" s="617">
        <v>-704.33483395001713</v>
      </c>
      <c r="G28" s="926">
        <v>-11.949592999021171</v>
      </c>
      <c r="H28" s="617">
        <v>55.821400364413421</v>
      </c>
      <c r="I28" s="914">
        <v>1.0120515853843353</v>
      </c>
    </row>
    <row r="29" spans="1:9" s="381" customFormat="1" ht="24.75" customHeight="1">
      <c r="A29" s="578" t="s">
        <v>432</v>
      </c>
      <c r="B29" s="618">
        <v>1091.2632936900159</v>
      </c>
      <c r="C29" s="618">
        <v>1130.8311195299998</v>
      </c>
      <c r="D29" s="618">
        <v>1304.4036151099999</v>
      </c>
      <c r="E29" s="618">
        <v>1315.8672382299999</v>
      </c>
      <c r="F29" s="618">
        <v>39.567825839983925</v>
      </c>
      <c r="G29" s="927">
        <v>3.6258734320833446</v>
      </c>
      <c r="H29" s="618">
        <v>11.463623119999966</v>
      </c>
      <c r="I29" s="930">
        <v>0.87884018314632173</v>
      </c>
    </row>
    <row r="30" spans="1:9" s="381" customFormat="1" ht="24.75" customHeight="1">
      <c r="A30" s="578" t="s">
        <v>454</v>
      </c>
      <c r="B30" s="618">
        <v>4802.4487722700005</v>
      </c>
      <c r="C30" s="618">
        <v>4058.28779248</v>
      </c>
      <c r="D30" s="618">
        <v>4210.7347835199998</v>
      </c>
      <c r="E30" s="618">
        <v>4102.5782451499999</v>
      </c>
      <c r="F30" s="618">
        <v>-744.16097979000051</v>
      </c>
      <c r="G30" s="927">
        <v>-15.495448573796109</v>
      </c>
      <c r="H30" s="618">
        <v>-108.15653836999991</v>
      </c>
      <c r="I30" s="930">
        <v>-2.5685906125767799</v>
      </c>
    </row>
    <row r="31" spans="1:9" s="381" customFormat="1" ht="24.75" customHeight="1">
      <c r="A31" s="578" t="s">
        <v>434</v>
      </c>
      <c r="B31" s="618">
        <v>0.10402999999999998</v>
      </c>
      <c r="C31" s="618">
        <v>0.10235</v>
      </c>
      <c r="D31" s="618">
        <v>8.5099999999999995E-2</v>
      </c>
      <c r="E31" s="618">
        <v>6.4780000000000004E-2</v>
      </c>
      <c r="F31" s="618">
        <v>-1.6799999999999871E-3</v>
      </c>
      <c r="G31" s="927">
        <v>-1.6149187734307291</v>
      </c>
      <c r="H31" s="618">
        <v>-2.0319999999999991E-2</v>
      </c>
      <c r="I31" s="930">
        <v>-23.877790834312567</v>
      </c>
    </row>
    <row r="32" spans="1:9" s="381" customFormat="1" ht="24.75" customHeight="1">
      <c r="A32" s="578" t="s">
        <v>435</v>
      </c>
      <c r="B32" s="618">
        <v>0</v>
      </c>
      <c r="C32" s="618">
        <v>0</v>
      </c>
      <c r="D32" s="618">
        <v>0</v>
      </c>
      <c r="E32" s="618">
        <v>152.53463561441362</v>
      </c>
      <c r="F32" s="618">
        <v>0</v>
      </c>
      <c r="G32" s="927"/>
      <c r="H32" s="618">
        <v>152.53463561441362</v>
      </c>
      <c r="I32" s="930"/>
    </row>
    <row r="33" spans="1:9" s="381" customFormat="1" ht="24.75" customHeight="1">
      <c r="A33" s="578" t="s">
        <v>436</v>
      </c>
      <c r="B33" s="618">
        <v>0.4</v>
      </c>
      <c r="C33" s="618">
        <v>0.66</v>
      </c>
      <c r="D33" s="618">
        <v>0.44400000000000001</v>
      </c>
      <c r="E33" s="618">
        <v>0.44400000000000001</v>
      </c>
      <c r="F33" s="618">
        <v>0.26</v>
      </c>
      <c r="G33" s="927">
        <v>65</v>
      </c>
      <c r="H33" s="618">
        <v>0</v>
      </c>
      <c r="I33" s="930">
        <v>0</v>
      </c>
    </row>
    <row r="34" spans="1:9" s="381" customFormat="1" ht="24.75" customHeight="1">
      <c r="A34" s="655" t="s">
        <v>437</v>
      </c>
      <c r="B34" s="617">
        <v>73080.679485982138</v>
      </c>
      <c r="C34" s="617">
        <v>76390.611924307741</v>
      </c>
      <c r="D34" s="617">
        <v>86952.661647349058</v>
      </c>
      <c r="E34" s="617">
        <v>91891.472692163094</v>
      </c>
      <c r="F34" s="617">
        <v>3309.9324383256026</v>
      </c>
      <c r="G34" s="926">
        <v>4.5291484173467387</v>
      </c>
      <c r="H34" s="617">
        <v>4938.811044814036</v>
      </c>
      <c r="I34" s="914">
        <v>5.679884837619122</v>
      </c>
    </row>
    <row r="35" spans="1:9" s="381" customFormat="1" ht="24.75" customHeight="1">
      <c r="A35" s="578" t="s">
        <v>438</v>
      </c>
      <c r="B35" s="618">
        <v>4018</v>
      </c>
      <c r="C35" s="618">
        <v>5274.3</v>
      </c>
      <c r="D35" s="618">
        <v>3687.7</v>
      </c>
      <c r="E35" s="618">
        <v>3712.7</v>
      </c>
      <c r="F35" s="618">
        <v>1256.3000000000002</v>
      </c>
      <c r="G35" s="927">
        <v>31.266799402687912</v>
      </c>
      <c r="H35" s="618">
        <v>25</v>
      </c>
      <c r="I35" s="930">
        <v>0.67792933264636501</v>
      </c>
    </row>
    <row r="36" spans="1:9" s="381" customFormat="1" ht="24.75" customHeight="1">
      <c r="A36" s="578" t="s">
        <v>439</v>
      </c>
      <c r="B36" s="618">
        <v>150.39711892</v>
      </c>
      <c r="C36" s="618">
        <v>210.67215492</v>
      </c>
      <c r="D36" s="618">
        <v>296.57691491999998</v>
      </c>
      <c r="E36" s="618">
        <v>83.252629799999994</v>
      </c>
      <c r="F36" s="618">
        <v>60.275036</v>
      </c>
      <c r="G36" s="927">
        <v>40.077254426703348</v>
      </c>
      <c r="H36" s="618">
        <v>-213.32428511999998</v>
      </c>
      <c r="I36" s="930">
        <v>-71.928823313015798</v>
      </c>
    </row>
    <row r="37" spans="1:9" s="381" customFormat="1" ht="24.75" customHeight="1">
      <c r="A37" s="583" t="s">
        <v>440</v>
      </c>
      <c r="B37" s="618">
        <v>13780.623295406825</v>
      </c>
      <c r="C37" s="618">
        <v>14487.142655100688</v>
      </c>
      <c r="D37" s="618">
        <v>18719.424552103083</v>
      </c>
      <c r="E37" s="618">
        <v>19822.594565962791</v>
      </c>
      <c r="F37" s="618">
        <v>706.5193596938625</v>
      </c>
      <c r="G37" s="927">
        <v>5.1269042375561495</v>
      </c>
      <c r="H37" s="618">
        <v>1103.170013859708</v>
      </c>
      <c r="I37" s="930">
        <v>5.8931833657021766</v>
      </c>
    </row>
    <row r="38" spans="1:9" s="381" customFormat="1" ht="24.75" customHeight="1">
      <c r="A38" s="678" t="s">
        <v>441</v>
      </c>
      <c r="B38" s="618">
        <v>0</v>
      </c>
      <c r="C38" s="618">
        <v>0</v>
      </c>
      <c r="D38" s="618">
        <v>0</v>
      </c>
      <c r="E38" s="618">
        <v>0</v>
      </c>
      <c r="F38" s="618">
        <v>0</v>
      </c>
      <c r="G38" s="927"/>
      <c r="H38" s="618">
        <v>0</v>
      </c>
      <c r="I38" s="930"/>
    </row>
    <row r="39" spans="1:9" s="381" customFormat="1" ht="24.75" customHeight="1">
      <c r="A39" s="678" t="s">
        <v>442</v>
      </c>
      <c r="B39" s="618">
        <v>13780.623295406825</v>
      </c>
      <c r="C39" s="618">
        <v>14487.142655100688</v>
      </c>
      <c r="D39" s="618">
        <v>18719.424552103083</v>
      </c>
      <c r="E39" s="618">
        <v>19822.594565962791</v>
      </c>
      <c r="F39" s="618">
        <v>706.5193596938625</v>
      </c>
      <c r="G39" s="927">
        <v>5.1269042375561495</v>
      </c>
      <c r="H39" s="618">
        <v>1103.170013859708</v>
      </c>
      <c r="I39" s="930">
        <v>5.8931833657021766</v>
      </c>
    </row>
    <row r="40" spans="1:9" s="381" customFormat="1" ht="24.75" customHeight="1">
      <c r="A40" s="578" t="s">
        <v>443</v>
      </c>
      <c r="B40" s="618">
        <v>55131.659071655318</v>
      </c>
      <c r="C40" s="618">
        <v>56418.497114287056</v>
      </c>
      <c r="D40" s="618">
        <v>64248.960180325972</v>
      </c>
      <c r="E40" s="618">
        <v>68272.925496400305</v>
      </c>
      <c r="F40" s="618">
        <v>1286.8380426317381</v>
      </c>
      <c r="G40" s="927">
        <v>2.3341181170681229</v>
      </c>
      <c r="H40" s="618">
        <v>4023.9653160743328</v>
      </c>
      <c r="I40" s="930">
        <v>6.2630823981903658</v>
      </c>
    </row>
    <row r="41" spans="1:9" s="381" customFormat="1" ht="24.75" customHeight="1">
      <c r="A41" s="583" t="s">
        <v>444</v>
      </c>
      <c r="B41" s="618">
        <v>49288.00055481532</v>
      </c>
      <c r="C41" s="618">
        <v>49895.488664387056</v>
      </c>
      <c r="D41" s="618">
        <v>57227.776230144409</v>
      </c>
      <c r="E41" s="618">
        <v>60140.408391150006</v>
      </c>
      <c r="F41" s="618">
        <v>607.48810957173555</v>
      </c>
      <c r="G41" s="927">
        <v>1.2325273955800291</v>
      </c>
      <c r="H41" s="618">
        <v>2912.6321610055966</v>
      </c>
      <c r="I41" s="930">
        <v>5.089542793506947</v>
      </c>
    </row>
    <row r="42" spans="1:9" s="381" customFormat="1" ht="24.75" customHeight="1">
      <c r="A42" s="583" t="s">
        <v>445</v>
      </c>
      <c r="B42" s="618">
        <v>5843.6585168400006</v>
      </c>
      <c r="C42" s="618">
        <v>6523.0084499000022</v>
      </c>
      <c r="D42" s="618">
        <v>7021.1839501815657</v>
      </c>
      <c r="E42" s="618">
        <v>8132.5171052502992</v>
      </c>
      <c r="F42" s="618">
        <v>679.3499330600016</v>
      </c>
      <c r="G42" s="927">
        <v>11.625421490702795</v>
      </c>
      <c r="H42" s="618">
        <v>1111.3331550687335</v>
      </c>
      <c r="I42" s="930">
        <v>15.828287123000029</v>
      </c>
    </row>
    <row r="43" spans="1:9" s="381" customFormat="1" ht="24.75" customHeight="1">
      <c r="A43" s="593" t="s">
        <v>446</v>
      </c>
      <c r="B43" s="619">
        <v>0</v>
      </c>
      <c r="C43" s="619">
        <v>0</v>
      </c>
      <c r="D43" s="619">
        <v>0</v>
      </c>
      <c r="E43" s="619">
        <v>0</v>
      </c>
      <c r="F43" s="619">
        <v>0</v>
      </c>
      <c r="G43" s="943"/>
      <c r="H43" s="619">
        <v>0</v>
      </c>
      <c r="I43" s="944"/>
    </row>
    <row r="44" spans="1:9" s="381" customFormat="1" ht="24.75" customHeight="1">
      <c r="A44" s="679" t="s">
        <v>447</v>
      </c>
      <c r="B44" s="619">
        <v>0</v>
      </c>
      <c r="C44" s="619">
        <v>0</v>
      </c>
      <c r="D44" s="619">
        <v>0</v>
      </c>
      <c r="E44" s="619">
        <v>0</v>
      </c>
      <c r="F44" s="619">
        <v>0</v>
      </c>
      <c r="G44" s="926"/>
      <c r="H44" s="619">
        <v>0</v>
      </c>
      <c r="I44" s="914"/>
    </row>
    <row r="45" spans="1:9" s="381" customFormat="1" ht="24.75" customHeight="1" thickBot="1">
      <c r="A45" s="680" t="s">
        <v>448</v>
      </c>
      <c r="B45" s="620">
        <v>1081.2852733768586</v>
      </c>
      <c r="C45" s="620">
        <v>2095.1473817944006</v>
      </c>
      <c r="D45" s="620">
        <v>2395.3767955946651</v>
      </c>
      <c r="E45" s="620">
        <v>2963.5100740817165</v>
      </c>
      <c r="F45" s="620">
        <v>1013.862108417542</v>
      </c>
      <c r="G45" s="929">
        <v>93.764534982636562</v>
      </c>
      <c r="H45" s="620">
        <v>568.13327848705148</v>
      </c>
      <c r="I45" s="932">
        <v>23.717908578387533</v>
      </c>
    </row>
    <row r="46" spans="1:9" s="381" customFormat="1" ht="24.75" customHeight="1" thickTop="1">
      <c r="A46" s="607" t="s">
        <v>346</v>
      </c>
      <c r="B46" s="681"/>
      <c r="C46" s="569"/>
      <c r="D46" s="603"/>
      <c r="E46" s="603"/>
      <c r="F46" s="579"/>
      <c r="G46" s="579"/>
      <c r="H46" s="579"/>
      <c r="I46" s="579"/>
    </row>
  </sheetData>
  <mergeCells count="7">
    <mergeCell ref="A1:I1"/>
    <mergeCell ref="A2:I2"/>
    <mergeCell ref="H3:I3"/>
    <mergeCell ref="F4:I4"/>
    <mergeCell ref="F5:G5"/>
    <mergeCell ref="H5:I5"/>
    <mergeCell ref="A4:A6"/>
  </mergeCells>
  <pageMargins left="0.39370078740157483" right="0.39370078740157483" top="0.39370078740157483" bottom="0.39370078740157483" header="0.31496062992125984" footer="0.31496062992125984"/>
  <pageSetup scale="64" orientation="portrait" r:id="rId1"/>
</worksheet>
</file>

<file path=xl/worksheets/sheet35.xml><?xml version="1.0" encoding="utf-8"?>
<worksheet xmlns="http://schemas.openxmlformats.org/spreadsheetml/2006/main" xmlns:r="http://schemas.openxmlformats.org/officeDocument/2006/relationships">
  <sheetPr>
    <pageSetUpPr fitToPage="1"/>
  </sheetPr>
  <dimension ref="A1:M766"/>
  <sheetViews>
    <sheetView workbookViewId="0">
      <selection activeCell="K15" sqref="K15"/>
    </sheetView>
  </sheetViews>
  <sheetFormatPr defaultRowHeight="15.75"/>
  <cols>
    <col min="1" max="1" width="34.5703125" style="654" customWidth="1"/>
    <col min="2" max="5" width="13.28515625" style="654" customWidth="1"/>
    <col min="6" max="6" width="11.140625" style="654" customWidth="1"/>
    <col min="7" max="7" width="9" style="694" customWidth="1"/>
    <col min="8" max="8" width="10.5703125" style="654" customWidth="1"/>
    <col min="9" max="9" width="10" style="694" customWidth="1"/>
    <col min="10" max="256" width="9.140625" style="654"/>
    <col min="257" max="257" width="32.42578125" style="654" customWidth="1"/>
    <col min="258" max="261" width="9.42578125" style="654" bestFit="1" customWidth="1"/>
    <col min="262" max="262" width="8.42578125" style="654" bestFit="1" customWidth="1"/>
    <col min="263" max="263" width="7.140625" style="654" bestFit="1" customWidth="1"/>
    <col min="264" max="264" width="8.85546875" style="654" customWidth="1"/>
    <col min="265" max="265" width="7.140625" style="654" bestFit="1" customWidth="1"/>
    <col min="266" max="512" width="9.140625" style="654"/>
    <col min="513" max="513" width="32.42578125" style="654" customWidth="1"/>
    <col min="514" max="517" width="9.42578125" style="654" bestFit="1" customWidth="1"/>
    <col min="518" max="518" width="8.42578125" style="654" bestFit="1" customWidth="1"/>
    <col min="519" max="519" width="7.140625" style="654" bestFit="1" customWidth="1"/>
    <col min="520" max="520" width="8.85546875" style="654" customWidth="1"/>
    <col min="521" max="521" width="7.140625" style="654" bestFit="1" customWidth="1"/>
    <col min="522" max="768" width="9.140625" style="654"/>
    <col min="769" max="769" width="32.42578125" style="654" customWidth="1"/>
    <col min="770" max="773" width="9.42578125" style="654" bestFit="1" customWidth="1"/>
    <col min="774" max="774" width="8.42578125" style="654" bestFit="1" customWidth="1"/>
    <col min="775" max="775" width="7.140625" style="654" bestFit="1" customWidth="1"/>
    <col min="776" max="776" width="8.85546875" style="654" customWidth="1"/>
    <col min="777" max="777" width="7.140625" style="654" bestFit="1" customWidth="1"/>
    <col min="778" max="1024" width="9.140625" style="654"/>
    <col min="1025" max="1025" width="32.42578125" style="654" customWidth="1"/>
    <col min="1026" max="1029" width="9.42578125" style="654" bestFit="1" customWidth="1"/>
    <col min="1030" max="1030" width="8.42578125" style="654" bestFit="1" customWidth="1"/>
    <col min="1031" max="1031" width="7.140625" style="654" bestFit="1" customWidth="1"/>
    <col min="1032" max="1032" width="8.85546875" style="654" customWidth="1"/>
    <col min="1033" max="1033" width="7.140625" style="654" bestFit="1" customWidth="1"/>
    <col min="1034" max="1280" width="9.140625" style="654"/>
    <col min="1281" max="1281" width="32.42578125" style="654" customWidth="1"/>
    <col min="1282" max="1285" width="9.42578125" style="654" bestFit="1" customWidth="1"/>
    <col min="1286" max="1286" width="8.42578125" style="654" bestFit="1" customWidth="1"/>
    <col min="1287" max="1287" width="7.140625" style="654" bestFit="1" customWidth="1"/>
    <col min="1288" max="1288" width="8.85546875" style="654" customWidth="1"/>
    <col min="1289" max="1289" width="7.140625" style="654" bestFit="1" customWidth="1"/>
    <col min="1290" max="1536" width="9.140625" style="654"/>
    <col min="1537" max="1537" width="32.42578125" style="654" customWidth="1"/>
    <col min="1538" max="1541" width="9.42578125" style="654" bestFit="1" customWidth="1"/>
    <col min="1542" max="1542" width="8.42578125" style="654" bestFit="1" customWidth="1"/>
    <col min="1543" max="1543" width="7.140625" style="654" bestFit="1" customWidth="1"/>
    <col min="1544" max="1544" width="8.85546875" style="654" customWidth="1"/>
    <col min="1545" max="1545" width="7.140625" style="654" bestFit="1" customWidth="1"/>
    <col min="1546" max="1792" width="9.140625" style="654"/>
    <col min="1793" max="1793" width="32.42578125" style="654" customWidth="1"/>
    <col min="1794" max="1797" width="9.42578125" style="654" bestFit="1" customWidth="1"/>
    <col min="1798" max="1798" width="8.42578125" style="654" bestFit="1" customWidth="1"/>
    <col min="1799" max="1799" width="7.140625" style="654" bestFit="1" customWidth="1"/>
    <col min="1800" max="1800" width="8.85546875" style="654" customWidth="1"/>
    <col min="1801" max="1801" width="7.140625" style="654" bestFit="1" customWidth="1"/>
    <col min="1802" max="2048" width="9.140625" style="654"/>
    <col min="2049" max="2049" width="32.42578125" style="654" customWidth="1"/>
    <col min="2050" max="2053" width="9.42578125" style="654" bestFit="1" customWidth="1"/>
    <col min="2054" max="2054" width="8.42578125" style="654" bestFit="1" customWidth="1"/>
    <col min="2055" max="2055" width="7.140625" style="654" bestFit="1" customWidth="1"/>
    <col min="2056" max="2056" width="8.85546875" style="654" customWidth="1"/>
    <col min="2057" max="2057" width="7.140625" style="654" bestFit="1" customWidth="1"/>
    <col min="2058" max="2304" width="9.140625" style="654"/>
    <col min="2305" max="2305" width="32.42578125" style="654" customWidth="1"/>
    <col min="2306" max="2309" width="9.42578125" style="654" bestFit="1" customWidth="1"/>
    <col min="2310" max="2310" width="8.42578125" style="654" bestFit="1" customWidth="1"/>
    <col min="2311" max="2311" width="7.140625" style="654" bestFit="1" customWidth="1"/>
    <col min="2312" max="2312" width="8.85546875" style="654" customWidth="1"/>
    <col min="2313" max="2313" width="7.140625" style="654" bestFit="1" customWidth="1"/>
    <col min="2314" max="2560" width="9.140625" style="654"/>
    <col min="2561" max="2561" width="32.42578125" style="654" customWidth="1"/>
    <col min="2562" max="2565" width="9.42578125" style="654" bestFit="1" customWidth="1"/>
    <col min="2566" max="2566" width="8.42578125" style="654" bestFit="1" customWidth="1"/>
    <col min="2567" max="2567" width="7.140625" style="654" bestFit="1" customWidth="1"/>
    <col min="2568" max="2568" width="8.85546875" style="654" customWidth="1"/>
    <col min="2569" max="2569" width="7.140625" style="654" bestFit="1" customWidth="1"/>
    <col min="2570" max="2816" width="9.140625" style="654"/>
    <col min="2817" max="2817" width="32.42578125" style="654" customWidth="1"/>
    <col min="2818" max="2821" width="9.42578125" style="654" bestFit="1" customWidth="1"/>
    <col min="2822" max="2822" width="8.42578125" style="654" bestFit="1" customWidth="1"/>
    <col min="2823" max="2823" width="7.140625" style="654" bestFit="1" customWidth="1"/>
    <col min="2824" max="2824" width="8.85546875" style="654" customWidth="1"/>
    <col min="2825" max="2825" width="7.140625" style="654" bestFit="1" customWidth="1"/>
    <col min="2826" max="3072" width="9.140625" style="654"/>
    <col min="3073" max="3073" width="32.42578125" style="654" customWidth="1"/>
    <col min="3074" max="3077" width="9.42578125" style="654" bestFit="1" customWidth="1"/>
    <col min="3078" max="3078" width="8.42578125" style="654" bestFit="1" customWidth="1"/>
    <col min="3079" max="3079" width="7.140625" style="654" bestFit="1" customWidth="1"/>
    <col min="3080" max="3080" width="8.85546875" style="654" customWidth="1"/>
    <col min="3081" max="3081" width="7.140625" style="654" bestFit="1" customWidth="1"/>
    <col min="3082" max="3328" width="9.140625" style="654"/>
    <col min="3329" max="3329" width="32.42578125" style="654" customWidth="1"/>
    <col min="3330" max="3333" width="9.42578125" style="654" bestFit="1" customWidth="1"/>
    <col min="3334" max="3334" width="8.42578125" style="654" bestFit="1" customWidth="1"/>
    <col min="3335" max="3335" width="7.140625" style="654" bestFit="1" customWidth="1"/>
    <col min="3336" max="3336" width="8.85546875" style="654" customWidth="1"/>
    <col min="3337" max="3337" width="7.140625" style="654" bestFit="1" customWidth="1"/>
    <col min="3338" max="3584" width="9.140625" style="654"/>
    <col min="3585" max="3585" width="32.42578125" style="654" customWidth="1"/>
    <col min="3586" max="3589" width="9.42578125" style="654" bestFit="1" customWidth="1"/>
    <col min="3590" max="3590" width="8.42578125" style="654" bestFit="1" customWidth="1"/>
    <col min="3591" max="3591" width="7.140625" style="654" bestFit="1" customWidth="1"/>
    <col min="3592" max="3592" width="8.85546875" style="654" customWidth="1"/>
    <col min="3593" max="3593" width="7.140625" style="654" bestFit="1" customWidth="1"/>
    <col min="3594" max="3840" width="9.140625" style="654"/>
    <col min="3841" max="3841" width="32.42578125" style="654" customWidth="1"/>
    <col min="3842" max="3845" width="9.42578125" style="654" bestFit="1" customWidth="1"/>
    <col min="3846" max="3846" width="8.42578125" style="654" bestFit="1" customWidth="1"/>
    <col min="3847" max="3847" width="7.140625" style="654" bestFit="1" customWidth="1"/>
    <col min="3848" max="3848" width="8.85546875" style="654" customWidth="1"/>
    <col min="3849" max="3849" width="7.140625" style="654" bestFit="1" customWidth="1"/>
    <col min="3850" max="4096" width="9.140625" style="654"/>
    <col min="4097" max="4097" width="32.42578125" style="654" customWidth="1"/>
    <col min="4098" max="4101" width="9.42578125" style="654" bestFit="1" customWidth="1"/>
    <col min="4102" max="4102" width="8.42578125" style="654" bestFit="1" customWidth="1"/>
    <col min="4103" max="4103" width="7.140625" style="654" bestFit="1" customWidth="1"/>
    <col min="4104" max="4104" width="8.85546875" style="654" customWidth="1"/>
    <col min="4105" max="4105" width="7.140625" style="654" bestFit="1" customWidth="1"/>
    <col min="4106" max="4352" width="9.140625" style="654"/>
    <col min="4353" max="4353" width="32.42578125" style="654" customWidth="1"/>
    <col min="4354" max="4357" width="9.42578125" style="654" bestFit="1" customWidth="1"/>
    <col min="4358" max="4358" width="8.42578125" style="654" bestFit="1" customWidth="1"/>
    <col min="4359" max="4359" width="7.140625" style="654" bestFit="1" customWidth="1"/>
    <col min="4360" max="4360" width="8.85546875" style="654" customWidth="1"/>
    <col min="4361" max="4361" width="7.140625" style="654" bestFit="1" customWidth="1"/>
    <col min="4362" max="4608" width="9.140625" style="654"/>
    <col min="4609" max="4609" width="32.42578125" style="654" customWidth="1"/>
    <col min="4610" max="4613" width="9.42578125" style="654" bestFit="1" customWidth="1"/>
    <col min="4614" max="4614" width="8.42578125" style="654" bestFit="1" customWidth="1"/>
    <col min="4615" max="4615" width="7.140625" style="654" bestFit="1" customWidth="1"/>
    <col min="4616" max="4616" width="8.85546875" style="654" customWidth="1"/>
    <col min="4617" max="4617" width="7.140625" style="654" bestFit="1" customWidth="1"/>
    <col min="4618" max="4864" width="9.140625" style="654"/>
    <col min="4865" max="4865" width="32.42578125" style="654" customWidth="1"/>
    <col min="4866" max="4869" width="9.42578125" style="654" bestFit="1" customWidth="1"/>
    <col min="4870" max="4870" width="8.42578125" style="654" bestFit="1" customWidth="1"/>
    <col min="4871" max="4871" width="7.140625" style="654" bestFit="1" customWidth="1"/>
    <col min="4872" max="4872" width="8.85546875" style="654" customWidth="1"/>
    <col min="4873" max="4873" width="7.140625" style="654" bestFit="1" customWidth="1"/>
    <col min="4874" max="5120" width="9.140625" style="654"/>
    <col min="5121" max="5121" width="32.42578125" style="654" customWidth="1"/>
    <col min="5122" max="5125" width="9.42578125" style="654" bestFit="1" customWidth="1"/>
    <col min="5126" max="5126" width="8.42578125" style="654" bestFit="1" customWidth="1"/>
    <col min="5127" max="5127" width="7.140625" style="654" bestFit="1" customWidth="1"/>
    <col min="5128" max="5128" width="8.85546875" style="654" customWidth="1"/>
    <col min="5129" max="5129" width="7.140625" style="654" bestFit="1" customWidth="1"/>
    <col min="5130" max="5376" width="9.140625" style="654"/>
    <col min="5377" max="5377" width="32.42578125" style="654" customWidth="1"/>
    <col min="5378" max="5381" width="9.42578125" style="654" bestFit="1" customWidth="1"/>
    <col min="5382" max="5382" width="8.42578125" style="654" bestFit="1" customWidth="1"/>
    <col min="5383" max="5383" width="7.140625" style="654" bestFit="1" customWidth="1"/>
    <col min="5384" max="5384" width="8.85546875" style="654" customWidth="1"/>
    <col min="5385" max="5385" width="7.140625" style="654" bestFit="1" customWidth="1"/>
    <col min="5386" max="5632" width="9.140625" style="654"/>
    <col min="5633" max="5633" width="32.42578125" style="654" customWidth="1"/>
    <col min="5634" max="5637" width="9.42578125" style="654" bestFit="1" customWidth="1"/>
    <col min="5638" max="5638" width="8.42578125" style="654" bestFit="1" customWidth="1"/>
    <col min="5639" max="5639" width="7.140625" style="654" bestFit="1" customWidth="1"/>
    <col min="5640" max="5640" width="8.85546875" style="654" customWidth="1"/>
    <col min="5641" max="5641" width="7.140625" style="654" bestFit="1" customWidth="1"/>
    <col min="5642" max="5888" width="9.140625" style="654"/>
    <col min="5889" max="5889" width="32.42578125" style="654" customWidth="1"/>
    <col min="5890" max="5893" width="9.42578125" style="654" bestFit="1" customWidth="1"/>
    <col min="5894" max="5894" width="8.42578125" style="654" bestFit="1" customWidth="1"/>
    <col min="5895" max="5895" width="7.140625" style="654" bestFit="1" customWidth="1"/>
    <col min="5896" max="5896" width="8.85546875" style="654" customWidth="1"/>
    <col min="5897" max="5897" width="7.140625" style="654" bestFit="1" customWidth="1"/>
    <col min="5898" max="6144" width="9.140625" style="654"/>
    <col min="6145" max="6145" width="32.42578125" style="654" customWidth="1"/>
    <col min="6146" max="6149" width="9.42578125" style="654" bestFit="1" customWidth="1"/>
    <col min="6150" max="6150" width="8.42578125" style="654" bestFit="1" customWidth="1"/>
    <col min="6151" max="6151" width="7.140625" style="654" bestFit="1" customWidth="1"/>
    <col min="6152" max="6152" width="8.85546875" style="654" customWidth="1"/>
    <col min="6153" max="6153" width="7.140625" style="654" bestFit="1" customWidth="1"/>
    <col min="6154" max="6400" width="9.140625" style="654"/>
    <col min="6401" max="6401" width="32.42578125" style="654" customWidth="1"/>
    <col min="6402" max="6405" width="9.42578125" style="654" bestFit="1" customWidth="1"/>
    <col min="6406" max="6406" width="8.42578125" style="654" bestFit="1" customWidth="1"/>
    <col min="6407" max="6407" width="7.140625" style="654" bestFit="1" customWidth="1"/>
    <col min="6408" max="6408" width="8.85546875" style="654" customWidth="1"/>
    <col min="6409" max="6409" width="7.140625" style="654" bestFit="1" customWidth="1"/>
    <col min="6410" max="6656" width="9.140625" style="654"/>
    <col min="6657" max="6657" width="32.42578125" style="654" customWidth="1"/>
    <col min="6658" max="6661" width="9.42578125" style="654" bestFit="1" customWidth="1"/>
    <col min="6662" max="6662" width="8.42578125" style="654" bestFit="1" customWidth="1"/>
    <col min="6663" max="6663" width="7.140625" style="654" bestFit="1" customWidth="1"/>
    <col min="6664" max="6664" width="8.85546875" style="654" customWidth="1"/>
    <col min="6665" max="6665" width="7.140625" style="654" bestFit="1" customWidth="1"/>
    <col min="6666" max="6912" width="9.140625" style="654"/>
    <col min="6913" max="6913" width="32.42578125" style="654" customWidth="1"/>
    <col min="6914" max="6917" width="9.42578125" style="654" bestFit="1" customWidth="1"/>
    <col min="6918" max="6918" width="8.42578125" style="654" bestFit="1" customWidth="1"/>
    <col min="6919" max="6919" width="7.140625" style="654" bestFit="1" customWidth="1"/>
    <col min="6920" max="6920" width="8.85546875" style="654" customWidth="1"/>
    <col min="6921" max="6921" width="7.140625" style="654" bestFit="1" customWidth="1"/>
    <col min="6922" max="7168" width="9.140625" style="654"/>
    <col min="7169" max="7169" width="32.42578125" style="654" customWidth="1"/>
    <col min="7170" max="7173" width="9.42578125" style="654" bestFit="1" customWidth="1"/>
    <col min="7174" max="7174" width="8.42578125" style="654" bestFit="1" customWidth="1"/>
    <col min="7175" max="7175" width="7.140625" style="654" bestFit="1" customWidth="1"/>
    <col min="7176" max="7176" width="8.85546875" style="654" customWidth="1"/>
    <col min="7177" max="7177" width="7.140625" style="654" bestFit="1" customWidth="1"/>
    <col min="7178" max="7424" width="9.140625" style="654"/>
    <col min="7425" max="7425" width="32.42578125" style="654" customWidth="1"/>
    <col min="7426" max="7429" width="9.42578125" style="654" bestFit="1" customWidth="1"/>
    <col min="7430" max="7430" width="8.42578125" style="654" bestFit="1" customWidth="1"/>
    <col min="7431" max="7431" width="7.140625" style="654" bestFit="1" customWidth="1"/>
    <col min="7432" max="7432" width="8.85546875" style="654" customWidth="1"/>
    <col min="7433" max="7433" width="7.140625" style="654" bestFit="1" customWidth="1"/>
    <col min="7434" max="7680" width="9.140625" style="654"/>
    <col min="7681" max="7681" width="32.42578125" style="654" customWidth="1"/>
    <col min="7682" max="7685" width="9.42578125" style="654" bestFit="1" customWidth="1"/>
    <col min="7686" max="7686" width="8.42578125" style="654" bestFit="1" customWidth="1"/>
    <col min="7687" max="7687" width="7.140625" style="654" bestFit="1" customWidth="1"/>
    <col min="7688" max="7688" width="8.85546875" style="654" customWidth="1"/>
    <col min="7689" max="7689" width="7.140625" style="654" bestFit="1" customWidth="1"/>
    <col min="7690" max="7936" width="9.140625" style="654"/>
    <col min="7937" max="7937" width="32.42578125" style="654" customWidth="1"/>
    <col min="7938" max="7941" width="9.42578125" style="654" bestFit="1" customWidth="1"/>
    <col min="7942" max="7942" width="8.42578125" style="654" bestFit="1" customWidth="1"/>
    <col min="7943" max="7943" width="7.140625" style="654" bestFit="1" customWidth="1"/>
    <col min="7944" max="7944" width="8.85546875" style="654" customWidth="1"/>
    <col min="7945" max="7945" width="7.140625" style="654" bestFit="1" customWidth="1"/>
    <col min="7946" max="8192" width="9.140625" style="654"/>
    <col min="8193" max="8193" width="32.42578125" style="654" customWidth="1"/>
    <col min="8194" max="8197" width="9.42578125" style="654" bestFit="1" customWidth="1"/>
    <col min="8198" max="8198" width="8.42578125" style="654" bestFit="1" customWidth="1"/>
    <col min="8199" max="8199" width="7.140625" style="654" bestFit="1" customWidth="1"/>
    <col min="8200" max="8200" width="8.85546875" style="654" customWidth="1"/>
    <col min="8201" max="8201" width="7.140625" style="654" bestFit="1" customWidth="1"/>
    <col min="8202" max="8448" width="9.140625" style="654"/>
    <col min="8449" max="8449" width="32.42578125" style="654" customWidth="1"/>
    <col min="8450" max="8453" width="9.42578125" style="654" bestFit="1" customWidth="1"/>
    <col min="8454" max="8454" width="8.42578125" style="654" bestFit="1" customWidth="1"/>
    <col min="8455" max="8455" width="7.140625" style="654" bestFit="1" customWidth="1"/>
    <col min="8456" max="8456" width="8.85546875" style="654" customWidth="1"/>
    <col min="8457" max="8457" width="7.140625" style="654" bestFit="1" customWidth="1"/>
    <col min="8458" max="8704" width="9.140625" style="654"/>
    <col min="8705" max="8705" width="32.42578125" style="654" customWidth="1"/>
    <col min="8706" max="8709" width="9.42578125" style="654" bestFit="1" customWidth="1"/>
    <col min="8710" max="8710" width="8.42578125" style="654" bestFit="1" customWidth="1"/>
    <col min="8711" max="8711" width="7.140625" style="654" bestFit="1" customWidth="1"/>
    <col min="8712" max="8712" width="8.85546875" style="654" customWidth="1"/>
    <col min="8713" max="8713" width="7.140625" style="654" bestFit="1" customWidth="1"/>
    <col min="8714" max="8960" width="9.140625" style="654"/>
    <col min="8961" max="8961" width="32.42578125" style="654" customWidth="1"/>
    <col min="8962" max="8965" width="9.42578125" style="654" bestFit="1" customWidth="1"/>
    <col min="8966" max="8966" width="8.42578125" style="654" bestFit="1" customWidth="1"/>
    <col min="8967" max="8967" width="7.140625" style="654" bestFit="1" customWidth="1"/>
    <col min="8968" max="8968" width="8.85546875" style="654" customWidth="1"/>
    <col min="8969" max="8969" width="7.140625" style="654" bestFit="1" customWidth="1"/>
    <col min="8970" max="9216" width="9.140625" style="654"/>
    <col min="9217" max="9217" width="32.42578125" style="654" customWidth="1"/>
    <col min="9218" max="9221" width="9.42578125" style="654" bestFit="1" customWidth="1"/>
    <col min="9222" max="9222" width="8.42578125" style="654" bestFit="1" customWidth="1"/>
    <col min="9223" max="9223" width="7.140625" style="654" bestFit="1" customWidth="1"/>
    <col min="9224" max="9224" width="8.85546875" style="654" customWidth="1"/>
    <col min="9225" max="9225" width="7.140625" style="654" bestFit="1" customWidth="1"/>
    <col min="9226" max="9472" width="9.140625" style="654"/>
    <col min="9473" max="9473" width="32.42578125" style="654" customWidth="1"/>
    <col min="9474" max="9477" width="9.42578125" style="654" bestFit="1" customWidth="1"/>
    <col min="9478" max="9478" width="8.42578125" style="654" bestFit="1" customWidth="1"/>
    <col min="9479" max="9479" width="7.140625" style="654" bestFit="1" customWidth="1"/>
    <col min="9480" max="9480" width="8.85546875" style="654" customWidth="1"/>
    <col min="9481" max="9481" width="7.140625" style="654" bestFit="1" customWidth="1"/>
    <col min="9482" max="9728" width="9.140625" style="654"/>
    <col min="9729" max="9729" width="32.42578125" style="654" customWidth="1"/>
    <col min="9730" max="9733" width="9.42578125" style="654" bestFit="1" customWidth="1"/>
    <col min="9734" max="9734" width="8.42578125" style="654" bestFit="1" customWidth="1"/>
    <col min="9735" max="9735" width="7.140625" style="654" bestFit="1" customWidth="1"/>
    <col min="9736" max="9736" width="8.85546875" style="654" customWidth="1"/>
    <col min="9737" max="9737" width="7.140625" style="654" bestFit="1" customWidth="1"/>
    <col min="9738" max="9984" width="9.140625" style="654"/>
    <col min="9985" max="9985" width="32.42578125" style="654" customWidth="1"/>
    <col min="9986" max="9989" width="9.42578125" style="654" bestFit="1" customWidth="1"/>
    <col min="9990" max="9990" width="8.42578125" style="654" bestFit="1" customWidth="1"/>
    <col min="9991" max="9991" width="7.140625" style="654" bestFit="1" customWidth="1"/>
    <col min="9992" max="9992" width="8.85546875" style="654" customWidth="1"/>
    <col min="9993" max="9993" width="7.140625" style="654" bestFit="1" customWidth="1"/>
    <col min="9994" max="10240" width="9.140625" style="654"/>
    <col min="10241" max="10241" width="32.42578125" style="654" customWidth="1"/>
    <col min="10242" max="10245" width="9.42578125" style="654" bestFit="1" customWidth="1"/>
    <col min="10246" max="10246" width="8.42578125" style="654" bestFit="1" customWidth="1"/>
    <col min="10247" max="10247" width="7.140625" style="654" bestFit="1" customWidth="1"/>
    <col min="10248" max="10248" width="8.85546875" style="654" customWidth="1"/>
    <col min="10249" max="10249" width="7.140625" style="654" bestFit="1" customWidth="1"/>
    <col min="10250" max="10496" width="9.140625" style="654"/>
    <col min="10497" max="10497" width="32.42578125" style="654" customWidth="1"/>
    <col min="10498" max="10501" width="9.42578125" style="654" bestFit="1" customWidth="1"/>
    <col min="10502" max="10502" width="8.42578125" style="654" bestFit="1" customWidth="1"/>
    <col min="10503" max="10503" width="7.140625" style="654" bestFit="1" customWidth="1"/>
    <col min="10504" max="10504" width="8.85546875" style="654" customWidth="1"/>
    <col min="10505" max="10505" width="7.140625" style="654" bestFit="1" customWidth="1"/>
    <col min="10506" max="10752" width="9.140625" style="654"/>
    <col min="10753" max="10753" width="32.42578125" style="654" customWidth="1"/>
    <col min="10754" max="10757" width="9.42578125" style="654" bestFit="1" customWidth="1"/>
    <col min="10758" max="10758" width="8.42578125" style="654" bestFit="1" customWidth="1"/>
    <col min="10759" max="10759" width="7.140625" style="654" bestFit="1" customWidth="1"/>
    <col min="10760" max="10760" width="8.85546875" style="654" customWidth="1"/>
    <col min="10761" max="10761" width="7.140625" style="654" bestFit="1" customWidth="1"/>
    <col min="10762" max="11008" width="9.140625" style="654"/>
    <col min="11009" max="11009" width="32.42578125" style="654" customWidth="1"/>
    <col min="11010" max="11013" width="9.42578125" style="654" bestFit="1" customWidth="1"/>
    <col min="11014" max="11014" width="8.42578125" style="654" bestFit="1" customWidth="1"/>
    <col min="11015" max="11015" width="7.140625" style="654" bestFit="1" customWidth="1"/>
    <col min="11016" max="11016" width="8.85546875" style="654" customWidth="1"/>
    <col min="11017" max="11017" width="7.140625" style="654" bestFit="1" customWidth="1"/>
    <col min="11018" max="11264" width="9.140625" style="654"/>
    <col min="11265" max="11265" width="32.42578125" style="654" customWidth="1"/>
    <col min="11266" max="11269" width="9.42578125" style="654" bestFit="1" customWidth="1"/>
    <col min="11270" max="11270" width="8.42578125" style="654" bestFit="1" customWidth="1"/>
    <col min="11271" max="11271" width="7.140625" style="654" bestFit="1" customWidth="1"/>
    <col min="11272" max="11272" width="8.85546875" style="654" customWidth="1"/>
    <col min="11273" max="11273" width="7.140625" style="654" bestFit="1" customWidth="1"/>
    <col min="11274" max="11520" width="9.140625" style="654"/>
    <col min="11521" max="11521" width="32.42578125" style="654" customWidth="1"/>
    <col min="11522" max="11525" width="9.42578125" style="654" bestFit="1" customWidth="1"/>
    <col min="11526" max="11526" width="8.42578125" style="654" bestFit="1" customWidth="1"/>
    <col min="11527" max="11527" width="7.140625" style="654" bestFit="1" customWidth="1"/>
    <col min="11528" max="11528" width="8.85546875" style="654" customWidth="1"/>
    <col min="11529" max="11529" width="7.140625" style="654" bestFit="1" customWidth="1"/>
    <col min="11530" max="11776" width="9.140625" style="654"/>
    <col min="11777" max="11777" width="32.42578125" style="654" customWidth="1"/>
    <col min="11778" max="11781" width="9.42578125" style="654" bestFit="1" customWidth="1"/>
    <col min="11782" max="11782" width="8.42578125" style="654" bestFit="1" customWidth="1"/>
    <col min="11783" max="11783" width="7.140625" style="654" bestFit="1" customWidth="1"/>
    <col min="11784" max="11784" width="8.85546875" style="654" customWidth="1"/>
    <col min="11785" max="11785" width="7.140625" style="654" bestFit="1" customWidth="1"/>
    <col min="11786" max="12032" width="9.140625" style="654"/>
    <col min="12033" max="12033" width="32.42578125" style="654" customWidth="1"/>
    <col min="12034" max="12037" width="9.42578125" style="654" bestFit="1" customWidth="1"/>
    <col min="12038" max="12038" width="8.42578125" style="654" bestFit="1" customWidth="1"/>
    <col min="12039" max="12039" width="7.140625" style="654" bestFit="1" customWidth="1"/>
    <col min="12040" max="12040" width="8.85546875" style="654" customWidth="1"/>
    <col min="12041" max="12041" width="7.140625" style="654" bestFit="1" customWidth="1"/>
    <col min="12042" max="12288" width="9.140625" style="654"/>
    <col min="12289" max="12289" width="32.42578125" style="654" customWidth="1"/>
    <col min="12290" max="12293" width="9.42578125" style="654" bestFit="1" customWidth="1"/>
    <col min="12294" max="12294" width="8.42578125" style="654" bestFit="1" customWidth="1"/>
    <col min="12295" max="12295" width="7.140625" style="654" bestFit="1" customWidth="1"/>
    <col min="12296" max="12296" width="8.85546875" style="654" customWidth="1"/>
    <col min="12297" max="12297" width="7.140625" style="654" bestFit="1" customWidth="1"/>
    <col min="12298" max="12544" width="9.140625" style="654"/>
    <col min="12545" max="12545" width="32.42578125" style="654" customWidth="1"/>
    <col min="12546" max="12549" width="9.42578125" style="654" bestFit="1" customWidth="1"/>
    <col min="12550" max="12550" width="8.42578125" style="654" bestFit="1" customWidth="1"/>
    <col min="12551" max="12551" width="7.140625" style="654" bestFit="1" customWidth="1"/>
    <col min="12552" max="12552" width="8.85546875" style="654" customWidth="1"/>
    <col min="12553" max="12553" width="7.140625" style="654" bestFit="1" customWidth="1"/>
    <col min="12554" max="12800" width="9.140625" style="654"/>
    <col min="12801" max="12801" width="32.42578125" style="654" customWidth="1"/>
    <col min="12802" max="12805" width="9.42578125" style="654" bestFit="1" customWidth="1"/>
    <col min="12806" max="12806" width="8.42578125" style="654" bestFit="1" customWidth="1"/>
    <col min="12807" max="12807" width="7.140625" style="654" bestFit="1" customWidth="1"/>
    <col min="12808" max="12808" width="8.85546875" style="654" customWidth="1"/>
    <col min="12809" max="12809" width="7.140625" style="654" bestFit="1" customWidth="1"/>
    <col min="12810" max="13056" width="9.140625" style="654"/>
    <col min="13057" max="13057" width="32.42578125" style="654" customWidth="1"/>
    <col min="13058" max="13061" width="9.42578125" style="654" bestFit="1" customWidth="1"/>
    <col min="13062" max="13062" width="8.42578125" style="654" bestFit="1" customWidth="1"/>
    <col min="13063" max="13063" width="7.140625" style="654" bestFit="1" customWidth="1"/>
    <col min="13064" max="13064" width="8.85546875" style="654" customWidth="1"/>
    <col min="13065" max="13065" width="7.140625" style="654" bestFit="1" customWidth="1"/>
    <col min="13066" max="13312" width="9.140625" style="654"/>
    <col min="13313" max="13313" width="32.42578125" style="654" customWidth="1"/>
    <col min="13314" max="13317" width="9.42578125" style="654" bestFit="1" customWidth="1"/>
    <col min="13318" max="13318" width="8.42578125" style="654" bestFit="1" customWidth="1"/>
    <col min="13319" max="13319" width="7.140625" style="654" bestFit="1" customWidth="1"/>
    <col min="13320" max="13320" width="8.85546875" style="654" customWidth="1"/>
    <col min="13321" max="13321" width="7.140625" style="654" bestFit="1" customWidth="1"/>
    <col min="13322" max="13568" width="9.140625" style="654"/>
    <col min="13569" max="13569" width="32.42578125" style="654" customWidth="1"/>
    <col min="13570" max="13573" width="9.42578125" style="654" bestFit="1" customWidth="1"/>
    <col min="13574" max="13574" width="8.42578125" style="654" bestFit="1" customWidth="1"/>
    <col min="13575" max="13575" width="7.140625" style="654" bestFit="1" customWidth="1"/>
    <col min="13576" max="13576" width="8.85546875" style="654" customWidth="1"/>
    <col min="13577" max="13577" width="7.140625" style="654" bestFit="1" customWidth="1"/>
    <col min="13578" max="13824" width="9.140625" style="654"/>
    <col min="13825" max="13825" width="32.42578125" style="654" customWidth="1"/>
    <col min="13826" max="13829" width="9.42578125" style="654" bestFit="1" customWidth="1"/>
    <col min="13830" max="13830" width="8.42578125" style="654" bestFit="1" customWidth="1"/>
    <col min="13831" max="13831" width="7.140625" style="654" bestFit="1" customWidth="1"/>
    <col min="13832" max="13832" width="8.85546875" style="654" customWidth="1"/>
    <col min="13833" max="13833" width="7.140625" style="654" bestFit="1" customWidth="1"/>
    <col min="13834" max="14080" width="9.140625" style="654"/>
    <col min="14081" max="14081" width="32.42578125" style="654" customWidth="1"/>
    <col min="14082" max="14085" width="9.42578125" style="654" bestFit="1" customWidth="1"/>
    <col min="14086" max="14086" width="8.42578125" style="654" bestFit="1" customWidth="1"/>
    <col min="14087" max="14087" width="7.140625" style="654" bestFit="1" customWidth="1"/>
    <col min="14088" max="14088" width="8.85546875" style="654" customWidth="1"/>
    <col min="14089" max="14089" width="7.140625" style="654" bestFit="1" customWidth="1"/>
    <col min="14090" max="14336" width="9.140625" style="654"/>
    <col min="14337" max="14337" width="32.42578125" style="654" customWidth="1"/>
    <col min="14338" max="14341" width="9.42578125" style="654" bestFit="1" customWidth="1"/>
    <col min="14342" max="14342" width="8.42578125" style="654" bestFit="1" customWidth="1"/>
    <col min="14343" max="14343" width="7.140625" style="654" bestFit="1" customWidth="1"/>
    <col min="14344" max="14344" width="8.85546875" style="654" customWidth="1"/>
    <col min="14345" max="14345" width="7.140625" style="654" bestFit="1" customWidth="1"/>
    <col min="14346" max="14592" width="9.140625" style="654"/>
    <col min="14593" max="14593" width="32.42578125" style="654" customWidth="1"/>
    <col min="14594" max="14597" width="9.42578125" style="654" bestFit="1" customWidth="1"/>
    <col min="14598" max="14598" width="8.42578125" style="654" bestFit="1" customWidth="1"/>
    <col min="14599" max="14599" width="7.140625" style="654" bestFit="1" customWidth="1"/>
    <col min="14600" max="14600" width="8.85546875" style="654" customWidth="1"/>
    <col min="14601" max="14601" width="7.140625" style="654" bestFit="1" customWidth="1"/>
    <col min="14602" max="14848" width="9.140625" style="654"/>
    <col min="14849" max="14849" width="32.42578125" style="654" customWidth="1"/>
    <col min="14850" max="14853" width="9.42578125" style="654" bestFit="1" customWidth="1"/>
    <col min="14854" max="14854" width="8.42578125" style="654" bestFit="1" customWidth="1"/>
    <col min="14855" max="14855" width="7.140625" style="654" bestFit="1" customWidth="1"/>
    <col min="14856" max="14856" width="8.85546875" style="654" customWidth="1"/>
    <col min="14857" max="14857" width="7.140625" style="654" bestFit="1" customWidth="1"/>
    <col min="14858" max="15104" width="9.140625" style="654"/>
    <col min="15105" max="15105" width="32.42578125" style="654" customWidth="1"/>
    <col min="15106" max="15109" width="9.42578125" style="654" bestFit="1" customWidth="1"/>
    <col min="15110" max="15110" width="8.42578125" style="654" bestFit="1" customWidth="1"/>
    <col min="15111" max="15111" width="7.140625" style="654" bestFit="1" customWidth="1"/>
    <col min="15112" max="15112" width="8.85546875" style="654" customWidth="1"/>
    <col min="15113" max="15113" width="7.140625" style="654" bestFit="1" customWidth="1"/>
    <col min="15114" max="15360" width="9.140625" style="654"/>
    <col min="15361" max="15361" width="32.42578125" style="654" customWidth="1"/>
    <col min="15362" max="15365" width="9.42578125" style="654" bestFit="1" customWidth="1"/>
    <col min="15366" max="15366" width="8.42578125" style="654" bestFit="1" customWidth="1"/>
    <col min="15367" max="15367" width="7.140625" style="654" bestFit="1" customWidth="1"/>
    <col min="15368" max="15368" width="8.85546875" style="654" customWidth="1"/>
    <col min="15369" max="15369" width="7.140625" style="654" bestFit="1" customWidth="1"/>
    <col min="15370" max="15616" width="9.140625" style="654"/>
    <col min="15617" max="15617" width="32.42578125" style="654" customWidth="1"/>
    <col min="15618" max="15621" width="9.42578125" style="654" bestFit="1" customWidth="1"/>
    <col min="15622" max="15622" width="8.42578125" style="654" bestFit="1" customWidth="1"/>
    <col min="15623" max="15623" width="7.140625" style="654" bestFit="1" customWidth="1"/>
    <col min="15624" max="15624" width="8.85546875" style="654" customWidth="1"/>
    <col min="15625" max="15625" width="7.140625" style="654" bestFit="1" customWidth="1"/>
    <col min="15626" max="15872" width="9.140625" style="654"/>
    <col min="15873" max="15873" width="32.42578125" style="654" customWidth="1"/>
    <col min="15874" max="15877" width="9.42578125" style="654" bestFit="1" customWidth="1"/>
    <col min="15878" max="15878" width="8.42578125" style="654" bestFit="1" customWidth="1"/>
    <col min="15879" max="15879" width="7.140625" style="654" bestFit="1" customWidth="1"/>
    <col min="15880" max="15880" width="8.85546875" style="654" customWidth="1"/>
    <col min="15881" max="15881" width="7.140625" style="654" bestFit="1" customWidth="1"/>
    <col min="15882" max="16128" width="9.140625" style="654"/>
    <col min="16129" max="16129" width="32.42578125" style="654" customWidth="1"/>
    <col min="16130" max="16133" width="9.42578125" style="654" bestFit="1" customWidth="1"/>
    <col min="16134" max="16134" width="8.42578125" style="654" bestFit="1" customWidth="1"/>
    <col min="16135" max="16135" width="7.140625" style="654" bestFit="1" customWidth="1"/>
    <col min="16136" max="16136" width="8.85546875" style="654" customWidth="1"/>
    <col min="16137" max="16137" width="7.140625" style="654" bestFit="1" customWidth="1"/>
    <col min="16138" max="16384" width="9.140625" style="654"/>
  </cols>
  <sheetData>
    <row r="1" spans="1:13">
      <c r="A1" s="1935" t="s">
        <v>473</v>
      </c>
      <c r="B1" s="1935"/>
      <c r="C1" s="1935"/>
      <c r="D1" s="1935"/>
      <c r="E1" s="1935"/>
      <c r="F1" s="1935"/>
      <c r="G1" s="1935"/>
      <c r="H1" s="1935"/>
      <c r="I1" s="1935"/>
    </row>
    <row r="2" spans="1:13">
      <c r="A2" s="1935" t="s">
        <v>108</v>
      </c>
      <c r="B2" s="1935"/>
      <c r="C2" s="1935"/>
      <c r="D2" s="1935"/>
      <c r="E2" s="1935"/>
      <c r="F2" s="1935"/>
      <c r="G2" s="1935"/>
      <c r="H2" s="1935"/>
      <c r="I2" s="1935"/>
    </row>
    <row r="3" spans="1:13" ht="16.5" thickBot="1">
      <c r="H3" s="1936" t="s">
        <v>60</v>
      </c>
      <c r="I3" s="1937"/>
    </row>
    <row r="4" spans="1:13" ht="31.5" customHeight="1" thickTop="1">
      <c r="A4" s="1944" t="s">
        <v>128</v>
      </c>
      <c r="B4" s="621">
        <v>2017</v>
      </c>
      <c r="C4" s="622">
        <v>2017</v>
      </c>
      <c r="D4" s="712">
        <v>2018</v>
      </c>
      <c r="E4" s="712">
        <v>2018</v>
      </c>
      <c r="F4" s="1938" t="s">
        <v>312</v>
      </c>
      <c r="G4" s="1939"/>
      <c r="H4" s="1939"/>
      <c r="I4" s="1940"/>
    </row>
    <row r="5" spans="1:13" ht="31.5" customHeight="1">
      <c r="A5" s="1945"/>
      <c r="B5" s="623" t="s">
        <v>314</v>
      </c>
      <c r="C5" s="623" t="s">
        <v>315</v>
      </c>
      <c r="D5" s="713" t="s">
        <v>316</v>
      </c>
      <c r="E5" s="713" t="s">
        <v>317</v>
      </c>
      <c r="F5" s="1941" t="s">
        <v>40</v>
      </c>
      <c r="G5" s="1942"/>
      <c r="H5" s="1941" t="s">
        <v>123</v>
      </c>
      <c r="I5" s="1943"/>
    </row>
    <row r="6" spans="1:13" s="695" customFormat="1" ht="31.5" customHeight="1">
      <c r="A6" s="1946"/>
      <c r="B6" s="714"/>
      <c r="C6" s="715"/>
      <c r="D6" s="714"/>
      <c r="E6" s="715"/>
      <c r="F6" s="716" t="s">
        <v>3</v>
      </c>
      <c r="G6" s="717" t="s">
        <v>318</v>
      </c>
      <c r="H6" s="716" t="s">
        <v>3</v>
      </c>
      <c r="I6" s="718" t="s">
        <v>318</v>
      </c>
      <c r="K6" s="696"/>
      <c r="L6" s="696"/>
      <c r="M6" s="696"/>
    </row>
    <row r="7" spans="1:13" ht="31.5" customHeight="1">
      <c r="A7" s="697" t="s">
        <v>458</v>
      </c>
      <c r="B7" s="698">
        <v>90339.619911657603</v>
      </c>
      <c r="C7" s="698">
        <v>106710.386053918</v>
      </c>
      <c r="D7" s="698">
        <v>77178.333347448395</v>
      </c>
      <c r="E7" s="698">
        <v>81943.794132172232</v>
      </c>
      <c r="F7" s="698">
        <v>16370.7661422604</v>
      </c>
      <c r="G7" s="945">
        <v>18.121358223854873</v>
      </c>
      <c r="H7" s="698">
        <v>4765.4607847238367</v>
      </c>
      <c r="I7" s="949">
        <v>6.174609606131626</v>
      </c>
      <c r="K7" s="699"/>
      <c r="L7" s="700"/>
      <c r="M7" s="700"/>
    </row>
    <row r="8" spans="1:13" ht="31.5" customHeight="1">
      <c r="A8" s="701" t="s">
        <v>459</v>
      </c>
      <c r="B8" s="698">
        <v>1641.0700273300001</v>
      </c>
      <c r="C8" s="698">
        <v>5746.9344835299999</v>
      </c>
      <c r="D8" s="698">
        <v>10908.8128158</v>
      </c>
      <c r="E8" s="698">
        <v>14983.233884160003</v>
      </c>
      <c r="F8" s="698">
        <v>4105.8644561999999</v>
      </c>
      <c r="G8" s="945">
        <v>250.1943480669249</v>
      </c>
      <c r="H8" s="698">
        <v>4074.4210683600031</v>
      </c>
      <c r="I8" s="949">
        <v>37.349811910410018</v>
      </c>
      <c r="K8" s="699"/>
      <c r="L8" s="700"/>
      <c r="M8" s="700"/>
    </row>
    <row r="9" spans="1:13" ht="31.5" customHeight="1">
      <c r="A9" s="697" t="s">
        <v>460</v>
      </c>
      <c r="B9" s="702">
        <v>353944.74464593921</v>
      </c>
      <c r="C9" s="702">
        <v>377050.031927187</v>
      </c>
      <c r="D9" s="702">
        <v>450920.13657853194</v>
      </c>
      <c r="E9" s="702">
        <v>442773.99717330007</v>
      </c>
      <c r="F9" s="702">
        <v>23105.287281247787</v>
      </c>
      <c r="G9" s="946">
        <v>6.5279362473260205</v>
      </c>
      <c r="H9" s="702">
        <v>-8146.1394052318647</v>
      </c>
      <c r="I9" s="950">
        <v>-1.8065592428501227</v>
      </c>
      <c r="K9" s="699"/>
      <c r="L9" s="700"/>
      <c r="M9" s="700"/>
    </row>
    <row r="10" spans="1:13" ht="31.5" customHeight="1">
      <c r="A10" s="703" t="s">
        <v>461</v>
      </c>
      <c r="B10" s="704">
        <v>140560.1155218799</v>
      </c>
      <c r="C10" s="704">
        <v>154955.05659092264</v>
      </c>
      <c r="D10" s="704">
        <v>187628.98878233004</v>
      </c>
      <c r="E10" s="704">
        <v>194372.37054626719</v>
      </c>
      <c r="F10" s="704">
        <v>14394.941069042747</v>
      </c>
      <c r="G10" s="947">
        <v>10.241127801863536</v>
      </c>
      <c r="H10" s="704">
        <v>6743.3817639371555</v>
      </c>
      <c r="I10" s="951">
        <v>3.5939978186207728</v>
      </c>
      <c r="K10" s="699"/>
      <c r="L10" s="700"/>
      <c r="M10" s="700"/>
    </row>
    <row r="11" spans="1:13" ht="31.5" customHeight="1">
      <c r="A11" s="703" t="s">
        <v>462</v>
      </c>
      <c r="B11" s="704">
        <v>49087.202136149994</v>
      </c>
      <c r="C11" s="704">
        <v>49485.652166140004</v>
      </c>
      <c r="D11" s="704">
        <v>52804.672008999994</v>
      </c>
      <c r="E11" s="704">
        <v>52543.926222468843</v>
      </c>
      <c r="F11" s="704">
        <v>398.45002999001008</v>
      </c>
      <c r="G11" s="947">
        <v>0.81171876303899948</v>
      </c>
      <c r="H11" s="704">
        <v>-260.74578653115168</v>
      </c>
      <c r="I11" s="951">
        <v>-0.49379302363001204</v>
      </c>
      <c r="K11" s="699"/>
      <c r="L11" s="700"/>
      <c r="M11" s="700"/>
    </row>
    <row r="12" spans="1:13" ht="31.5" customHeight="1">
      <c r="A12" s="703" t="s">
        <v>463</v>
      </c>
      <c r="B12" s="704">
        <v>58210.764414670004</v>
      </c>
      <c r="C12" s="704">
        <v>60611.099186840001</v>
      </c>
      <c r="D12" s="704">
        <v>68498.335994869994</v>
      </c>
      <c r="E12" s="704">
        <v>64552.528330703266</v>
      </c>
      <c r="F12" s="704">
        <v>2400.3347721699974</v>
      </c>
      <c r="G12" s="947">
        <v>4.12352388137524</v>
      </c>
      <c r="H12" s="704">
        <v>-3945.8076641667285</v>
      </c>
      <c r="I12" s="951">
        <v>-5.7604430923143006</v>
      </c>
      <c r="K12" s="699"/>
      <c r="L12" s="700"/>
      <c r="M12" s="700"/>
    </row>
    <row r="13" spans="1:13" ht="31.5" customHeight="1">
      <c r="A13" s="703" t="s">
        <v>464</v>
      </c>
      <c r="B13" s="704">
        <v>106086.6625732394</v>
      </c>
      <c r="C13" s="704">
        <v>111998.22398328436</v>
      </c>
      <c r="D13" s="704">
        <v>141988.13979233196</v>
      </c>
      <c r="E13" s="704">
        <v>131305.1720738608</v>
      </c>
      <c r="F13" s="704">
        <v>5911.5614100449602</v>
      </c>
      <c r="G13" s="947">
        <v>5.5723889004084519</v>
      </c>
      <c r="H13" s="704">
        <v>-10682.967718471162</v>
      </c>
      <c r="I13" s="951">
        <v>-7.5238451141734677</v>
      </c>
      <c r="K13" s="699"/>
      <c r="L13" s="700"/>
      <c r="M13" s="700"/>
    </row>
    <row r="14" spans="1:13" ht="31.5" customHeight="1">
      <c r="A14" s="697" t="s">
        <v>465</v>
      </c>
      <c r="B14" s="702">
        <v>211609.00244071599</v>
      </c>
      <c r="C14" s="702">
        <v>240087.84622398598</v>
      </c>
      <c r="D14" s="702">
        <v>255548.93300495602</v>
      </c>
      <c r="E14" s="702">
        <v>279397.60700394347</v>
      </c>
      <c r="F14" s="702">
        <v>28478.843783269986</v>
      </c>
      <c r="G14" s="946">
        <v>13.458238286080748</v>
      </c>
      <c r="H14" s="702">
        <v>23848.673998987448</v>
      </c>
      <c r="I14" s="950">
        <v>9.3323316667985985</v>
      </c>
      <c r="K14" s="699"/>
      <c r="L14" s="700"/>
      <c r="M14" s="700"/>
    </row>
    <row r="15" spans="1:13" ht="31.5" customHeight="1">
      <c r="A15" s="697" t="s">
        <v>466</v>
      </c>
      <c r="B15" s="702">
        <v>199142.83949800802</v>
      </c>
      <c r="C15" s="702">
        <v>189449.6435552208</v>
      </c>
      <c r="D15" s="702">
        <v>244383.87676272163</v>
      </c>
      <c r="E15" s="702">
        <v>236294.39656984963</v>
      </c>
      <c r="F15" s="702">
        <v>-9693.1959427872207</v>
      </c>
      <c r="G15" s="946">
        <v>-4.86745893913207</v>
      </c>
      <c r="H15" s="702">
        <v>-8089.4801928719971</v>
      </c>
      <c r="I15" s="950">
        <v>-3.310152985553247</v>
      </c>
      <c r="K15" s="699"/>
      <c r="L15" s="700"/>
      <c r="M15" s="700"/>
    </row>
    <row r="16" spans="1:13" ht="31.5" customHeight="1">
      <c r="A16" s="697" t="s">
        <v>467</v>
      </c>
      <c r="B16" s="702">
        <v>75299.035266319566</v>
      </c>
      <c r="C16" s="702">
        <v>76803.959712860888</v>
      </c>
      <c r="D16" s="702">
        <v>94547.950830904243</v>
      </c>
      <c r="E16" s="702">
        <v>110869.10991554169</v>
      </c>
      <c r="F16" s="702">
        <v>1504.9244465413212</v>
      </c>
      <c r="G16" s="946">
        <v>1.9985972479178062</v>
      </c>
      <c r="H16" s="702">
        <v>16321.159084637446</v>
      </c>
      <c r="I16" s="950">
        <v>17.262308639377363</v>
      </c>
      <c r="K16" s="699"/>
      <c r="L16" s="700"/>
      <c r="M16" s="700"/>
    </row>
    <row r="17" spans="1:13" ht="31.5" customHeight="1">
      <c r="A17" s="697" t="s">
        <v>468</v>
      </c>
      <c r="B17" s="702">
        <v>101333.19196266917</v>
      </c>
      <c r="C17" s="702">
        <v>94470.02685430173</v>
      </c>
      <c r="D17" s="702">
        <v>104239.05693097258</v>
      </c>
      <c r="E17" s="702">
        <v>102054.10849765435</v>
      </c>
      <c r="F17" s="702">
        <v>-6863.1651083674369</v>
      </c>
      <c r="G17" s="946">
        <v>-6.7728697531760433</v>
      </c>
      <c r="H17" s="702">
        <v>-2184.9484333182336</v>
      </c>
      <c r="I17" s="950">
        <v>-2.0960938228413877</v>
      </c>
      <c r="K17" s="699"/>
      <c r="L17" s="700"/>
      <c r="M17" s="700"/>
    </row>
    <row r="18" spans="1:13" ht="31.5" customHeight="1">
      <c r="A18" s="697" t="s">
        <v>469</v>
      </c>
      <c r="B18" s="702">
        <v>1269149.547365824</v>
      </c>
      <c r="C18" s="702">
        <v>1320977.3194857626</v>
      </c>
      <c r="D18" s="702">
        <v>1525272.2156350182</v>
      </c>
      <c r="E18" s="702">
        <v>1606912.6750083184</v>
      </c>
      <c r="F18" s="702">
        <v>51827.772119938629</v>
      </c>
      <c r="G18" s="946">
        <v>4.0836615533220222</v>
      </c>
      <c r="H18" s="702">
        <v>81640.459373300197</v>
      </c>
      <c r="I18" s="950">
        <v>5.3525173104468262</v>
      </c>
      <c r="K18" s="699"/>
      <c r="L18" s="700"/>
      <c r="M18" s="700"/>
    </row>
    <row r="19" spans="1:13" ht="31.5" customHeight="1">
      <c r="A19" s="697" t="s">
        <v>470</v>
      </c>
      <c r="B19" s="702">
        <v>72647.628863275808</v>
      </c>
      <c r="C19" s="702">
        <v>74854.534473827007</v>
      </c>
      <c r="D19" s="702">
        <v>73651.530272291697</v>
      </c>
      <c r="E19" s="702">
        <v>77007.565541974502</v>
      </c>
      <c r="F19" s="702">
        <v>2206.9056105511991</v>
      </c>
      <c r="G19" s="946">
        <v>3.0378219428257411</v>
      </c>
      <c r="H19" s="702">
        <v>3356.0352696828049</v>
      </c>
      <c r="I19" s="950">
        <v>4.556640245322062</v>
      </c>
      <c r="K19" s="699"/>
      <c r="L19" s="700"/>
      <c r="M19" s="700"/>
    </row>
    <row r="20" spans="1:13" ht="31.5" customHeight="1" thickBot="1">
      <c r="A20" s="705" t="s">
        <v>471</v>
      </c>
      <c r="B20" s="706">
        <v>2375106.6799817393</v>
      </c>
      <c r="C20" s="706">
        <v>2486150.682770594</v>
      </c>
      <c r="D20" s="706">
        <v>2836650.8461786448</v>
      </c>
      <c r="E20" s="706">
        <v>2952236.4877269147</v>
      </c>
      <c r="F20" s="706">
        <v>111044.00278885476</v>
      </c>
      <c r="G20" s="948">
        <v>4.6753269537227071</v>
      </c>
      <c r="H20" s="706">
        <v>115585.64154826989</v>
      </c>
      <c r="I20" s="952">
        <v>4.0747221923339456</v>
      </c>
      <c r="K20" s="699"/>
      <c r="L20" s="700"/>
      <c r="M20" s="700"/>
    </row>
    <row r="21" spans="1:13" s="710" customFormat="1" ht="16.5" thickTop="1">
      <c r="A21" s="1934" t="s">
        <v>346</v>
      </c>
      <c r="B21" s="1934"/>
      <c r="C21" s="1934"/>
      <c r="D21" s="1934"/>
      <c r="E21" s="1934"/>
      <c r="F21" s="1934"/>
      <c r="G21" s="1934"/>
      <c r="H21" s="1934"/>
      <c r="I21" s="1934"/>
      <c r="K21" s="699"/>
      <c r="L21" s="700"/>
      <c r="M21" s="700"/>
    </row>
    <row r="22" spans="1:13">
      <c r="A22" s="1933" t="s">
        <v>472</v>
      </c>
      <c r="B22" s="1933"/>
      <c r="C22" s="1933"/>
      <c r="D22" s="1933"/>
      <c r="E22" s="1933"/>
      <c r="F22" s="1933"/>
      <c r="G22" s="1933"/>
      <c r="H22" s="1933"/>
      <c r="I22" s="1933"/>
      <c r="K22" s="699"/>
      <c r="L22" s="700"/>
      <c r="M22" s="700"/>
    </row>
    <row r="23" spans="1:13">
      <c r="I23" s="707"/>
      <c r="K23" s="699"/>
      <c r="L23" s="700"/>
      <c r="M23" s="700"/>
    </row>
    <row r="24" spans="1:13">
      <c r="I24" s="707"/>
      <c r="K24" s="699"/>
      <c r="L24" s="700"/>
      <c r="M24" s="700"/>
    </row>
    <row r="25" spans="1:13">
      <c r="I25" s="707"/>
      <c r="K25" s="699"/>
      <c r="L25" s="700"/>
      <c r="M25" s="700"/>
    </row>
    <row r="26" spans="1:13">
      <c r="I26" s="707"/>
      <c r="K26" s="699"/>
      <c r="L26" s="700"/>
      <c r="M26" s="700"/>
    </row>
    <row r="27" spans="1:13">
      <c r="I27" s="707"/>
      <c r="K27" s="699"/>
      <c r="L27" s="700"/>
      <c r="M27" s="700"/>
    </row>
    <row r="28" spans="1:13">
      <c r="I28" s="707"/>
      <c r="K28" s="699"/>
      <c r="L28" s="700"/>
      <c r="M28" s="700"/>
    </row>
    <row r="29" spans="1:13">
      <c r="I29" s="707"/>
      <c r="K29" s="699"/>
      <c r="L29" s="700"/>
      <c r="M29" s="700"/>
    </row>
    <row r="30" spans="1:13">
      <c r="I30" s="707"/>
      <c r="K30" s="699"/>
      <c r="L30" s="700"/>
      <c r="M30" s="700"/>
    </row>
    <row r="31" spans="1:13">
      <c r="I31" s="707"/>
      <c r="K31" s="699"/>
      <c r="L31" s="700"/>
      <c r="M31" s="700"/>
    </row>
    <row r="32" spans="1:13">
      <c r="I32" s="707"/>
      <c r="K32" s="699"/>
      <c r="L32" s="700"/>
      <c r="M32" s="700"/>
    </row>
    <row r="33" spans="9:13">
      <c r="I33" s="707"/>
      <c r="K33" s="699"/>
      <c r="L33" s="700"/>
      <c r="M33" s="700"/>
    </row>
    <row r="34" spans="9:13">
      <c r="I34" s="707"/>
    </row>
    <row r="35" spans="9:13">
      <c r="I35" s="707"/>
    </row>
    <row r="36" spans="9:13">
      <c r="I36" s="707"/>
    </row>
    <row r="37" spans="9:13">
      <c r="I37" s="707"/>
    </row>
    <row r="38" spans="9:13">
      <c r="I38" s="707"/>
    </row>
    <row r="39" spans="9:13">
      <c r="I39" s="707"/>
    </row>
    <row r="40" spans="9:13">
      <c r="I40" s="707"/>
    </row>
    <row r="41" spans="9:13">
      <c r="I41" s="707"/>
    </row>
    <row r="42" spans="9:13">
      <c r="I42" s="707"/>
    </row>
    <row r="43" spans="9:13">
      <c r="I43" s="707"/>
    </row>
    <row r="44" spans="9:13">
      <c r="I44" s="707"/>
    </row>
    <row r="45" spans="9:13">
      <c r="I45" s="707"/>
    </row>
    <row r="46" spans="9:13">
      <c r="I46" s="707"/>
    </row>
    <row r="47" spans="9:13">
      <c r="I47" s="707"/>
    </row>
    <row r="48" spans="9:13">
      <c r="I48" s="707"/>
    </row>
    <row r="49" spans="9:9">
      <c r="I49" s="707"/>
    </row>
    <row r="50" spans="9:9">
      <c r="I50" s="707"/>
    </row>
    <row r="51" spans="9:9">
      <c r="I51" s="707"/>
    </row>
    <row r="52" spans="9:9">
      <c r="I52" s="707"/>
    </row>
    <row r="53" spans="9:9">
      <c r="I53" s="707"/>
    </row>
    <row r="54" spans="9:9">
      <c r="I54" s="707"/>
    </row>
    <row r="55" spans="9:9">
      <c r="I55" s="707"/>
    </row>
    <row r="56" spans="9:9">
      <c r="I56" s="707"/>
    </row>
    <row r="57" spans="9:9">
      <c r="I57" s="707"/>
    </row>
    <row r="58" spans="9:9">
      <c r="I58" s="707"/>
    </row>
    <row r="59" spans="9:9">
      <c r="I59" s="707"/>
    </row>
    <row r="60" spans="9:9">
      <c r="I60" s="707"/>
    </row>
    <row r="61" spans="9:9">
      <c r="I61" s="707"/>
    </row>
    <row r="62" spans="9:9">
      <c r="I62" s="707"/>
    </row>
    <row r="63" spans="9:9">
      <c r="I63" s="707"/>
    </row>
    <row r="64" spans="9:9">
      <c r="I64" s="707"/>
    </row>
    <row r="65" spans="9:9">
      <c r="I65" s="707"/>
    </row>
    <row r="66" spans="9:9">
      <c r="I66" s="707"/>
    </row>
    <row r="67" spans="9:9">
      <c r="I67" s="707"/>
    </row>
    <row r="68" spans="9:9">
      <c r="I68" s="707"/>
    </row>
    <row r="69" spans="9:9">
      <c r="I69" s="707"/>
    </row>
    <row r="70" spans="9:9">
      <c r="I70" s="707"/>
    </row>
    <row r="71" spans="9:9">
      <c r="I71" s="707"/>
    </row>
    <row r="72" spans="9:9">
      <c r="I72" s="707"/>
    </row>
    <row r="73" spans="9:9">
      <c r="I73" s="707"/>
    </row>
    <row r="74" spans="9:9">
      <c r="I74" s="707"/>
    </row>
    <row r="75" spans="9:9">
      <c r="I75" s="707"/>
    </row>
    <row r="76" spans="9:9">
      <c r="I76" s="707"/>
    </row>
    <row r="77" spans="9:9">
      <c r="I77" s="707"/>
    </row>
    <row r="78" spans="9:9">
      <c r="I78" s="707"/>
    </row>
    <row r="79" spans="9:9">
      <c r="I79" s="707"/>
    </row>
    <row r="80" spans="9:9">
      <c r="I80" s="707"/>
    </row>
    <row r="81" spans="9:9">
      <c r="I81" s="707"/>
    </row>
    <row r="82" spans="9:9">
      <c r="I82" s="707"/>
    </row>
    <row r="83" spans="9:9">
      <c r="I83" s="707"/>
    </row>
    <row r="84" spans="9:9">
      <c r="I84" s="707"/>
    </row>
    <row r="85" spans="9:9">
      <c r="I85" s="707"/>
    </row>
    <row r="86" spans="9:9">
      <c r="I86" s="707"/>
    </row>
    <row r="87" spans="9:9">
      <c r="I87" s="707"/>
    </row>
    <row r="88" spans="9:9">
      <c r="I88" s="707"/>
    </row>
    <row r="89" spans="9:9">
      <c r="I89" s="707"/>
    </row>
    <row r="90" spans="9:9">
      <c r="I90" s="707"/>
    </row>
    <row r="91" spans="9:9">
      <c r="I91" s="707"/>
    </row>
    <row r="92" spans="9:9">
      <c r="I92" s="707"/>
    </row>
    <row r="93" spans="9:9">
      <c r="I93" s="707"/>
    </row>
    <row r="94" spans="9:9">
      <c r="I94" s="707"/>
    </row>
    <row r="95" spans="9:9">
      <c r="I95" s="707"/>
    </row>
    <row r="96" spans="9:9">
      <c r="I96" s="707"/>
    </row>
    <row r="97" spans="9:9">
      <c r="I97" s="707"/>
    </row>
    <row r="98" spans="9:9">
      <c r="I98" s="707"/>
    </row>
    <row r="99" spans="9:9">
      <c r="I99" s="707"/>
    </row>
    <row r="100" spans="9:9">
      <c r="I100" s="707"/>
    </row>
    <row r="101" spans="9:9">
      <c r="I101" s="707"/>
    </row>
    <row r="102" spans="9:9">
      <c r="I102" s="707"/>
    </row>
    <row r="103" spans="9:9">
      <c r="I103" s="707"/>
    </row>
    <row r="104" spans="9:9">
      <c r="I104" s="707"/>
    </row>
    <row r="105" spans="9:9">
      <c r="I105" s="707"/>
    </row>
    <row r="106" spans="9:9">
      <c r="I106" s="707"/>
    </row>
    <row r="107" spans="9:9">
      <c r="I107" s="707"/>
    </row>
    <row r="108" spans="9:9">
      <c r="I108" s="707"/>
    </row>
    <row r="109" spans="9:9">
      <c r="I109" s="707"/>
    </row>
    <row r="110" spans="9:9">
      <c r="I110" s="707"/>
    </row>
    <row r="111" spans="9:9">
      <c r="I111" s="707"/>
    </row>
    <row r="112" spans="9:9">
      <c r="I112" s="707"/>
    </row>
    <row r="113" spans="9:9">
      <c r="I113" s="707"/>
    </row>
    <row r="114" spans="9:9">
      <c r="I114" s="707"/>
    </row>
    <row r="115" spans="9:9">
      <c r="I115" s="707"/>
    </row>
    <row r="116" spans="9:9">
      <c r="I116" s="707"/>
    </row>
    <row r="117" spans="9:9">
      <c r="I117" s="707"/>
    </row>
    <row r="118" spans="9:9">
      <c r="I118" s="707"/>
    </row>
    <row r="119" spans="9:9">
      <c r="I119" s="707"/>
    </row>
    <row r="120" spans="9:9">
      <c r="I120" s="707"/>
    </row>
    <row r="121" spans="9:9">
      <c r="I121" s="707"/>
    </row>
    <row r="122" spans="9:9">
      <c r="I122" s="707"/>
    </row>
    <row r="123" spans="9:9">
      <c r="I123" s="707"/>
    </row>
    <row r="124" spans="9:9">
      <c r="I124" s="707"/>
    </row>
    <row r="125" spans="9:9">
      <c r="I125" s="707"/>
    </row>
    <row r="126" spans="9:9">
      <c r="I126" s="707"/>
    </row>
    <row r="127" spans="9:9">
      <c r="I127" s="707"/>
    </row>
    <row r="128" spans="9:9">
      <c r="I128" s="707"/>
    </row>
    <row r="129" spans="9:9">
      <c r="I129" s="707"/>
    </row>
    <row r="130" spans="9:9">
      <c r="I130" s="707"/>
    </row>
    <row r="131" spans="9:9">
      <c r="I131" s="707"/>
    </row>
    <row r="132" spans="9:9">
      <c r="I132" s="707"/>
    </row>
    <row r="133" spans="9:9">
      <c r="I133" s="707"/>
    </row>
    <row r="134" spans="9:9">
      <c r="I134" s="707"/>
    </row>
    <row r="135" spans="9:9">
      <c r="I135" s="707"/>
    </row>
    <row r="136" spans="9:9">
      <c r="I136" s="707"/>
    </row>
    <row r="137" spans="9:9">
      <c r="I137" s="707"/>
    </row>
    <row r="138" spans="9:9">
      <c r="I138" s="707"/>
    </row>
    <row r="139" spans="9:9">
      <c r="I139" s="707"/>
    </row>
    <row r="140" spans="9:9">
      <c r="I140" s="707"/>
    </row>
    <row r="141" spans="9:9">
      <c r="I141" s="707"/>
    </row>
    <row r="142" spans="9:9">
      <c r="I142" s="707"/>
    </row>
    <row r="143" spans="9:9">
      <c r="I143" s="707"/>
    </row>
    <row r="144" spans="9:9">
      <c r="I144" s="707"/>
    </row>
    <row r="145" spans="9:9">
      <c r="I145" s="707"/>
    </row>
    <row r="146" spans="9:9">
      <c r="I146" s="707"/>
    </row>
    <row r="147" spans="9:9">
      <c r="I147" s="707"/>
    </row>
    <row r="148" spans="9:9">
      <c r="I148" s="707"/>
    </row>
    <row r="149" spans="9:9">
      <c r="I149" s="707"/>
    </row>
    <row r="150" spans="9:9">
      <c r="I150" s="707"/>
    </row>
    <row r="151" spans="9:9">
      <c r="I151" s="707"/>
    </row>
    <row r="152" spans="9:9">
      <c r="I152" s="707"/>
    </row>
    <row r="153" spans="9:9">
      <c r="I153" s="707"/>
    </row>
    <row r="154" spans="9:9">
      <c r="I154" s="707"/>
    </row>
    <row r="155" spans="9:9">
      <c r="I155" s="707"/>
    </row>
    <row r="156" spans="9:9">
      <c r="I156" s="707"/>
    </row>
    <row r="157" spans="9:9">
      <c r="I157" s="707"/>
    </row>
    <row r="158" spans="9:9">
      <c r="I158" s="707"/>
    </row>
    <row r="159" spans="9:9">
      <c r="I159" s="707"/>
    </row>
    <row r="160" spans="9:9">
      <c r="I160" s="707"/>
    </row>
    <row r="161" spans="9:9">
      <c r="I161" s="707"/>
    </row>
    <row r="162" spans="9:9">
      <c r="I162" s="707"/>
    </row>
    <row r="163" spans="9:9">
      <c r="I163" s="707"/>
    </row>
    <row r="164" spans="9:9">
      <c r="I164" s="707"/>
    </row>
    <row r="165" spans="9:9">
      <c r="I165" s="707"/>
    </row>
    <row r="166" spans="9:9">
      <c r="I166" s="707"/>
    </row>
    <row r="167" spans="9:9">
      <c r="I167" s="707"/>
    </row>
    <row r="168" spans="9:9">
      <c r="I168" s="707"/>
    </row>
    <row r="169" spans="9:9">
      <c r="I169" s="707"/>
    </row>
    <row r="170" spans="9:9">
      <c r="I170" s="707"/>
    </row>
    <row r="171" spans="9:9">
      <c r="I171" s="707"/>
    </row>
    <row r="172" spans="9:9">
      <c r="I172" s="707"/>
    </row>
    <row r="173" spans="9:9">
      <c r="I173" s="707"/>
    </row>
    <row r="174" spans="9:9">
      <c r="I174" s="707"/>
    </row>
    <row r="175" spans="9:9">
      <c r="I175" s="707"/>
    </row>
    <row r="176" spans="9:9">
      <c r="I176" s="707"/>
    </row>
    <row r="177" spans="9:9">
      <c r="I177" s="707"/>
    </row>
    <row r="178" spans="9:9">
      <c r="I178" s="707"/>
    </row>
    <row r="179" spans="9:9">
      <c r="I179" s="707"/>
    </row>
    <row r="180" spans="9:9">
      <c r="I180" s="707"/>
    </row>
    <row r="181" spans="9:9">
      <c r="I181" s="707"/>
    </row>
    <row r="182" spans="9:9">
      <c r="I182" s="707"/>
    </row>
    <row r="183" spans="9:9">
      <c r="I183" s="707"/>
    </row>
    <row r="184" spans="9:9">
      <c r="I184" s="707"/>
    </row>
    <row r="185" spans="9:9">
      <c r="I185" s="707"/>
    </row>
    <row r="186" spans="9:9">
      <c r="I186" s="707"/>
    </row>
    <row r="187" spans="9:9">
      <c r="I187" s="707"/>
    </row>
    <row r="188" spans="9:9">
      <c r="I188" s="707"/>
    </row>
    <row r="189" spans="9:9">
      <c r="I189" s="707"/>
    </row>
    <row r="190" spans="9:9">
      <c r="I190" s="707"/>
    </row>
    <row r="191" spans="9:9">
      <c r="I191" s="707"/>
    </row>
    <row r="192" spans="9:9">
      <c r="I192" s="707"/>
    </row>
    <row r="193" spans="9:9">
      <c r="I193" s="707"/>
    </row>
    <row r="194" spans="9:9">
      <c r="I194" s="707"/>
    </row>
    <row r="195" spans="9:9">
      <c r="I195" s="707"/>
    </row>
    <row r="196" spans="9:9">
      <c r="I196" s="707"/>
    </row>
    <row r="197" spans="9:9">
      <c r="I197" s="707"/>
    </row>
    <row r="198" spans="9:9">
      <c r="I198" s="707"/>
    </row>
    <row r="199" spans="9:9">
      <c r="I199" s="707"/>
    </row>
    <row r="200" spans="9:9">
      <c r="I200" s="707"/>
    </row>
    <row r="201" spans="9:9">
      <c r="I201" s="707"/>
    </row>
    <row r="202" spans="9:9">
      <c r="I202" s="707"/>
    </row>
    <row r="203" spans="9:9">
      <c r="I203" s="707"/>
    </row>
    <row r="204" spans="9:9">
      <c r="I204" s="707"/>
    </row>
    <row r="205" spans="9:9">
      <c r="I205" s="707"/>
    </row>
    <row r="206" spans="9:9">
      <c r="I206" s="707"/>
    </row>
    <row r="207" spans="9:9">
      <c r="I207" s="707"/>
    </row>
    <row r="208" spans="9:9">
      <c r="I208" s="707"/>
    </row>
    <row r="209" spans="9:9">
      <c r="I209" s="707"/>
    </row>
    <row r="210" spans="9:9">
      <c r="I210" s="707"/>
    </row>
    <row r="211" spans="9:9">
      <c r="I211" s="707"/>
    </row>
    <row r="212" spans="9:9">
      <c r="I212" s="707"/>
    </row>
    <row r="213" spans="9:9">
      <c r="I213" s="707"/>
    </row>
    <row r="214" spans="9:9">
      <c r="I214" s="707"/>
    </row>
    <row r="215" spans="9:9">
      <c r="I215" s="707"/>
    </row>
    <row r="216" spans="9:9">
      <c r="I216" s="707"/>
    </row>
    <row r="217" spans="9:9">
      <c r="I217" s="707"/>
    </row>
    <row r="218" spans="9:9">
      <c r="I218" s="707"/>
    </row>
    <row r="219" spans="9:9">
      <c r="I219" s="707"/>
    </row>
    <row r="220" spans="9:9">
      <c r="I220" s="707"/>
    </row>
    <row r="221" spans="9:9">
      <c r="I221" s="707"/>
    </row>
    <row r="222" spans="9:9">
      <c r="I222" s="707"/>
    </row>
    <row r="223" spans="9:9">
      <c r="I223" s="707"/>
    </row>
    <row r="224" spans="9:9">
      <c r="I224" s="707"/>
    </row>
    <row r="225" spans="9:9">
      <c r="I225" s="707"/>
    </row>
    <row r="226" spans="9:9">
      <c r="I226" s="707"/>
    </row>
    <row r="227" spans="9:9">
      <c r="I227" s="707"/>
    </row>
    <row r="228" spans="9:9">
      <c r="I228" s="707"/>
    </row>
    <row r="229" spans="9:9">
      <c r="I229" s="707"/>
    </row>
    <row r="230" spans="9:9">
      <c r="I230" s="707"/>
    </row>
    <row r="231" spans="9:9">
      <c r="I231" s="707"/>
    </row>
    <row r="232" spans="9:9">
      <c r="I232" s="707"/>
    </row>
    <row r="233" spans="9:9">
      <c r="I233" s="707"/>
    </row>
    <row r="234" spans="9:9">
      <c r="I234" s="707"/>
    </row>
    <row r="235" spans="9:9">
      <c r="I235" s="707"/>
    </row>
    <row r="236" spans="9:9">
      <c r="I236" s="707"/>
    </row>
    <row r="237" spans="9:9">
      <c r="I237" s="707"/>
    </row>
    <row r="238" spans="9:9">
      <c r="I238" s="707"/>
    </row>
    <row r="239" spans="9:9">
      <c r="I239" s="707"/>
    </row>
    <row r="240" spans="9:9">
      <c r="I240" s="707"/>
    </row>
    <row r="241" spans="9:9">
      <c r="I241" s="707"/>
    </row>
    <row r="242" spans="9:9">
      <c r="I242" s="707"/>
    </row>
    <row r="243" spans="9:9">
      <c r="I243" s="707"/>
    </row>
    <row r="244" spans="9:9">
      <c r="I244" s="707"/>
    </row>
    <row r="245" spans="9:9">
      <c r="I245" s="707"/>
    </row>
    <row r="246" spans="9:9">
      <c r="I246" s="707"/>
    </row>
    <row r="247" spans="9:9">
      <c r="I247" s="707"/>
    </row>
    <row r="248" spans="9:9">
      <c r="I248" s="707"/>
    </row>
    <row r="249" spans="9:9">
      <c r="I249" s="707"/>
    </row>
    <row r="250" spans="9:9">
      <c r="I250" s="707"/>
    </row>
    <row r="251" spans="9:9">
      <c r="I251" s="707"/>
    </row>
    <row r="252" spans="9:9">
      <c r="I252" s="707"/>
    </row>
    <row r="253" spans="9:9">
      <c r="I253" s="707"/>
    </row>
    <row r="254" spans="9:9">
      <c r="I254" s="707"/>
    </row>
    <row r="255" spans="9:9">
      <c r="I255" s="707"/>
    </row>
    <row r="256" spans="9:9">
      <c r="I256" s="707"/>
    </row>
    <row r="257" spans="9:9">
      <c r="I257" s="707"/>
    </row>
    <row r="258" spans="9:9">
      <c r="I258" s="707"/>
    </row>
    <row r="259" spans="9:9">
      <c r="I259" s="707"/>
    </row>
    <row r="260" spans="9:9">
      <c r="I260" s="707"/>
    </row>
    <row r="261" spans="9:9">
      <c r="I261" s="707"/>
    </row>
    <row r="262" spans="9:9">
      <c r="I262" s="707"/>
    </row>
    <row r="263" spans="9:9">
      <c r="I263" s="707"/>
    </row>
    <row r="264" spans="9:9">
      <c r="I264" s="707"/>
    </row>
    <row r="265" spans="9:9">
      <c r="I265" s="707"/>
    </row>
    <row r="266" spans="9:9">
      <c r="I266" s="707"/>
    </row>
    <row r="267" spans="9:9">
      <c r="I267" s="707"/>
    </row>
    <row r="268" spans="9:9">
      <c r="I268" s="707"/>
    </row>
    <row r="269" spans="9:9">
      <c r="I269" s="707"/>
    </row>
    <row r="270" spans="9:9">
      <c r="I270" s="707"/>
    </row>
    <row r="271" spans="9:9">
      <c r="I271" s="707"/>
    </row>
    <row r="272" spans="9:9">
      <c r="I272" s="707"/>
    </row>
    <row r="273" spans="9:9">
      <c r="I273" s="707"/>
    </row>
    <row r="274" spans="9:9">
      <c r="I274" s="707"/>
    </row>
    <row r="275" spans="9:9">
      <c r="I275" s="707"/>
    </row>
    <row r="276" spans="9:9">
      <c r="I276" s="707"/>
    </row>
    <row r="277" spans="9:9">
      <c r="I277" s="707"/>
    </row>
    <row r="278" spans="9:9">
      <c r="I278" s="707"/>
    </row>
    <row r="279" spans="9:9">
      <c r="I279" s="707"/>
    </row>
    <row r="280" spans="9:9">
      <c r="I280" s="707"/>
    </row>
    <row r="281" spans="9:9">
      <c r="I281" s="707"/>
    </row>
    <row r="282" spans="9:9">
      <c r="I282" s="707"/>
    </row>
    <row r="283" spans="9:9">
      <c r="I283" s="707"/>
    </row>
    <row r="284" spans="9:9">
      <c r="I284" s="707"/>
    </row>
    <row r="285" spans="9:9">
      <c r="I285" s="707"/>
    </row>
    <row r="286" spans="9:9">
      <c r="I286" s="707"/>
    </row>
    <row r="287" spans="9:9">
      <c r="I287" s="707"/>
    </row>
    <row r="288" spans="9:9">
      <c r="I288" s="707"/>
    </row>
    <row r="289" spans="9:9">
      <c r="I289" s="707"/>
    </row>
    <row r="290" spans="9:9">
      <c r="I290" s="707"/>
    </row>
    <row r="291" spans="9:9">
      <c r="I291" s="707"/>
    </row>
    <row r="292" spans="9:9">
      <c r="I292" s="707"/>
    </row>
    <row r="293" spans="9:9">
      <c r="I293" s="707"/>
    </row>
    <row r="294" spans="9:9">
      <c r="I294" s="707"/>
    </row>
    <row r="295" spans="9:9">
      <c r="I295" s="707"/>
    </row>
    <row r="296" spans="9:9">
      <c r="I296" s="707"/>
    </row>
    <row r="297" spans="9:9">
      <c r="I297" s="707"/>
    </row>
    <row r="298" spans="9:9">
      <c r="I298" s="707"/>
    </row>
    <row r="299" spans="9:9">
      <c r="I299" s="707"/>
    </row>
    <row r="300" spans="9:9">
      <c r="I300" s="707"/>
    </row>
    <row r="301" spans="9:9">
      <c r="I301" s="707"/>
    </row>
    <row r="302" spans="9:9">
      <c r="I302" s="707"/>
    </row>
    <row r="303" spans="9:9">
      <c r="I303" s="707"/>
    </row>
    <row r="304" spans="9:9">
      <c r="I304" s="707"/>
    </row>
    <row r="305" spans="9:9">
      <c r="I305" s="707"/>
    </row>
    <row r="306" spans="9:9">
      <c r="I306" s="707"/>
    </row>
    <row r="307" spans="9:9">
      <c r="I307" s="707"/>
    </row>
    <row r="308" spans="9:9">
      <c r="I308" s="707"/>
    </row>
    <row r="309" spans="9:9">
      <c r="I309" s="707"/>
    </row>
    <row r="310" spans="9:9">
      <c r="I310" s="707"/>
    </row>
    <row r="311" spans="9:9">
      <c r="I311" s="707"/>
    </row>
    <row r="312" spans="9:9">
      <c r="I312" s="707"/>
    </row>
    <row r="313" spans="9:9">
      <c r="I313" s="707"/>
    </row>
    <row r="314" spans="9:9">
      <c r="I314" s="707"/>
    </row>
    <row r="315" spans="9:9">
      <c r="I315" s="707"/>
    </row>
    <row r="316" spans="9:9">
      <c r="I316" s="707"/>
    </row>
    <row r="317" spans="9:9">
      <c r="I317" s="707"/>
    </row>
    <row r="318" spans="9:9">
      <c r="I318" s="707"/>
    </row>
    <row r="319" spans="9:9">
      <c r="I319" s="707"/>
    </row>
    <row r="320" spans="9:9">
      <c r="I320" s="707"/>
    </row>
    <row r="321" spans="9:9">
      <c r="I321" s="707"/>
    </row>
    <row r="322" spans="9:9">
      <c r="I322" s="707"/>
    </row>
    <row r="323" spans="9:9">
      <c r="I323" s="707"/>
    </row>
    <row r="324" spans="9:9">
      <c r="I324" s="711"/>
    </row>
    <row r="325" spans="9:9">
      <c r="I325" s="711"/>
    </row>
    <row r="326" spans="9:9">
      <c r="I326" s="711"/>
    </row>
    <row r="327" spans="9:9">
      <c r="I327" s="711"/>
    </row>
    <row r="328" spans="9:9">
      <c r="I328" s="711"/>
    </row>
    <row r="329" spans="9:9">
      <c r="I329" s="711"/>
    </row>
    <row r="330" spans="9:9">
      <c r="I330" s="711"/>
    </row>
    <row r="331" spans="9:9">
      <c r="I331" s="711"/>
    </row>
    <row r="332" spans="9:9">
      <c r="I332" s="711"/>
    </row>
    <row r="333" spans="9:9">
      <c r="I333" s="711"/>
    </row>
    <row r="334" spans="9:9">
      <c r="I334" s="711"/>
    </row>
    <row r="335" spans="9:9">
      <c r="I335" s="711"/>
    </row>
    <row r="336" spans="9:9">
      <c r="I336" s="711"/>
    </row>
    <row r="337" spans="9:9">
      <c r="I337" s="711"/>
    </row>
    <row r="338" spans="9:9">
      <c r="I338" s="711"/>
    </row>
    <row r="339" spans="9:9">
      <c r="I339" s="711"/>
    </row>
    <row r="340" spans="9:9">
      <c r="I340" s="711"/>
    </row>
    <row r="341" spans="9:9">
      <c r="I341" s="711"/>
    </row>
    <row r="342" spans="9:9">
      <c r="I342" s="711"/>
    </row>
    <row r="343" spans="9:9">
      <c r="I343" s="711"/>
    </row>
    <row r="344" spans="9:9">
      <c r="I344" s="711"/>
    </row>
    <row r="345" spans="9:9">
      <c r="I345" s="711"/>
    </row>
    <row r="346" spans="9:9">
      <c r="I346" s="711"/>
    </row>
    <row r="347" spans="9:9">
      <c r="I347" s="711"/>
    </row>
    <row r="348" spans="9:9">
      <c r="I348" s="711"/>
    </row>
    <row r="349" spans="9:9">
      <c r="I349" s="711"/>
    </row>
    <row r="350" spans="9:9">
      <c r="I350" s="711"/>
    </row>
    <row r="351" spans="9:9">
      <c r="I351" s="711"/>
    </row>
    <row r="352" spans="9:9">
      <c r="I352" s="711"/>
    </row>
    <row r="353" spans="9:9">
      <c r="I353" s="711"/>
    </row>
    <row r="354" spans="9:9">
      <c r="I354" s="711"/>
    </row>
    <row r="355" spans="9:9">
      <c r="I355" s="711"/>
    </row>
    <row r="356" spans="9:9">
      <c r="I356" s="711"/>
    </row>
    <row r="357" spans="9:9">
      <c r="I357" s="711"/>
    </row>
    <row r="358" spans="9:9">
      <c r="I358" s="711"/>
    </row>
    <row r="359" spans="9:9">
      <c r="I359" s="711"/>
    </row>
    <row r="360" spans="9:9">
      <c r="I360" s="711"/>
    </row>
    <row r="361" spans="9:9">
      <c r="I361" s="711"/>
    </row>
    <row r="362" spans="9:9">
      <c r="I362" s="711"/>
    </row>
    <row r="363" spans="9:9">
      <c r="I363" s="711"/>
    </row>
    <row r="364" spans="9:9">
      <c r="I364" s="711"/>
    </row>
    <row r="365" spans="9:9">
      <c r="I365" s="711"/>
    </row>
    <row r="366" spans="9:9">
      <c r="I366" s="711"/>
    </row>
    <row r="367" spans="9:9">
      <c r="I367" s="711"/>
    </row>
    <row r="368" spans="9:9">
      <c r="I368" s="711"/>
    </row>
    <row r="369" spans="9:9">
      <c r="I369" s="711"/>
    </row>
    <row r="370" spans="9:9">
      <c r="I370" s="711"/>
    </row>
    <row r="371" spans="9:9">
      <c r="I371" s="711"/>
    </row>
    <row r="372" spans="9:9">
      <c r="I372" s="711"/>
    </row>
    <row r="373" spans="9:9">
      <c r="I373" s="711"/>
    </row>
    <row r="374" spans="9:9">
      <c r="I374" s="711"/>
    </row>
    <row r="375" spans="9:9">
      <c r="I375" s="711"/>
    </row>
    <row r="376" spans="9:9">
      <c r="I376" s="711"/>
    </row>
    <row r="377" spans="9:9">
      <c r="I377" s="711"/>
    </row>
    <row r="378" spans="9:9">
      <c r="I378" s="711"/>
    </row>
    <row r="379" spans="9:9">
      <c r="I379" s="711"/>
    </row>
    <row r="380" spans="9:9">
      <c r="I380" s="711"/>
    </row>
    <row r="381" spans="9:9">
      <c r="I381" s="711"/>
    </row>
    <row r="382" spans="9:9">
      <c r="I382" s="711"/>
    </row>
    <row r="383" spans="9:9">
      <c r="I383" s="711"/>
    </row>
    <row r="384" spans="9:9">
      <c r="I384" s="711"/>
    </row>
    <row r="385" spans="9:9">
      <c r="I385" s="711"/>
    </row>
    <row r="386" spans="9:9">
      <c r="I386" s="711"/>
    </row>
    <row r="387" spans="9:9">
      <c r="I387" s="711"/>
    </row>
    <row r="388" spans="9:9">
      <c r="I388" s="711"/>
    </row>
    <row r="389" spans="9:9">
      <c r="I389" s="711"/>
    </row>
    <row r="390" spans="9:9">
      <c r="I390" s="711"/>
    </row>
    <row r="391" spans="9:9">
      <c r="I391" s="711"/>
    </row>
    <row r="392" spans="9:9">
      <c r="I392" s="711"/>
    </row>
    <row r="393" spans="9:9">
      <c r="I393" s="711"/>
    </row>
    <row r="394" spans="9:9">
      <c r="I394" s="711"/>
    </row>
    <row r="395" spans="9:9">
      <c r="I395" s="711"/>
    </row>
    <row r="396" spans="9:9">
      <c r="I396" s="711"/>
    </row>
    <row r="397" spans="9:9">
      <c r="I397" s="711"/>
    </row>
    <row r="398" spans="9:9">
      <c r="I398" s="711"/>
    </row>
    <row r="399" spans="9:9">
      <c r="I399" s="711"/>
    </row>
    <row r="400" spans="9:9">
      <c r="I400" s="711"/>
    </row>
    <row r="401" spans="9:9">
      <c r="I401" s="711"/>
    </row>
    <row r="402" spans="9:9">
      <c r="I402" s="711"/>
    </row>
    <row r="403" spans="9:9">
      <c r="I403" s="711"/>
    </row>
    <row r="404" spans="9:9">
      <c r="I404" s="711"/>
    </row>
    <row r="405" spans="9:9">
      <c r="I405" s="711"/>
    </row>
    <row r="406" spans="9:9">
      <c r="I406" s="711"/>
    </row>
    <row r="407" spans="9:9">
      <c r="I407" s="711"/>
    </row>
    <row r="408" spans="9:9">
      <c r="I408" s="711"/>
    </row>
    <row r="409" spans="9:9">
      <c r="I409" s="711"/>
    </row>
    <row r="410" spans="9:9">
      <c r="I410" s="711"/>
    </row>
    <row r="411" spans="9:9">
      <c r="I411" s="711"/>
    </row>
    <row r="412" spans="9:9">
      <c r="I412" s="711"/>
    </row>
    <row r="413" spans="9:9">
      <c r="I413" s="711"/>
    </row>
    <row r="414" spans="9:9">
      <c r="I414" s="711"/>
    </row>
    <row r="415" spans="9:9">
      <c r="I415" s="711"/>
    </row>
    <row r="416" spans="9:9">
      <c r="I416" s="711"/>
    </row>
    <row r="417" spans="9:9">
      <c r="I417" s="711"/>
    </row>
    <row r="418" spans="9:9">
      <c r="I418" s="711"/>
    </row>
    <row r="419" spans="9:9">
      <c r="I419" s="711"/>
    </row>
    <row r="420" spans="9:9">
      <c r="I420" s="711"/>
    </row>
    <row r="421" spans="9:9">
      <c r="I421" s="711"/>
    </row>
    <row r="422" spans="9:9">
      <c r="I422" s="711"/>
    </row>
    <row r="423" spans="9:9">
      <c r="I423" s="711"/>
    </row>
    <row r="424" spans="9:9">
      <c r="I424" s="711"/>
    </row>
    <row r="425" spans="9:9">
      <c r="I425" s="711"/>
    </row>
    <row r="426" spans="9:9">
      <c r="I426" s="711"/>
    </row>
    <row r="427" spans="9:9">
      <c r="I427" s="711"/>
    </row>
    <row r="428" spans="9:9">
      <c r="I428" s="711"/>
    </row>
    <row r="429" spans="9:9">
      <c r="I429" s="711"/>
    </row>
    <row r="430" spans="9:9">
      <c r="I430" s="711"/>
    </row>
    <row r="431" spans="9:9">
      <c r="I431" s="711"/>
    </row>
    <row r="432" spans="9:9">
      <c r="I432" s="711"/>
    </row>
    <row r="433" spans="9:9">
      <c r="I433" s="711"/>
    </row>
    <row r="434" spans="9:9">
      <c r="I434" s="711"/>
    </row>
    <row r="435" spans="9:9">
      <c r="I435" s="711"/>
    </row>
    <row r="436" spans="9:9">
      <c r="I436" s="711"/>
    </row>
    <row r="437" spans="9:9">
      <c r="I437" s="711"/>
    </row>
    <row r="438" spans="9:9">
      <c r="I438" s="711"/>
    </row>
    <row r="439" spans="9:9">
      <c r="I439" s="711"/>
    </row>
    <row r="440" spans="9:9">
      <c r="I440" s="711"/>
    </row>
    <row r="441" spans="9:9">
      <c r="I441" s="711"/>
    </row>
    <row r="442" spans="9:9">
      <c r="I442" s="711"/>
    </row>
    <row r="443" spans="9:9">
      <c r="I443" s="711"/>
    </row>
    <row r="444" spans="9:9">
      <c r="I444" s="711"/>
    </row>
    <row r="445" spans="9:9">
      <c r="I445" s="711"/>
    </row>
    <row r="446" spans="9:9">
      <c r="I446" s="711"/>
    </row>
    <row r="447" spans="9:9">
      <c r="I447" s="711"/>
    </row>
    <row r="448" spans="9:9">
      <c r="I448" s="711"/>
    </row>
    <row r="449" spans="9:9">
      <c r="I449" s="711"/>
    </row>
    <row r="450" spans="9:9">
      <c r="I450" s="711"/>
    </row>
    <row r="451" spans="9:9">
      <c r="I451" s="711"/>
    </row>
    <row r="452" spans="9:9">
      <c r="I452" s="711"/>
    </row>
    <row r="453" spans="9:9">
      <c r="I453" s="711"/>
    </row>
    <row r="454" spans="9:9">
      <c r="I454" s="711"/>
    </row>
    <row r="455" spans="9:9">
      <c r="I455" s="711"/>
    </row>
    <row r="456" spans="9:9">
      <c r="I456" s="711"/>
    </row>
    <row r="457" spans="9:9">
      <c r="I457" s="711"/>
    </row>
    <row r="458" spans="9:9">
      <c r="I458" s="711"/>
    </row>
    <row r="459" spans="9:9">
      <c r="I459" s="711"/>
    </row>
    <row r="460" spans="9:9">
      <c r="I460" s="711"/>
    </row>
    <row r="461" spans="9:9">
      <c r="I461" s="711"/>
    </row>
    <row r="462" spans="9:9">
      <c r="I462" s="711"/>
    </row>
    <row r="463" spans="9:9">
      <c r="I463" s="711"/>
    </row>
    <row r="464" spans="9:9">
      <c r="I464" s="711"/>
    </row>
    <row r="465" spans="9:9">
      <c r="I465" s="711"/>
    </row>
    <row r="466" spans="9:9">
      <c r="I466" s="711"/>
    </row>
    <row r="467" spans="9:9">
      <c r="I467" s="711"/>
    </row>
    <row r="468" spans="9:9">
      <c r="I468" s="711"/>
    </row>
    <row r="469" spans="9:9">
      <c r="I469" s="711"/>
    </row>
    <row r="470" spans="9:9">
      <c r="I470" s="711"/>
    </row>
    <row r="471" spans="9:9">
      <c r="I471" s="711"/>
    </row>
    <row r="472" spans="9:9">
      <c r="I472" s="711"/>
    </row>
    <row r="473" spans="9:9">
      <c r="I473" s="711"/>
    </row>
    <row r="474" spans="9:9">
      <c r="I474" s="711"/>
    </row>
    <row r="475" spans="9:9">
      <c r="I475" s="711"/>
    </row>
    <row r="476" spans="9:9">
      <c r="I476" s="711"/>
    </row>
    <row r="477" spans="9:9">
      <c r="I477" s="711"/>
    </row>
    <row r="478" spans="9:9">
      <c r="I478" s="711"/>
    </row>
    <row r="479" spans="9:9">
      <c r="I479" s="711"/>
    </row>
    <row r="480" spans="9:9">
      <c r="I480" s="711"/>
    </row>
    <row r="481" spans="9:9">
      <c r="I481" s="711"/>
    </row>
    <row r="482" spans="9:9">
      <c r="I482" s="711"/>
    </row>
    <row r="483" spans="9:9">
      <c r="I483" s="711"/>
    </row>
    <row r="484" spans="9:9">
      <c r="I484" s="711"/>
    </row>
    <row r="485" spans="9:9">
      <c r="I485" s="711"/>
    </row>
    <row r="486" spans="9:9">
      <c r="I486" s="711"/>
    </row>
    <row r="487" spans="9:9">
      <c r="I487" s="711"/>
    </row>
    <row r="488" spans="9:9">
      <c r="I488" s="711"/>
    </row>
    <row r="489" spans="9:9">
      <c r="I489" s="711"/>
    </row>
    <row r="490" spans="9:9">
      <c r="I490" s="711"/>
    </row>
    <row r="491" spans="9:9">
      <c r="I491" s="711"/>
    </row>
    <row r="492" spans="9:9">
      <c r="I492" s="711"/>
    </row>
    <row r="493" spans="9:9">
      <c r="I493" s="711"/>
    </row>
    <row r="494" spans="9:9">
      <c r="I494" s="711"/>
    </row>
    <row r="495" spans="9:9">
      <c r="I495" s="711"/>
    </row>
    <row r="496" spans="9:9">
      <c r="I496" s="711"/>
    </row>
    <row r="497" spans="9:9">
      <c r="I497" s="711"/>
    </row>
    <row r="498" spans="9:9">
      <c r="I498" s="711"/>
    </row>
    <row r="499" spans="9:9">
      <c r="I499" s="711"/>
    </row>
    <row r="500" spans="9:9">
      <c r="I500" s="711"/>
    </row>
    <row r="501" spans="9:9">
      <c r="I501" s="711"/>
    </row>
    <row r="502" spans="9:9">
      <c r="I502" s="711"/>
    </row>
    <row r="503" spans="9:9">
      <c r="I503" s="711"/>
    </row>
    <row r="504" spans="9:9">
      <c r="I504" s="711"/>
    </row>
    <row r="505" spans="9:9">
      <c r="I505" s="711"/>
    </row>
    <row r="506" spans="9:9">
      <c r="I506" s="711"/>
    </row>
    <row r="507" spans="9:9">
      <c r="I507" s="711"/>
    </row>
    <row r="508" spans="9:9">
      <c r="I508" s="711"/>
    </row>
    <row r="509" spans="9:9">
      <c r="I509" s="711"/>
    </row>
    <row r="510" spans="9:9">
      <c r="I510" s="711"/>
    </row>
    <row r="511" spans="9:9">
      <c r="I511" s="711"/>
    </row>
    <row r="512" spans="9:9">
      <c r="I512" s="711"/>
    </row>
    <row r="513" spans="9:9">
      <c r="I513" s="711"/>
    </row>
    <row r="514" spans="9:9">
      <c r="I514" s="711"/>
    </row>
    <row r="515" spans="9:9">
      <c r="I515" s="711"/>
    </row>
    <row r="516" spans="9:9">
      <c r="I516" s="711"/>
    </row>
    <row r="517" spans="9:9">
      <c r="I517" s="711"/>
    </row>
    <row r="518" spans="9:9">
      <c r="I518" s="711"/>
    </row>
    <row r="519" spans="9:9">
      <c r="I519" s="711"/>
    </row>
    <row r="520" spans="9:9">
      <c r="I520" s="711"/>
    </row>
    <row r="521" spans="9:9">
      <c r="I521" s="711"/>
    </row>
    <row r="522" spans="9:9">
      <c r="I522" s="711"/>
    </row>
    <row r="523" spans="9:9">
      <c r="I523" s="711"/>
    </row>
    <row r="524" spans="9:9">
      <c r="I524" s="711"/>
    </row>
    <row r="525" spans="9:9">
      <c r="I525" s="711"/>
    </row>
    <row r="526" spans="9:9">
      <c r="I526" s="711"/>
    </row>
    <row r="527" spans="9:9">
      <c r="I527" s="711"/>
    </row>
    <row r="528" spans="9:9">
      <c r="I528" s="711"/>
    </row>
    <row r="529" spans="9:9">
      <c r="I529" s="711"/>
    </row>
    <row r="530" spans="9:9">
      <c r="I530" s="711"/>
    </row>
    <row r="531" spans="9:9">
      <c r="I531" s="711"/>
    </row>
    <row r="532" spans="9:9">
      <c r="I532" s="711"/>
    </row>
    <row r="533" spans="9:9">
      <c r="I533" s="711"/>
    </row>
    <row r="534" spans="9:9">
      <c r="I534" s="711"/>
    </row>
    <row r="535" spans="9:9">
      <c r="I535" s="711"/>
    </row>
    <row r="536" spans="9:9">
      <c r="I536" s="711"/>
    </row>
    <row r="537" spans="9:9">
      <c r="I537" s="711"/>
    </row>
    <row r="538" spans="9:9">
      <c r="I538" s="711"/>
    </row>
    <row r="539" spans="9:9">
      <c r="I539" s="711"/>
    </row>
    <row r="540" spans="9:9">
      <c r="I540" s="711"/>
    </row>
    <row r="541" spans="9:9">
      <c r="I541" s="711"/>
    </row>
    <row r="542" spans="9:9">
      <c r="I542" s="711"/>
    </row>
    <row r="543" spans="9:9">
      <c r="I543" s="711"/>
    </row>
    <row r="544" spans="9:9">
      <c r="I544" s="711"/>
    </row>
    <row r="545" spans="9:9">
      <c r="I545" s="711"/>
    </row>
    <row r="546" spans="9:9">
      <c r="I546" s="711"/>
    </row>
    <row r="547" spans="9:9">
      <c r="I547" s="711"/>
    </row>
    <row r="548" spans="9:9">
      <c r="I548" s="711"/>
    </row>
    <row r="549" spans="9:9">
      <c r="I549" s="711"/>
    </row>
    <row r="550" spans="9:9">
      <c r="I550" s="711"/>
    </row>
    <row r="551" spans="9:9">
      <c r="I551" s="711"/>
    </row>
    <row r="552" spans="9:9">
      <c r="I552" s="711"/>
    </row>
    <row r="553" spans="9:9">
      <c r="I553" s="711"/>
    </row>
    <row r="554" spans="9:9">
      <c r="I554" s="711"/>
    </row>
    <row r="555" spans="9:9">
      <c r="I555" s="711"/>
    </row>
    <row r="556" spans="9:9">
      <c r="I556" s="711"/>
    </row>
    <row r="557" spans="9:9">
      <c r="I557" s="711"/>
    </row>
    <row r="558" spans="9:9">
      <c r="I558" s="711"/>
    </row>
    <row r="559" spans="9:9">
      <c r="I559" s="711"/>
    </row>
    <row r="560" spans="9:9">
      <c r="I560" s="711"/>
    </row>
    <row r="561" spans="9:9">
      <c r="I561" s="711"/>
    </row>
    <row r="562" spans="9:9">
      <c r="I562" s="711"/>
    </row>
    <row r="563" spans="9:9">
      <c r="I563" s="711"/>
    </row>
    <row r="564" spans="9:9">
      <c r="I564" s="711"/>
    </row>
    <row r="565" spans="9:9">
      <c r="I565" s="711"/>
    </row>
    <row r="566" spans="9:9">
      <c r="I566" s="711"/>
    </row>
    <row r="567" spans="9:9">
      <c r="I567" s="711"/>
    </row>
    <row r="568" spans="9:9">
      <c r="I568" s="711"/>
    </row>
    <row r="569" spans="9:9">
      <c r="I569" s="711"/>
    </row>
    <row r="570" spans="9:9">
      <c r="I570" s="711"/>
    </row>
    <row r="571" spans="9:9">
      <c r="I571" s="711"/>
    </row>
    <row r="572" spans="9:9">
      <c r="I572" s="711"/>
    </row>
    <row r="573" spans="9:9">
      <c r="I573" s="711"/>
    </row>
    <row r="574" spans="9:9">
      <c r="I574" s="711"/>
    </row>
    <row r="575" spans="9:9">
      <c r="I575" s="711"/>
    </row>
    <row r="576" spans="9:9">
      <c r="I576" s="711"/>
    </row>
    <row r="577" spans="9:9">
      <c r="I577" s="711"/>
    </row>
    <row r="578" spans="9:9">
      <c r="I578" s="711"/>
    </row>
    <row r="579" spans="9:9">
      <c r="I579" s="711"/>
    </row>
    <row r="580" spans="9:9">
      <c r="I580" s="711"/>
    </row>
    <row r="581" spans="9:9">
      <c r="I581" s="711"/>
    </row>
    <row r="582" spans="9:9">
      <c r="I582" s="711"/>
    </row>
    <row r="583" spans="9:9">
      <c r="I583" s="711"/>
    </row>
    <row r="584" spans="9:9">
      <c r="I584" s="711"/>
    </row>
    <row r="585" spans="9:9">
      <c r="I585" s="711"/>
    </row>
    <row r="586" spans="9:9">
      <c r="I586" s="711"/>
    </row>
    <row r="587" spans="9:9">
      <c r="I587" s="711"/>
    </row>
    <row r="588" spans="9:9">
      <c r="I588" s="711"/>
    </row>
    <row r="589" spans="9:9">
      <c r="I589" s="711"/>
    </row>
    <row r="590" spans="9:9">
      <c r="I590" s="711"/>
    </row>
    <row r="591" spans="9:9">
      <c r="I591" s="711"/>
    </row>
    <row r="592" spans="9:9">
      <c r="I592" s="711"/>
    </row>
    <row r="593" spans="9:9">
      <c r="I593" s="711"/>
    </row>
    <row r="594" spans="9:9">
      <c r="I594" s="711"/>
    </row>
    <row r="595" spans="9:9">
      <c r="I595" s="711"/>
    </row>
    <row r="596" spans="9:9">
      <c r="I596" s="711"/>
    </row>
    <row r="597" spans="9:9">
      <c r="I597" s="711"/>
    </row>
    <row r="598" spans="9:9">
      <c r="I598" s="711"/>
    </row>
    <row r="599" spans="9:9">
      <c r="I599" s="711"/>
    </row>
    <row r="600" spans="9:9">
      <c r="I600" s="711"/>
    </row>
    <row r="601" spans="9:9">
      <c r="I601" s="711"/>
    </row>
    <row r="602" spans="9:9">
      <c r="I602" s="711"/>
    </row>
    <row r="603" spans="9:9">
      <c r="I603" s="711"/>
    </row>
    <row r="604" spans="9:9">
      <c r="I604" s="711"/>
    </row>
    <row r="605" spans="9:9">
      <c r="I605" s="711"/>
    </row>
    <row r="606" spans="9:9">
      <c r="I606" s="711"/>
    </row>
    <row r="607" spans="9:9">
      <c r="I607" s="711"/>
    </row>
    <row r="608" spans="9:9">
      <c r="I608" s="711"/>
    </row>
    <row r="609" spans="9:9">
      <c r="I609" s="711"/>
    </row>
    <row r="610" spans="9:9">
      <c r="I610" s="711"/>
    </row>
    <row r="611" spans="9:9">
      <c r="I611" s="711"/>
    </row>
    <row r="612" spans="9:9">
      <c r="I612" s="711"/>
    </row>
    <row r="613" spans="9:9">
      <c r="I613" s="711"/>
    </row>
    <row r="614" spans="9:9">
      <c r="I614" s="711"/>
    </row>
    <row r="615" spans="9:9">
      <c r="I615" s="711"/>
    </row>
    <row r="616" spans="9:9">
      <c r="I616" s="711"/>
    </row>
    <row r="617" spans="9:9">
      <c r="I617" s="711"/>
    </row>
    <row r="618" spans="9:9">
      <c r="I618" s="711"/>
    </row>
    <row r="619" spans="9:9">
      <c r="I619" s="711"/>
    </row>
    <row r="620" spans="9:9">
      <c r="I620" s="711"/>
    </row>
    <row r="621" spans="9:9">
      <c r="I621" s="711"/>
    </row>
    <row r="622" spans="9:9">
      <c r="I622" s="711"/>
    </row>
    <row r="623" spans="9:9">
      <c r="I623" s="711"/>
    </row>
    <row r="624" spans="9:9">
      <c r="I624" s="711"/>
    </row>
    <row r="625" spans="9:9">
      <c r="I625" s="711"/>
    </row>
    <row r="626" spans="9:9">
      <c r="I626" s="711"/>
    </row>
    <row r="627" spans="9:9">
      <c r="I627" s="711"/>
    </row>
    <row r="628" spans="9:9">
      <c r="I628" s="711"/>
    </row>
    <row r="629" spans="9:9">
      <c r="I629" s="711"/>
    </row>
    <row r="630" spans="9:9">
      <c r="I630" s="711"/>
    </row>
    <row r="631" spans="9:9">
      <c r="I631" s="711"/>
    </row>
    <row r="632" spans="9:9">
      <c r="I632" s="711"/>
    </row>
    <row r="633" spans="9:9">
      <c r="I633" s="711"/>
    </row>
    <row r="634" spans="9:9">
      <c r="I634" s="711"/>
    </row>
    <row r="635" spans="9:9">
      <c r="I635" s="711"/>
    </row>
    <row r="636" spans="9:9">
      <c r="I636" s="711"/>
    </row>
    <row r="637" spans="9:9">
      <c r="I637" s="711"/>
    </row>
    <row r="638" spans="9:9">
      <c r="I638" s="711"/>
    </row>
    <row r="639" spans="9:9">
      <c r="I639" s="711"/>
    </row>
    <row r="640" spans="9:9">
      <c r="I640" s="711"/>
    </row>
    <row r="641" spans="9:9">
      <c r="I641" s="711"/>
    </row>
    <row r="642" spans="9:9">
      <c r="I642" s="711"/>
    </row>
    <row r="643" spans="9:9">
      <c r="I643" s="711"/>
    </row>
    <row r="644" spans="9:9">
      <c r="I644" s="711"/>
    </row>
    <row r="645" spans="9:9">
      <c r="I645" s="711"/>
    </row>
    <row r="646" spans="9:9">
      <c r="I646" s="711"/>
    </row>
    <row r="647" spans="9:9">
      <c r="I647" s="711"/>
    </row>
    <row r="648" spans="9:9">
      <c r="I648" s="711"/>
    </row>
    <row r="649" spans="9:9">
      <c r="I649" s="711"/>
    </row>
    <row r="650" spans="9:9">
      <c r="I650" s="711"/>
    </row>
    <row r="651" spans="9:9">
      <c r="I651" s="711"/>
    </row>
    <row r="652" spans="9:9">
      <c r="I652" s="711"/>
    </row>
    <row r="653" spans="9:9">
      <c r="I653" s="711"/>
    </row>
    <row r="654" spans="9:9">
      <c r="I654" s="711"/>
    </row>
    <row r="655" spans="9:9">
      <c r="I655" s="711"/>
    </row>
    <row r="656" spans="9:9">
      <c r="I656" s="711"/>
    </row>
    <row r="657" spans="9:9">
      <c r="I657" s="711"/>
    </row>
    <row r="658" spans="9:9">
      <c r="I658" s="711"/>
    </row>
    <row r="659" spans="9:9">
      <c r="I659" s="711"/>
    </row>
    <row r="660" spans="9:9">
      <c r="I660" s="711"/>
    </row>
    <row r="661" spans="9:9">
      <c r="I661" s="711"/>
    </row>
    <row r="662" spans="9:9">
      <c r="I662" s="711"/>
    </row>
    <row r="663" spans="9:9">
      <c r="I663" s="711"/>
    </row>
    <row r="664" spans="9:9">
      <c r="I664" s="711"/>
    </row>
    <row r="665" spans="9:9">
      <c r="I665" s="711"/>
    </row>
    <row r="666" spans="9:9">
      <c r="I666" s="711"/>
    </row>
    <row r="667" spans="9:9">
      <c r="I667" s="711"/>
    </row>
    <row r="668" spans="9:9">
      <c r="I668" s="711"/>
    </row>
    <row r="669" spans="9:9">
      <c r="I669" s="711"/>
    </row>
    <row r="670" spans="9:9">
      <c r="I670" s="711"/>
    </row>
    <row r="671" spans="9:9">
      <c r="I671" s="711"/>
    </row>
    <row r="672" spans="9:9">
      <c r="I672" s="711"/>
    </row>
    <row r="673" spans="9:9">
      <c r="I673" s="711"/>
    </row>
    <row r="674" spans="9:9">
      <c r="I674" s="711"/>
    </row>
    <row r="675" spans="9:9">
      <c r="I675" s="711"/>
    </row>
    <row r="676" spans="9:9">
      <c r="I676" s="711"/>
    </row>
    <row r="677" spans="9:9">
      <c r="I677" s="711"/>
    </row>
    <row r="678" spans="9:9">
      <c r="I678" s="711"/>
    </row>
    <row r="679" spans="9:9">
      <c r="I679" s="711"/>
    </row>
    <row r="680" spans="9:9">
      <c r="I680" s="711"/>
    </row>
    <row r="681" spans="9:9">
      <c r="I681" s="711"/>
    </row>
    <row r="682" spans="9:9">
      <c r="I682" s="711"/>
    </row>
    <row r="683" spans="9:9">
      <c r="I683" s="711"/>
    </row>
    <row r="684" spans="9:9">
      <c r="I684" s="711"/>
    </row>
    <row r="685" spans="9:9">
      <c r="I685" s="711"/>
    </row>
    <row r="686" spans="9:9">
      <c r="I686" s="711"/>
    </row>
    <row r="687" spans="9:9">
      <c r="I687" s="711"/>
    </row>
    <row r="688" spans="9:9">
      <c r="I688" s="711"/>
    </row>
    <row r="689" spans="9:9">
      <c r="I689" s="711"/>
    </row>
    <row r="690" spans="9:9">
      <c r="I690" s="711"/>
    </row>
    <row r="691" spans="9:9">
      <c r="I691" s="711"/>
    </row>
    <row r="692" spans="9:9">
      <c r="I692" s="711"/>
    </row>
    <row r="693" spans="9:9">
      <c r="I693" s="711"/>
    </row>
    <row r="694" spans="9:9">
      <c r="I694" s="711"/>
    </row>
    <row r="695" spans="9:9">
      <c r="I695" s="711"/>
    </row>
    <row r="696" spans="9:9">
      <c r="I696" s="711"/>
    </row>
    <row r="697" spans="9:9">
      <c r="I697" s="711"/>
    </row>
    <row r="698" spans="9:9">
      <c r="I698" s="711"/>
    </row>
    <row r="699" spans="9:9">
      <c r="I699" s="711"/>
    </row>
    <row r="700" spans="9:9">
      <c r="I700" s="711"/>
    </row>
    <row r="701" spans="9:9">
      <c r="I701" s="711"/>
    </row>
    <row r="702" spans="9:9">
      <c r="I702" s="711"/>
    </row>
    <row r="703" spans="9:9">
      <c r="I703" s="711"/>
    </row>
    <row r="704" spans="9:9">
      <c r="I704" s="711"/>
    </row>
    <row r="705" spans="9:9">
      <c r="I705" s="711"/>
    </row>
    <row r="706" spans="9:9">
      <c r="I706" s="711"/>
    </row>
    <row r="707" spans="9:9">
      <c r="I707" s="711"/>
    </row>
    <row r="708" spans="9:9">
      <c r="I708" s="711"/>
    </row>
    <row r="709" spans="9:9">
      <c r="I709" s="711"/>
    </row>
    <row r="710" spans="9:9">
      <c r="I710" s="711"/>
    </row>
    <row r="711" spans="9:9">
      <c r="I711" s="711"/>
    </row>
    <row r="712" spans="9:9">
      <c r="I712" s="711"/>
    </row>
    <row r="713" spans="9:9">
      <c r="I713" s="711"/>
    </row>
    <row r="714" spans="9:9">
      <c r="I714" s="711"/>
    </row>
    <row r="715" spans="9:9">
      <c r="I715" s="711"/>
    </row>
    <row r="716" spans="9:9">
      <c r="I716" s="711"/>
    </row>
    <row r="717" spans="9:9">
      <c r="I717" s="711"/>
    </row>
    <row r="718" spans="9:9">
      <c r="I718" s="711"/>
    </row>
    <row r="719" spans="9:9">
      <c r="I719" s="711"/>
    </row>
    <row r="720" spans="9:9">
      <c r="I720" s="711"/>
    </row>
    <row r="721" spans="9:9">
      <c r="I721" s="711"/>
    </row>
    <row r="722" spans="9:9">
      <c r="I722" s="711"/>
    </row>
    <row r="723" spans="9:9">
      <c r="I723" s="711"/>
    </row>
    <row r="724" spans="9:9">
      <c r="I724" s="711"/>
    </row>
    <row r="725" spans="9:9">
      <c r="I725" s="711"/>
    </row>
    <row r="726" spans="9:9">
      <c r="I726" s="711"/>
    </row>
    <row r="727" spans="9:9">
      <c r="I727" s="711"/>
    </row>
    <row r="728" spans="9:9">
      <c r="I728" s="711"/>
    </row>
    <row r="729" spans="9:9">
      <c r="I729" s="711"/>
    </row>
    <row r="730" spans="9:9">
      <c r="I730" s="711"/>
    </row>
    <row r="731" spans="9:9">
      <c r="I731" s="711"/>
    </row>
    <row r="732" spans="9:9">
      <c r="I732" s="711"/>
    </row>
    <row r="733" spans="9:9">
      <c r="I733" s="711"/>
    </row>
    <row r="734" spans="9:9">
      <c r="I734" s="711"/>
    </row>
    <row r="735" spans="9:9">
      <c r="I735" s="711"/>
    </row>
    <row r="736" spans="9:9">
      <c r="I736" s="711"/>
    </row>
    <row r="737" spans="9:9">
      <c r="I737" s="711"/>
    </row>
    <row r="738" spans="9:9">
      <c r="I738" s="711"/>
    </row>
    <row r="739" spans="9:9">
      <c r="I739" s="711"/>
    </row>
    <row r="740" spans="9:9">
      <c r="I740" s="711"/>
    </row>
    <row r="741" spans="9:9">
      <c r="I741" s="711"/>
    </row>
    <row r="742" spans="9:9">
      <c r="I742" s="711"/>
    </row>
    <row r="743" spans="9:9">
      <c r="I743" s="711"/>
    </row>
    <row r="744" spans="9:9">
      <c r="I744" s="711"/>
    </row>
    <row r="745" spans="9:9">
      <c r="I745" s="711"/>
    </row>
    <row r="746" spans="9:9">
      <c r="I746" s="711"/>
    </row>
    <row r="747" spans="9:9">
      <c r="I747" s="711"/>
    </row>
    <row r="748" spans="9:9">
      <c r="I748" s="711"/>
    </row>
    <row r="749" spans="9:9">
      <c r="I749" s="711"/>
    </row>
    <row r="750" spans="9:9">
      <c r="I750" s="711"/>
    </row>
    <row r="751" spans="9:9">
      <c r="I751" s="711"/>
    </row>
    <row r="752" spans="9:9">
      <c r="I752" s="711"/>
    </row>
    <row r="753" spans="9:9">
      <c r="I753" s="711"/>
    </row>
    <row r="754" spans="9:9">
      <c r="I754" s="711"/>
    </row>
    <row r="755" spans="9:9">
      <c r="I755" s="711"/>
    </row>
    <row r="756" spans="9:9">
      <c r="I756" s="711"/>
    </row>
    <row r="757" spans="9:9">
      <c r="I757" s="711"/>
    </row>
    <row r="758" spans="9:9">
      <c r="I758" s="711"/>
    </row>
    <row r="759" spans="9:9">
      <c r="I759" s="711"/>
    </row>
    <row r="760" spans="9:9">
      <c r="I760" s="711"/>
    </row>
    <row r="761" spans="9:9">
      <c r="I761" s="711"/>
    </row>
    <row r="762" spans="9:9">
      <c r="I762" s="711"/>
    </row>
    <row r="763" spans="9:9">
      <c r="I763" s="711"/>
    </row>
    <row r="764" spans="9:9">
      <c r="I764" s="711"/>
    </row>
    <row r="765" spans="9:9">
      <c r="I765" s="711"/>
    </row>
    <row r="766" spans="9:9">
      <c r="I766" s="711"/>
    </row>
  </sheetData>
  <mergeCells count="9">
    <mergeCell ref="A22:I22"/>
    <mergeCell ref="A21:I21"/>
    <mergeCell ref="A1:I1"/>
    <mergeCell ref="A2:I2"/>
    <mergeCell ref="H3:I3"/>
    <mergeCell ref="F4:I4"/>
    <mergeCell ref="F5:G5"/>
    <mergeCell ref="H5:I5"/>
    <mergeCell ref="A4:A6"/>
  </mergeCells>
  <pageMargins left="0.39370078740157483" right="0.39370078740157483" top="0.39370078740157483" bottom="0.39370078740157483" header="0.31496062992125984" footer="0.31496062992125984"/>
  <pageSetup scale="76" orientation="portrait" r:id="rId1"/>
</worksheet>
</file>

<file path=xl/worksheets/sheet36.xml><?xml version="1.0" encoding="utf-8"?>
<worksheet xmlns="http://schemas.openxmlformats.org/spreadsheetml/2006/main" xmlns:r="http://schemas.openxmlformats.org/officeDocument/2006/relationships">
  <sheetPr>
    <pageSetUpPr fitToPage="1"/>
  </sheetPr>
  <dimension ref="A1:S65"/>
  <sheetViews>
    <sheetView workbookViewId="0">
      <selection activeCell="J15" sqref="J15"/>
    </sheetView>
  </sheetViews>
  <sheetFormatPr defaultRowHeight="12.75"/>
  <cols>
    <col min="1" max="1" width="56.42578125" style="381" bestFit="1" customWidth="1"/>
    <col min="2" max="5" width="8.42578125" style="381" bestFit="1" customWidth="1"/>
    <col min="6" max="6" width="7.140625" style="381" bestFit="1" customWidth="1"/>
    <col min="7" max="7" width="7" style="381" bestFit="1" customWidth="1"/>
    <col min="8" max="8" width="7.140625" style="381" bestFit="1" customWidth="1"/>
    <col min="9" max="9" width="6.85546875" style="381" bestFit="1" customWidth="1"/>
    <col min="10" max="10" width="10.42578125" style="381" bestFit="1" customWidth="1"/>
    <col min="11" max="11" width="54.85546875" style="381" customWidth="1"/>
    <col min="12" max="14" width="9.42578125" style="381" bestFit="1" customWidth="1"/>
    <col min="15" max="15" width="10.28515625" style="381" customWidth="1"/>
    <col min="16" max="16" width="8.42578125" style="381" customWidth="1"/>
    <col min="17" max="17" width="6.85546875" style="381" customWidth="1"/>
    <col min="18" max="18" width="8.28515625" style="381" customWidth="1"/>
    <col min="19" max="19" width="6.85546875" style="381" bestFit="1" customWidth="1"/>
    <col min="20" max="256" width="9.140625" style="381"/>
    <col min="257" max="257" width="56.42578125" style="381" bestFit="1" customWidth="1"/>
    <col min="258" max="261" width="8.42578125" style="381" bestFit="1" customWidth="1"/>
    <col min="262" max="262" width="7.140625" style="381" bestFit="1" customWidth="1"/>
    <col min="263" max="263" width="7" style="381" bestFit="1" customWidth="1"/>
    <col min="264" max="264" width="7.140625" style="381" bestFit="1" customWidth="1"/>
    <col min="265" max="265" width="6.85546875" style="381" bestFit="1" customWidth="1"/>
    <col min="266" max="266" width="10.42578125" style="381" bestFit="1" customWidth="1"/>
    <col min="267" max="267" width="54.85546875" style="381" customWidth="1"/>
    <col min="268" max="270" width="9.42578125" style="381" bestFit="1" customWidth="1"/>
    <col min="271" max="271" width="10.28515625" style="381" customWidth="1"/>
    <col min="272" max="272" width="8.42578125" style="381" customWidth="1"/>
    <col min="273" max="273" width="6.85546875" style="381" customWidth="1"/>
    <col min="274" max="274" width="8.28515625" style="381" customWidth="1"/>
    <col min="275" max="275" width="6.85546875" style="381" bestFit="1" customWidth="1"/>
    <col min="276" max="512" width="9.140625" style="381"/>
    <col min="513" max="513" width="56.42578125" style="381" bestFit="1" customWidth="1"/>
    <col min="514" max="517" width="8.42578125" style="381" bestFit="1" customWidth="1"/>
    <col min="518" max="518" width="7.140625" style="381" bestFit="1" customWidth="1"/>
    <col min="519" max="519" width="7" style="381" bestFit="1" customWidth="1"/>
    <col min="520" max="520" width="7.140625" style="381" bestFit="1" customWidth="1"/>
    <col min="521" max="521" width="6.85546875" style="381" bestFit="1" customWidth="1"/>
    <col min="522" max="522" width="10.42578125" style="381" bestFit="1" customWidth="1"/>
    <col min="523" max="523" width="54.85546875" style="381" customWidth="1"/>
    <col min="524" max="526" width="9.42578125" style="381" bestFit="1" customWidth="1"/>
    <col min="527" max="527" width="10.28515625" style="381" customWidth="1"/>
    <col min="528" max="528" width="8.42578125" style="381" customWidth="1"/>
    <col min="529" max="529" width="6.85546875" style="381" customWidth="1"/>
    <col min="530" max="530" width="8.28515625" style="381" customWidth="1"/>
    <col min="531" max="531" width="6.85546875" style="381" bestFit="1" customWidth="1"/>
    <col min="532" max="768" width="9.140625" style="381"/>
    <col min="769" max="769" width="56.42578125" style="381" bestFit="1" customWidth="1"/>
    <col min="770" max="773" width="8.42578125" style="381" bestFit="1" customWidth="1"/>
    <col min="774" max="774" width="7.140625" style="381" bestFit="1" customWidth="1"/>
    <col min="775" max="775" width="7" style="381" bestFit="1" customWidth="1"/>
    <col min="776" max="776" width="7.140625" style="381" bestFit="1" customWidth="1"/>
    <col min="777" max="777" width="6.85546875" style="381" bestFit="1" customWidth="1"/>
    <col min="778" max="778" width="10.42578125" style="381" bestFit="1" customWidth="1"/>
    <col min="779" max="779" width="54.85546875" style="381" customWidth="1"/>
    <col min="780" max="782" width="9.42578125" style="381" bestFit="1" customWidth="1"/>
    <col min="783" max="783" width="10.28515625" style="381" customWidth="1"/>
    <col min="784" max="784" width="8.42578125" style="381" customWidth="1"/>
    <col min="785" max="785" width="6.85546875" style="381" customWidth="1"/>
    <col min="786" max="786" width="8.28515625" style="381" customWidth="1"/>
    <col min="787" max="787" width="6.85546875" style="381" bestFit="1" customWidth="1"/>
    <col min="788" max="1024" width="9.140625" style="381"/>
    <col min="1025" max="1025" width="56.42578125" style="381" bestFit="1" customWidth="1"/>
    <col min="1026" max="1029" width="8.42578125" style="381" bestFit="1" customWidth="1"/>
    <col min="1030" max="1030" width="7.140625" style="381" bestFit="1" customWidth="1"/>
    <col min="1031" max="1031" width="7" style="381" bestFit="1" customWidth="1"/>
    <col min="1032" max="1032" width="7.140625" style="381" bestFit="1" customWidth="1"/>
    <col min="1033" max="1033" width="6.85546875" style="381" bestFit="1" customWidth="1"/>
    <col min="1034" max="1034" width="10.42578125" style="381" bestFit="1" customWidth="1"/>
    <col min="1035" max="1035" width="54.85546875" style="381" customWidth="1"/>
    <col min="1036" max="1038" width="9.42578125" style="381" bestFit="1" customWidth="1"/>
    <col min="1039" max="1039" width="10.28515625" style="381" customWidth="1"/>
    <col min="1040" max="1040" width="8.42578125" style="381" customWidth="1"/>
    <col min="1041" max="1041" width="6.85546875" style="381" customWidth="1"/>
    <col min="1042" max="1042" width="8.28515625" style="381" customWidth="1"/>
    <col min="1043" max="1043" width="6.85546875" style="381" bestFit="1" customWidth="1"/>
    <col min="1044" max="1280" width="9.140625" style="381"/>
    <col min="1281" max="1281" width="56.42578125" style="381" bestFit="1" customWidth="1"/>
    <col min="1282" max="1285" width="8.42578125" style="381" bestFit="1" customWidth="1"/>
    <col min="1286" max="1286" width="7.140625" style="381" bestFit="1" customWidth="1"/>
    <col min="1287" max="1287" width="7" style="381" bestFit="1" customWidth="1"/>
    <col min="1288" max="1288" width="7.140625" style="381" bestFit="1" customWidth="1"/>
    <col min="1289" max="1289" width="6.85546875" style="381" bestFit="1" customWidth="1"/>
    <col min="1290" max="1290" width="10.42578125" style="381" bestFit="1" customWidth="1"/>
    <col min="1291" max="1291" width="54.85546875" style="381" customWidth="1"/>
    <col min="1292" max="1294" width="9.42578125" style="381" bestFit="1" customWidth="1"/>
    <col min="1295" max="1295" width="10.28515625" style="381" customWidth="1"/>
    <col min="1296" max="1296" width="8.42578125" style="381" customWidth="1"/>
    <col min="1297" max="1297" width="6.85546875" style="381" customWidth="1"/>
    <col min="1298" max="1298" width="8.28515625" style="381" customWidth="1"/>
    <col min="1299" max="1299" width="6.85546875" style="381" bestFit="1" customWidth="1"/>
    <col min="1300" max="1536" width="9.140625" style="381"/>
    <col min="1537" max="1537" width="56.42578125" style="381" bestFit="1" customWidth="1"/>
    <col min="1538" max="1541" width="8.42578125" style="381" bestFit="1" customWidth="1"/>
    <col min="1542" max="1542" width="7.140625" style="381" bestFit="1" customWidth="1"/>
    <col min="1543" max="1543" width="7" style="381" bestFit="1" customWidth="1"/>
    <col min="1544" max="1544" width="7.140625" style="381" bestFit="1" customWidth="1"/>
    <col min="1545" max="1545" width="6.85546875" style="381" bestFit="1" customWidth="1"/>
    <col min="1546" max="1546" width="10.42578125" style="381" bestFit="1" customWidth="1"/>
    <col min="1547" max="1547" width="54.85546875" style="381" customWidth="1"/>
    <col min="1548" max="1550" width="9.42578125" style="381" bestFit="1" customWidth="1"/>
    <col min="1551" max="1551" width="10.28515625" style="381" customWidth="1"/>
    <col min="1552" max="1552" width="8.42578125" style="381" customWidth="1"/>
    <col min="1553" max="1553" width="6.85546875" style="381" customWidth="1"/>
    <col min="1554" max="1554" width="8.28515625" style="381" customWidth="1"/>
    <col min="1555" max="1555" width="6.85546875" style="381" bestFit="1" customWidth="1"/>
    <col min="1556" max="1792" width="9.140625" style="381"/>
    <col min="1793" max="1793" width="56.42578125" style="381" bestFit="1" customWidth="1"/>
    <col min="1794" max="1797" width="8.42578125" style="381" bestFit="1" customWidth="1"/>
    <col min="1798" max="1798" width="7.140625" style="381" bestFit="1" customWidth="1"/>
    <col min="1799" max="1799" width="7" style="381" bestFit="1" customWidth="1"/>
    <col min="1800" max="1800" width="7.140625" style="381" bestFit="1" customWidth="1"/>
    <col min="1801" max="1801" width="6.85546875" style="381" bestFit="1" customWidth="1"/>
    <col min="1802" max="1802" width="10.42578125" style="381" bestFit="1" customWidth="1"/>
    <col min="1803" max="1803" width="54.85546875" style="381" customWidth="1"/>
    <col min="1804" max="1806" width="9.42578125" style="381" bestFit="1" customWidth="1"/>
    <col min="1807" max="1807" width="10.28515625" style="381" customWidth="1"/>
    <col min="1808" max="1808" width="8.42578125" style="381" customWidth="1"/>
    <col min="1809" max="1809" width="6.85546875" style="381" customWidth="1"/>
    <col min="1810" max="1810" width="8.28515625" style="381" customWidth="1"/>
    <col min="1811" max="1811" width="6.85546875" style="381" bestFit="1" customWidth="1"/>
    <col min="1812" max="2048" width="9.140625" style="381"/>
    <col min="2049" max="2049" width="56.42578125" style="381" bestFit="1" customWidth="1"/>
    <col min="2050" max="2053" width="8.42578125" style="381" bestFit="1" customWidth="1"/>
    <col min="2054" max="2054" width="7.140625" style="381" bestFit="1" customWidth="1"/>
    <col min="2055" max="2055" width="7" style="381" bestFit="1" customWidth="1"/>
    <col min="2056" max="2056" width="7.140625" style="381" bestFit="1" customWidth="1"/>
    <col min="2057" max="2057" width="6.85546875" style="381" bestFit="1" customWidth="1"/>
    <col min="2058" max="2058" width="10.42578125" style="381" bestFit="1" customWidth="1"/>
    <col min="2059" max="2059" width="54.85546875" style="381" customWidth="1"/>
    <col min="2060" max="2062" width="9.42578125" style="381" bestFit="1" customWidth="1"/>
    <col min="2063" max="2063" width="10.28515625" style="381" customWidth="1"/>
    <col min="2064" max="2064" width="8.42578125" style="381" customWidth="1"/>
    <col min="2065" max="2065" width="6.85546875" style="381" customWidth="1"/>
    <col min="2066" max="2066" width="8.28515625" style="381" customWidth="1"/>
    <col min="2067" max="2067" width="6.85546875" style="381" bestFit="1" customWidth="1"/>
    <col min="2068" max="2304" width="9.140625" style="381"/>
    <col min="2305" max="2305" width="56.42578125" style="381" bestFit="1" customWidth="1"/>
    <col min="2306" max="2309" width="8.42578125" style="381" bestFit="1" customWidth="1"/>
    <col min="2310" max="2310" width="7.140625" style="381" bestFit="1" customWidth="1"/>
    <col min="2311" max="2311" width="7" style="381" bestFit="1" customWidth="1"/>
    <col min="2312" max="2312" width="7.140625" style="381" bestFit="1" customWidth="1"/>
    <col min="2313" max="2313" width="6.85546875" style="381" bestFit="1" customWidth="1"/>
    <col min="2314" max="2314" width="10.42578125" style="381" bestFit="1" customWidth="1"/>
    <col min="2315" max="2315" width="54.85546875" style="381" customWidth="1"/>
    <col min="2316" max="2318" width="9.42578125" style="381" bestFit="1" customWidth="1"/>
    <col min="2319" max="2319" width="10.28515625" style="381" customWidth="1"/>
    <col min="2320" max="2320" width="8.42578125" style="381" customWidth="1"/>
    <col min="2321" max="2321" width="6.85546875" style="381" customWidth="1"/>
    <col min="2322" max="2322" width="8.28515625" style="381" customWidth="1"/>
    <col min="2323" max="2323" width="6.85546875" style="381" bestFit="1" customWidth="1"/>
    <col min="2324" max="2560" width="9.140625" style="381"/>
    <col min="2561" max="2561" width="56.42578125" style="381" bestFit="1" customWidth="1"/>
    <col min="2562" max="2565" width="8.42578125" style="381" bestFit="1" customWidth="1"/>
    <col min="2566" max="2566" width="7.140625" style="381" bestFit="1" customWidth="1"/>
    <col min="2567" max="2567" width="7" style="381" bestFit="1" customWidth="1"/>
    <col min="2568" max="2568" width="7.140625" style="381" bestFit="1" customWidth="1"/>
    <col min="2569" max="2569" width="6.85546875" style="381" bestFit="1" customWidth="1"/>
    <col min="2570" max="2570" width="10.42578125" style="381" bestFit="1" customWidth="1"/>
    <col min="2571" max="2571" width="54.85546875" style="381" customWidth="1"/>
    <col min="2572" max="2574" width="9.42578125" style="381" bestFit="1" customWidth="1"/>
    <col min="2575" max="2575" width="10.28515625" style="381" customWidth="1"/>
    <col min="2576" max="2576" width="8.42578125" style="381" customWidth="1"/>
    <col min="2577" max="2577" width="6.85546875" style="381" customWidth="1"/>
    <col min="2578" max="2578" width="8.28515625" style="381" customWidth="1"/>
    <col min="2579" max="2579" width="6.85546875" style="381" bestFit="1" customWidth="1"/>
    <col min="2580" max="2816" width="9.140625" style="381"/>
    <col min="2817" max="2817" width="56.42578125" style="381" bestFit="1" customWidth="1"/>
    <col min="2818" max="2821" width="8.42578125" style="381" bestFit="1" customWidth="1"/>
    <col min="2822" max="2822" width="7.140625" style="381" bestFit="1" customWidth="1"/>
    <col min="2823" max="2823" width="7" style="381" bestFit="1" customWidth="1"/>
    <col min="2824" max="2824" width="7.140625" style="381" bestFit="1" customWidth="1"/>
    <col min="2825" max="2825" width="6.85546875" style="381" bestFit="1" customWidth="1"/>
    <col min="2826" max="2826" width="10.42578125" style="381" bestFit="1" customWidth="1"/>
    <col min="2827" max="2827" width="54.85546875" style="381" customWidth="1"/>
    <col min="2828" max="2830" width="9.42578125" style="381" bestFit="1" customWidth="1"/>
    <col min="2831" max="2831" width="10.28515625" style="381" customWidth="1"/>
    <col min="2832" max="2832" width="8.42578125" style="381" customWidth="1"/>
    <col min="2833" max="2833" width="6.85546875" style="381" customWidth="1"/>
    <col min="2834" max="2834" width="8.28515625" style="381" customWidth="1"/>
    <col min="2835" max="2835" width="6.85546875" style="381" bestFit="1" customWidth="1"/>
    <col min="2836" max="3072" width="9.140625" style="381"/>
    <col min="3073" max="3073" width="56.42578125" style="381" bestFit="1" customWidth="1"/>
    <col min="3074" max="3077" width="8.42578125" style="381" bestFit="1" customWidth="1"/>
    <col min="3078" max="3078" width="7.140625" style="381" bestFit="1" customWidth="1"/>
    <col min="3079" max="3079" width="7" style="381" bestFit="1" customWidth="1"/>
    <col min="3080" max="3080" width="7.140625" style="381" bestFit="1" customWidth="1"/>
    <col min="3081" max="3081" width="6.85546875" style="381" bestFit="1" customWidth="1"/>
    <col min="3082" max="3082" width="10.42578125" style="381" bestFit="1" customWidth="1"/>
    <col min="3083" max="3083" width="54.85546875" style="381" customWidth="1"/>
    <col min="3084" max="3086" width="9.42578125" style="381" bestFit="1" customWidth="1"/>
    <col min="3087" max="3087" width="10.28515625" style="381" customWidth="1"/>
    <col min="3088" max="3088" width="8.42578125" style="381" customWidth="1"/>
    <col min="3089" max="3089" width="6.85546875" style="381" customWidth="1"/>
    <col min="3090" max="3090" width="8.28515625" style="381" customWidth="1"/>
    <col min="3091" max="3091" width="6.85546875" style="381" bestFit="1" customWidth="1"/>
    <col min="3092" max="3328" width="9.140625" style="381"/>
    <col min="3329" max="3329" width="56.42578125" style="381" bestFit="1" customWidth="1"/>
    <col min="3330" max="3333" width="8.42578125" style="381" bestFit="1" customWidth="1"/>
    <col min="3334" max="3334" width="7.140625" style="381" bestFit="1" customWidth="1"/>
    <col min="3335" max="3335" width="7" style="381" bestFit="1" customWidth="1"/>
    <col min="3336" max="3336" width="7.140625" style="381" bestFit="1" customWidth="1"/>
    <col min="3337" max="3337" width="6.85546875" style="381" bestFit="1" customWidth="1"/>
    <col min="3338" max="3338" width="10.42578125" style="381" bestFit="1" customWidth="1"/>
    <col min="3339" max="3339" width="54.85546875" style="381" customWidth="1"/>
    <col min="3340" max="3342" width="9.42578125" style="381" bestFit="1" customWidth="1"/>
    <col min="3343" max="3343" width="10.28515625" style="381" customWidth="1"/>
    <col min="3344" max="3344" width="8.42578125" style="381" customWidth="1"/>
    <col min="3345" max="3345" width="6.85546875" style="381" customWidth="1"/>
    <col min="3346" max="3346" width="8.28515625" style="381" customWidth="1"/>
    <col min="3347" max="3347" width="6.85546875" style="381" bestFit="1" customWidth="1"/>
    <col min="3348" max="3584" width="9.140625" style="381"/>
    <col min="3585" max="3585" width="56.42578125" style="381" bestFit="1" customWidth="1"/>
    <col min="3586" max="3589" width="8.42578125" style="381" bestFit="1" customWidth="1"/>
    <col min="3590" max="3590" width="7.140625" style="381" bestFit="1" customWidth="1"/>
    <col min="3591" max="3591" width="7" style="381" bestFit="1" customWidth="1"/>
    <col min="3592" max="3592" width="7.140625" style="381" bestFit="1" customWidth="1"/>
    <col min="3593" max="3593" width="6.85546875" style="381" bestFit="1" customWidth="1"/>
    <col min="3594" max="3594" width="10.42578125" style="381" bestFit="1" customWidth="1"/>
    <col min="3595" max="3595" width="54.85546875" style="381" customWidth="1"/>
    <col min="3596" max="3598" width="9.42578125" style="381" bestFit="1" customWidth="1"/>
    <col min="3599" max="3599" width="10.28515625" style="381" customWidth="1"/>
    <col min="3600" max="3600" width="8.42578125" style="381" customWidth="1"/>
    <col min="3601" max="3601" width="6.85546875" style="381" customWidth="1"/>
    <col min="3602" max="3602" width="8.28515625" style="381" customWidth="1"/>
    <col min="3603" max="3603" width="6.85546875" style="381" bestFit="1" customWidth="1"/>
    <col min="3604" max="3840" width="9.140625" style="381"/>
    <col min="3841" max="3841" width="56.42578125" style="381" bestFit="1" customWidth="1"/>
    <col min="3842" max="3845" width="8.42578125" style="381" bestFit="1" customWidth="1"/>
    <col min="3846" max="3846" width="7.140625" style="381" bestFit="1" customWidth="1"/>
    <col min="3847" max="3847" width="7" style="381" bestFit="1" customWidth="1"/>
    <col min="3848" max="3848" width="7.140625" style="381" bestFit="1" customWidth="1"/>
    <col min="3849" max="3849" width="6.85546875" style="381" bestFit="1" customWidth="1"/>
    <col min="3850" max="3850" width="10.42578125" style="381" bestFit="1" customWidth="1"/>
    <col min="3851" max="3851" width="54.85546875" style="381" customWidth="1"/>
    <col min="3852" max="3854" width="9.42578125" style="381" bestFit="1" customWidth="1"/>
    <col min="3855" max="3855" width="10.28515625" style="381" customWidth="1"/>
    <col min="3856" max="3856" width="8.42578125" style="381" customWidth="1"/>
    <col min="3857" max="3857" width="6.85546875" style="381" customWidth="1"/>
    <col min="3858" max="3858" width="8.28515625" style="381" customWidth="1"/>
    <col min="3859" max="3859" width="6.85546875" style="381" bestFit="1" customWidth="1"/>
    <col min="3860" max="4096" width="9.140625" style="381"/>
    <col min="4097" max="4097" width="56.42578125" style="381" bestFit="1" customWidth="1"/>
    <col min="4098" max="4101" width="8.42578125" style="381" bestFit="1" customWidth="1"/>
    <col min="4102" max="4102" width="7.140625" style="381" bestFit="1" customWidth="1"/>
    <col min="4103" max="4103" width="7" style="381" bestFit="1" customWidth="1"/>
    <col min="4104" max="4104" width="7.140625" style="381" bestFit="1" customWidth="1"/>
    <col min="4105" max="4105" width="6.85546875" style="381" bestFit="1" customWidth="1"/>
    <col min="4106" max="4106" width="10.42578125" style="381" bestFit="1" customWidth="1"/>
    <col min="4107" max="4107" width="54.85546875" style="381" customWidth="1"/>
    <col min="4108" max="4110" width="9.42578125" style="381" bestFit="1" customWidth="1"/>
    <col min="4111" max="4111" width="10.28515625" style="381" customWidth="1"/>
    <col min="4112" max="4112" width="8.42578125" style="381" customWidth="1"/>
    <col min="4113" max="4113" width="6.85546875" style="381" customWidth="1"/>
    <col min="4114" max="4114" width="8.28515625" style="381" customWidth="1"/>
    <col min="4115" max="4115" width="6.85546875" style="381" bestFit="1" customWidth="1"/>
    <col min="4116" max="4352" width="9.140625" style="381"/>
    <col min="4353" max="4353" width="56.42578125" style="381" bestFit="1" customWidth="1"/>
    <col min="4354" max="4357" width="8.42578125" style="381" bestFit="1" customWidth="1"/>
    <col min="4358" max="4358" width="7.140625" style="381" bestFit="1" customWidth="1"/>
    <col min="4359" max="4359" width="7" style="381" bestFit="1" customWidth="1"/>
    <col min="4360" max="4360" width="7.140625" style="381" bestFit="1" customWidth="1"/>
    <col min="4361" max="4361" width="6.85546875" style="381" bestFit="1" customWidth="1"/>
    <col min="4362" max="4362" width="10.42578125" style="381" bestFit="1" customWidth="1"/>
    <col min="4363" max="4363" width="54.85546875" style="381" customWidth="1"/>
    <col min="4364" max="4366" width="9.42578125" style="381" bestFit="1" customWidth="1"/>
    <col min="4367" max="4367" width="10.28515625" style="381" customWidth="1"/>
    <col min="4368" max="4368" width="8.42578125" style="381" customWidth="1"/>
    <col min="4369" max="4369" width="6.85546875" style="381" customWidth="1"/>
    <col min="4370" max="4370" width="8.28515625" style="381" customWidth="1"/>
    <col min="4371" max="4371" width="6.85546875" style="381" bestFit="1" customWidth="1"/>
    <col min="4372" max="4608" width="9.140625" style="381"/>
    <col min="4609" max="4609" width="56.42578125" style="381" bestFit="1" customWidth="1"/>
    <col min="4610" max="4613" width="8.42578125" style="381" bestFit="1" customWidth="1"/>
    <col min="4614" max="4614" width="7.140625" style="381" bestFit="1" customWidth="1"/>
    <col min="4615" max="4615" width="7" style="381" bestFit="1" customWidth="1"/>
    <col min="4616" max="4616" width="7.140625" style="381" bestFit="1" customWidth="1"/>
    <col min="4617" max="4617" width="6.85546875" style="381" bestFit="1" customWidth="1"/>
    <col min="4618" max="4618" width="10.42578125" style="381" bestFit="1" customWidth="1"/>
    <col min="4619" max="4619" width="54.85546875" style="381" customWidth="1"/>
    <col min="4620" max="4622" width="9.42578125" style="381" bestFit="1" customWidth="1"/>
    <col min="4623" max="4623" width="10.28515625" style="381" customWidth="1"/>
    <col min="4624" max="4624" width="8.42578125" style="381" customWidth="1"/>
    <col min="4625" max="4625" width="6.85546875" style="381" customWidth="1"/>
    <col min="4626" max="4626" width="8.28515625" style="381" customWidth="1"/>
    <col min="4627" max="4627" width="6.85546875" style="381" bestFit="1" customWidth="1"/>
    <col min="4628" max="4864" width="9.140625" style="381"/>
    <col min="4865" max="4865" width="56.42578125" style="381" bestFit="1" customWidth="1"/>
    <col min="4866" max="4869" width="8.42578125" style="381" bestFit="1" customWidth="1"/>
    <col min="4870" max="4870" width="7.140625" style="381" bestFit="1" customWidth="1"/>
    <col min="4871" max="4871" width="7" style="381" bestFit="1" customWidth="1"/>
    <col min="4872" max="4872" width="7.140625" style="381" bestFit="1" customWidth="1"/>
    <col min="4873" max="4873" width="6.85546875" style="381" bestFit="1" customWidth="1"/>
    <col min="4874" max="4874" width="10.42578125" style="381" bestFit="1" customWidth="1"/>
    <col min="4875" max="4875" width="54.85546875" style="381" customWidth="1"/>
    <col min="4876" max="4878" width="9.42578125" style="381" bestFit="1" customWidth="1"/>
    <col min="4879" max="4879" width="10.28515625" style="381" customWidth="1"/>
    <col min="4880" max="4880" width="8.42578125" style="381" customWidth="1"/>
    <col min="4881" max="4881" width="6.85546875" style="381" customWidth="1"/>
    <col min="4882" max="4882" width="8.28515625" style="381" customWidth="1"/>
    <col min="4883" max="4883" width="6.85546875" style="381" bestFit="1" customWidth="1"/>
    <col min="4884" max="5120" width="9.140625" style="381"/>
    <col min="5121" max="5121" width="56.42578125" style="381" bestFit="1" customWidth="1"/>
    <col min="5122" max="5125" width="8.42578125" style="381" bestFit="1" customWidth="1"/>
    <col min="5126" max="5126" width="7.140625" style="381" bestFit="1" customWidth="1"/>
    <col min="5127" max="5127" width="7" style="381" bestFit="1" customWidth="1"/>
    <col min="5128" max="5128" width="7.140625" style="381" bestFit="1" customWidth="1"/>
    <col min="5129" max="5129" width="6.85546875" style="381" bestFit="1" customWidth="1"/>
    <col min="5130" max="5130" width="10.42578125" style="381" bestFit="1" customWidth="1"/>
    <col min="5131" max="5131" width="54.85546875" style="381" customWidth="1"/>
    <col min="5132" max="5134" width="9.42578125" style="381" bestFit="1" customWidth="1"/>
    <col min="5135" max="5135" width="10.28515625" style="381" customWidth="1"/>
    <col min="5136" max="5136" width="8.42578125" style="381" customWidth="1"/>
    <col min="5137" max="5137" width="6.85546875" style="381" customWidth="1"/>
    <col min="5138" max="5138" width="8.28515625" style="381" customWidth="1"/>
    <col min="5139" max="5139" width="6.85546875" style="381" bestFit="1" customWidth="1"/>
    <col min="5140" max="5376" width="9.140625" style="381"/>
    <col min="5377" max="5377" width="56.42578125" style="381" bestFit="1" customWidth="1"/>
    <col min="5378" max="5381" width="8.42578125" style="381" bestFit="1" customWidth="1"/>
    <col min="5382" max="5382" width="7.140625" style="381" bestFit="1" customWidth="1"/>
    <col min="5383" max="5383" width="7" style="381" bestFit="1" customWidth="1"/>
    <col min="5384" max="5384" width="7.140625" style="381" bestFit="1" customWidth="1"/>
    <col min="5385" max="5385" width="6.85546875" style="381" bestFit="1" customWidth="1"/>
    <col min="5386" max="5386" width="10.42578125" style="381" bestFit="1" customWidth="1"/>
    <col min="5387" max="5387" width="54.85546875" style="381" customWidth="1"/>
    <col min="5388" max="5390" width="9.42578125" style="381" bestFit="1" customWidth="1"/>
    <col min="5391" max="5391" width="10.28515625" style="381" customWidth="1"/>
    <col min="5392" max="5392" width="8.42578125" style="381" customWidth="1"/>
    <col min="5393" max="5393" width="6.85546875" style="381" customWidth="1"/>
    <col min="5394" max="5394" width="8.28515625" style="381" customWidth="1"/>
    <col min="5395" max="5395" width="6.85546875" style="381" bestFit="1" customWidth="1"/>
    <col min="5396" max="5632" width="9.140625" style="381"/>
    <col min="5633" max="5633" width="56.42578125" style="381" bestFit="1" customWidth="1"/>
    <col min="5634" max="5637" width="8.42578125" style="381" bestFit="1" customWidth="1"/>
    <col min="5638" max="5638" width="7.140625" style="381" bestFit="1" customWidth="1"/>
    <col min="5639" max="5639" width="7" style="381" bestFit="1" customWidth="1"/>
    <col min="5640" max="5640" width="7.140625" style="381" bestFit="1" customWidth="1"/>
    <col min="5641" max="5641" width="6.85546875" style="381" bestFit="1" customWidth="1"/>
    <col min="5642" max="5642" width="10.42578125" style="381" bestFit="1" customWidth="1"/>
    <col min="5643" max="5643" width="54.85546875" style="381" customWidth="1"/>
    <col min="5644" max="5646" width="9.42578125" style="381" bestFit="1" customWidth="1"/>
    <col min="5647" max="5647" width="10.28515625" style="381" customWidth="1"/>
    <col min="5648" max="5648" width="8.42578125" style="381" customWidth="1"/>
    <col min="5649" max="5649" width="6.85546875" style="381" customWidth="1"/>
    <col min="5650" max="5650" width="8.28515625" style="381" customWidth="1"/>
    <col min="5651" max="5651" width="6.85546875" style="381" bestFit="1" customWidth="1"/>
    <col min="5652" max="5888" width="9.140625" style="381"/>
    <col min="5889" max="5889" width="56.42578125" style="381" bestFit="1" customWidth="1"/>
    <col min="5890" max="5893" width="8.42578125" style="381" bestFit="1" customWidth="1"/>
    <col min="5894" max="5894" width="7.140625" style="381" bestFit="1" customWidth="1"/>
    <col min="5895" max="5895" width="7" style="381" bestFit="1" customWidth="1"/>
    <col min="5896" max="5896" width="7.140625" style="381" bestFit="1" customWidth="1"/>
    <col min="5897" max="5897" width="6.85546875" style="381" bestFit="1" customWidth="1"/>
    <col min="5898" max="5898" width="10.42578125" style="381" bestFit="1" customWidth="1"/>
    <col min="5899" max="5899" width="54.85546875" style="381" customWidth="1"/>
    <col min="5900" max="5902" width="9.42578125" style="381" bestFit="1" customWidth="1"/>
    <col min="5903" max="5903" width="10.28515625" style="381" customWidth="1"/>
    <col min="5904" max="5904" width="8.42578125" style="381" customWidth="1"/>
    <col min="5905" max="5905" width="6.85546875" style="381" customWidth="1"/>
    <col min="5906" max="5906" width="8.28515625" style="381" customWidth="1"/>
    <col min="5907" max="5907" width="6.85546875" style="381" bestFit="1" customWidth="1"/>
    <col min="5908" max="6144" width="9.140625" style="381"/>
    <col min="6145" max="6145" width="56.42578125" style="381" bestFit="1" customWidth="1"/>
    <col min="6146" max="6149" width="8.42578125" style="381" bestFit="1" customWidth="1"/>
    <col min="6150" max="6150" width="7.140625" style="381" bestFit="1" customWidth="1"/>
    <col min="6151" max="6151" width="7" style="381" bestFit="1" customWidth="1"/>
    <col min="6152" max="6152" width="7.140625" style="381" bestFit="1" customWidth="1"/>
    <col min="6153" max="6153" width="6.85546875" style="381" bestFit="1" customWidth="1"/>
    <col min="6154" max="6154" width="10.42578125" style="381" bestFit="1" customWidth="1"/>
    <col min="6155" max="6155" width="54.85546875" style="381" customWidth="1"/>
    <col min="6156" max="6158" width="9.42578125" style="381" bestFit="1" customWidth="1"/>
    <col min="6159" max="6159" width="10.28515625" style="381" customWidth="1"/>
    <col min="6160" max="6160" width="8.42578125" style="381" customWidth="1"/>
    <col min="6161" max="6161" width="6.85546875" style="381" customWidth="1"/>
    <col min="6162" max="6162" width="8.28515625" style="381" customWidth="1"/>
    <col min="6163" max="6163" width="6.85546875" style="381" bestFit="1" customWidth="1"/>
    <col min="6164" max="6400" width="9.140625" style="381"/>
    <col min="6401" max="6401" width="56.42578125" style="381" bestFit="1" customWidth="1"/>
    <col min="6402" max="6405" width="8.42578125" style="381" bestFit="1" customWidth="1"/>
    <col min="6406" max="6406" width="7.140625" style="381" bestFit="1" customWidth="1"/>
    <col min="6407" max="6407" width="7" style="381" bestFit="1" customWidth="1"/>
    <col min="6408" max="6408" width="7.140625" style="381" bestFit="1" customWidth="1"/>
    <col min="6409" max="6409" width="6.85546875" style="381" bestFit="1" customWidth="1"/>
    <col min="6410" max="6410" width="10.42578125" style="381" bestFit="1" customWidth="1"/>
    <col min="6411" max="6411" width="54.85546875" style="381" customWidth="1"/>
    <col min="6412" max="6414" width="9.42578125" style="381" bestFit="1" customWidth="1"/>
    <col min="6415" max="6415" width="10.28515625" style="381" customWidth="1"/>
    <col min="6416" max="6416" width="8.42578125" style="381" customWidth="1"/>
    <col min="6417" max="6417" width="6.85546875" style="381" customWidth="1"/>
    <col min="6418" max="6418" width="8.28515625" style="381" customWidth="1"/>
    <col min="6419" max="6419" width="6.85546875" style="381" bestFit="1" customWidth="1"/>
    <col min="6420" max="6656" width="9.140625" style="381"/>
    <col min="6657" max="6657" width="56.42578125" style="381" bestFit="1" customWidth="1"/>
    <col min="6658" max="6661" width="8.42578125" style="381" bestFit="1" customWidth="1"/>
    <col min="6662" max="6662" width="7.140625" style="381" bestFit="1" customWidth="1"/>
    <col min="6663" max="6663" width="7" style="381" bestFit="1" customWidth="1"/>
    <col min="6664" max="6664" width="7.140625" style="381" bestFit="1" customWidth="1"/>
    <col min="6665" max="6665" width="6.85546875" style="381" bestFit="1" customWidth="1"/>
    <col min="6666" max="6666" width="10.42578125" style="381" bestFit="1" customWidth="1"/>
    <col min="6667" max="6667" width="54.85546875" style="381" customWidth="1"/>
    <col min="6668" max="6670" width="9.42578125" style="381" bestFit="1" customWidth="1"/>
    <col min="6671" max="6671" width="10.28515625" style="381" customWidth="1"/>
    <col min="6672" max="6672" width="8.42578125" style="381" customWidth="1"/>
    <col min="6673" max="6673" width="6.85546875" style="381" customWidth="1"/>
    <col min="6674" max="6674" width="8.28515625" style="381" customWidth="1"/>
    <col min="6675" max="6675" width="6.85546875" style="381" bestFit="1" customWidth="1"/>
    <col min="6676" max="6912" width="9.140625" style="381"/>
    <col min="6913" max="6913" width="56.42578125" style="381" bestFit="1" customWidth="1"/>
    <col min="6914" max="6917" width="8.42578125" style="381" bestFit="1" customWidth="1"/>
    <col min="6918" max="6918" width="7.140625" style="381" bestFit="1" customWidth="1"/>
    <col min="6919" max="6919" width="7" style="381" bestFit="1" customWidth="1"/>
    <col min="6920" max="6920" width="7.140625" style="381" bestFit="1" customWidth="1"/>
    <col min="6921" max="6921" width="6.85546875" style="381" bestFit="1" customWidth="1"/>
    <col min="6922" max="6922" width="10.42578125" style="381" bestFit="1" customWidth="1"/>
    <col min="6923" max="6923" width="54.85546875" style="381" customWidth="1"/>
    <col min="6924" max="6926" width="9.42578125" style="381" bestFit="1" customWidth="1"/>
    <col min="6927" max="6927" width="10.28515625" style="381" customWidth="1"/>
    <col min="6928" max="6928" width="8.42578125" style="381" customWidth="1"/>
    <col min="6929" max="6929" width="6.85546875" style="381" customWidth="1"/>
    <col min="6930" max="6930" width="8.28515625" style="381" customWidth="1"/>
    <col min="6931" max="6931" width="6.85546875" style="381" bestFit="1" customWidth="1"/>
    <col min="6932" max="7168" width="9.140625" style="381"/>
    <col min="7169" max="7169" width="56.42578125" style="381" bestFit="1" customWidth="1"/>
    <col min="7170" max="7173" width="8.42578125" style="381" bestFit="1" customWidth="1"/>
    <col min="7174" max="7174" width="7.140625" style="381" bestFit="1" customWidth="1"/>
    <col min="7175" max="7175" width="7" style="381" bestFit="1" customWidth="1"/>
    <col min="7176" max="7176" width="7.140625" style="381" bestFit="1" customWidth="1"/>
    <col min="7177" max="7177" width="6.85546875" style="381" bestFit="1" customWidth="1"/>
    <col min="7178" max="7178" width="10.42578125" style="381" bestFit="1" customWidth="1"/>
    <col min="7179" max="7179" width="54.85546875" style="381" customWidth="1"/>
    <col min="7180" max="7182" width="9.42578125" style="381" bestFit="1" customWidth="1"/>
    <col min="7183" max="7183" width="10.28515625" style="381" customWidth="1"/>
    <col min="7184" max="7184" width="8.42578125" style="381" customWidth="1"/>
    <col min="7185" max="7185" width="6.85546875" style="381" customWidth="1"/>
    <col min="7186" max="7186" width="8.28515625" style="381" customWidth="1"/>
    <col min="7187" max="7187" width="6.85546875" style="381" bestFit="1" customWidth="1"/>
    <col min="7188" max="7424" width="9.140625" style="381"/>
    <col min="7425" max="7425" width="56.42578125" style="381" bestFit="1" customWidth="1"/>
    <col min="7426" max="7429" width="8.42578125" style="381" bestFit="1" customWidth="1"/>
    <col min="7430" max="7430" width="7.140625" style="381" bestFit="1" customWidth="1"/>
    <col min="7431" max="7431" width="7" style="381" bestFit="1" customWidth="1"/>
    <col min="7432" max="7432" width="7.140625" style="381" bestFit="1" customWidth="1"/>
    <col min="7433" max="7433" width="6.85546875" style="381" bestFit="1" customWidth="1"/>
    <col min="7434" max="7434" width="10.42578125" style="381" bestFit="1" customWidth="1"/>
    <col min="7435" max="7435" width="54.85546875" style="381" customWidth="1"/>
    <col min="7436" max="7438" width="9.42578125" style="381" bestFit="1" customWidth="1"/>
    <col min="7439" max="7439" width="10.28515625" style="381" customWidth="1"/>
    <col min="7440" max="7440" width="8.42578125" style="381" customWidth="1"/>
    <col min="7441" max="7441" width="6.85546875" style="381" customWidth="1"/>
    <col min="7442" max="7442" width="8.28515625" style="381" customWidth="1"/>
    <col min="7443" max="7443" width="6.85546875" style="381" bestFit="1" customWidth="1"/>
    <col min="7444" max="7680" width="9.140625" style="381"/>
    <col min="7681" max="7681" width="56.42578125" style="381" bestFit="1" customWidth="1"/>
    <col min="7682" max="7685" width="8.42578125" style="381" bestFit="1" customWidth="1"/>
    <col min="7686" max="7686" width="7.140625" style="381" bestFit="1" customWidth="1"/>
    <col min="7687" max="7687" width="7" style="381" bestFit="1" customWidth="1"/>
    <col min="7688" max="7688" width="7.140625" style="381" bestFit="1" customWidth="1"/>
    <col min="7689" max="7689" width="6.85546875" style="381" bestFit="1" customWidth="1"/>
    <col min="7690" max="7690" width="10.42578125" style="381" bestFit="1" customWidth="1"/>
    <col min="7691" max="7691" width="54.85546875" style="381" customWidth="1"/>
    <col min="7692" max="7694" width="9.42578125" style="381" bestFit="1" customWidth="1"/>
    <col min="7695" max="7695" width="10.28515625" style="381" customWidth="1"/>
    <col min="7696" max="7696" width="8.42578125" style="381" customWidth="1"/>
    <col min="7697" max="7697" width="6.85546875" style="381" customWidth="1"/>
    <col min="7698" max="7698" width="8.28515625" style="381" customWidth="1"/>
    <col min="7699" max="7699" width="6.85546875" style="381" bestFit="1" customWidth="1"/>
    <col min="7700" max="7936" width="9.140625" style="381"/>
    <col min="7937" max="7937" width="56.42578125" style="381" bestFit="1" customWidth="1"/>
    <col min="7938" max="7941" width="8.42578125" style="381" bestFit="1" customWidth="1"/>
    <col min="7942" max="7942" width="7.140625" style="381" bestFit="1" customWidth="1"/>
    <col min="7943" max="7943" width="7" style="381" bestFit="1" customWidth="1"/>
    <col min="7944" max="7944" width="7.140625" style="381" bestFit="1" customWidth="1"/>
    <col min="7945" max="7945" width="6.85546875" style="381" bestFit="1" customWidth="1"/>
    <col min="7946" max="7946" width="10.42578125" style="381" bestFit="1" customWidth="1"/>
    <col min="7947" max="7947" width="54.85546875" style="381" customWidth="1"/>
    <col min="7948" max="7950" width="9.42578125" style="381" bestFit="1" customWidth="1"/>
    <col min="7951" max="7951" width="10.28515625" style="381" customWidth="1"/>
    <col min="7952" max="7952" width="8.42578125" style="381" customWidth="1"/>
    <col min="7953" max="7953" width="6.85546875" style="381" customWidth="1"/>
    <col min="7954" max="7954" width="8.28515625" style="381" customWidth="1"/>
    <col min="7955" max="7955" width="6.85546875" style="381" bestFit="1" customWidth="1"/>
    <col min="7956" max="8192" width="9.140625" style="381"/>
    <col min="8193" max="8193" width="56.42578125" style="381" bestFit="1" customWidth="1"/>
    <col min="8194" max="8197" width="8.42578125" style="381" bestFit="1" customWidth="1"/>
    <col min="8198" max="8198" width="7.140625" style="381" bestFit="1" customWidth="1"/>
    <col min="8199" max="8199" width="7" style="381" bestFit="1" customWidth="1"/>
    <col min="8200" max="8200" width="7.140625" style="381" bestFit="1" customWidth="1"/>
    <col min="8201" max="8201" width="6.85546875" style="381" bestFit="1" customWidth="1"/>
    <col min="8202" max="8202" width="10.42578125" style="381" bestFit="1" customWidth="1"/>
    <col min="8203" max="8203" width="54.85546875" style="381" customWidth="1"/>
    <col min="8204" max="8206" width="9.42578125" style="381" bestFit="1" customWidth="1"/>
    <col min="8207" max="8207" width="10.28515625" style="381" customWidth="1"/>
    <col min="8208" max="8208" width="8.42578125" style="381" customWidth="1"/>
    <col min="8209" max="8209" width="6.85546875" style="381" customWidth="1"/>
    <col min="8210" max="8210" width="8.28515625" style="381" customWidth="1"/>
    <col min="8211" max="8211" width="6.85546875" style="381" bestFit="1" customWidth="1"/>
    <col min="8212" max="8448" width="9.140625" style="381"/>
    <col min="8449" max="8449" width="56.42578125" style="381" bestFit="1" customWidth="1"/>
    <col min="8450" max="8453" width="8.42578125" style="381" bestFit="1" customWidth="1"/>
    <col min="8454" max="8454" width="7.140625" style="381" bestFit="1" customWidth="1"/>
    <col min="8455" max="8455" width="7" style="381" bestFit="1" customWidth="1"/>
    <col min="8456" max="8456" width="7.140625" style="381" bestFit="1" customWidth="1"/>
    <col min="8457" max="8457" width="6.85546875" style="381" bestFit="1" customWidth="1"/>
    <col min="8458" max="8458" width="10.42578125" style="381" bestFit="1" customWidth="1"/>
    <col min="8459" max="8459" width="54.85546875" style="381" customWidth="1"/>
    <col min="8460" max="8462" width="9.42578125" style="381" bestFit="1" customWidth="1"/>
    <col min="8463" max="8463" width="10.28515625" style="381" customWidth="1"/>
    <col min="8464" max="8464" width="8.42578125" style="381" customWidth="1"/>
    <col min="8465" max="8465" width="6.85546875" style="381" customWidth="1"/>
    <col min="8466" max="8466" width="8.28515625" style="381" customWidth="1"/>
    <col min="8467" max="8467" width="6.85546875" style="381" bestFit="1" customWidth="1"/>
    <col min="8468" max="8704" width="9.140625" style="381"/>
    <col min="8705" max="8705" width="56.42578125" style="381" bestFit="1" customWidth="1"/>
    <col min="8706" max="8709" width="8.42578125" style="381" bestFit="1" customWidth="1"/>
    <col min="8710" max="8710" width="7.140625" style="381" bestFit="1" customWidth="1"/>
    <col min="8711" max="8711" width="7" style="381" bestFit="1" customWidth="1"/>
    <col min="8712" max="8712" width="7.140625" style="381" bestFit="1" customWidth="1"/>
    <col min="8713" max="8713" width="6.85546875" style="381" bestFit="1" customWidth="1"/>
    <col min="8714" max="8714" width="10.42578125" style="381" bestFit="1" customWidth="1"/>
    <col min="8715" max="8715" width="54.85546875" style="381" customWidth="1"/>
    <col min="8716" max="8718" width="9.42578125" style="381" bestFit="1" customWidth="1"/>
    <col min="8719" max="8719" width="10.28515625" style="381" customWidth="1"/>
    <col min="8720" max="8720" width="8.42578125" style="381" customWidth="1"/>
    <col min="8721" max="8721" width="6.85546875" style="381" customWidth="1"/>
    <col min="8722" max="8722" width="8.28515625" style="381" customWidth="1"/>
    <col min="8723" max="8723" width="6.85546875" style="381" bestFit="1" customWidth="1"/>
    <col min="8724" max="8960" width="9.140625" style="381"/>
    <col min="8961" max="8961" width="56.42578125" style="381" bestFit="1" customWidth="1"/>
    <col min="8962" max="8965" width="8.42578125" style="381" bestFit="1" customWidth="1"/>
    <col min="8966" max="8966" width="7.140625" style="381" bestFit="1" customWidth="1"/>
    <col min="8967" max="8967" width="7" style="381" bestFit="1" customWidth="1"/>
    <col min="8968" max="8968" width="7.140625" style="381" bestFit="1" customWidth="1"/>
    <col min="8969" max="8969" width="6.85546875" style="381" bestFit="1" customWidth="1"/>
    <col min="8970" max="8970" width="10.42578125" style="381" bestFit="1" customWidth="1"/>
    <col min="8971" max="8971" width="54.85546875" style="381" customWidth="1"/>
    <col min="8972" max="8974" width="9.42578125" style="381" bestFit="1" customWidth="1"/>
    <col min="8975" max="8975" width="10.28515625" style="381" customWidth="1"/>
    <col min="8976" max="8976" width="8.42578125" style="381" customWidth="1"/>
    <col min="8977" max="8977" width="6.85546875" style="381" customWidth="1"/>
    <col min="8978" max="8978" width="8.28515625" style="381" customWidth="1"/>
    <col min="8979" max="8979" width="6.85546875" style="381" bestFit="1" customWidth="1"/>
    <col min="8980" max="9216" width="9.140625" style="381"/>
    <col min="9217" max="9217" width="56.42578125" style="381" bestFit="1" customWidth="1"/>
    <col min="9218" max="9221" width="8.42578125" style="381" bestFit="1" customWidth="1"/>
    <col min="9222" max="9222" width="7.140625" style="381" bestFit="1" customWidth="1"/>
    <col min="9223" max="9223" width="7" style="381" bestFit="1" customWidth="1"/>
    <col min="9224" max="9224" width="7.140625" style="381" bestFit="1" customWidth="1"/>
    <col min="9225" max="9225" width="6.85546875" style="381" bestFit="1" customWidth="1"/>
    <col min="9226" max="9226" width="10.42578125" style="381" bestFit="1" customWidth="1"/>
    <col min="9227" max="9227" width="54.85546875" style="381" customWidth="1"/>
    <col min="9228" max="9230" width="9.42578125" style="381" bestFit="1" customWidth="1"/>
    <col min="9231" max="9231" width="10.28515625" style="381" customWidth="1"/>
    <col min="9232" max="9232" width="8.42578125" style="381" customWidth="1"/>
    <col min="9233" max="9233" width="6.85546875" style="381" customWidth="1"/>
    <col min="9234" max="9234" width="8.28515625" style="381" customWidth="1"/>
    <col min="9235" max="9235" width="6.85546875" style="381" bestFit="1" customWidth="1"/>
    <col min="9236" max="9472" width="9.140625" style="381"/>
    <col min="9473" max="9473" width="56.42578125" style="381" bestFit="1" customWidth="1"/>
    <col min="9474" max="9477" width="8.42578125" style="381" bestFit="1" customWidth="1"/>
    <col min="9478" max="9478" width="7.140625" style="381" bestFit="1" customWidth="1"/>
    <col min="9479" max="9479" width="7" style="381" bestFit="1" customWidth="1"/>
    <col min="9480" max="9480" width="7.140625" style="381" bestFit="1" customWidth="1"/>
    <col min="9481" max="9481" width="6.85546875" style="381" bestFit="1" customWidth="1"/>
    <col min="9482" max="9482" width="10.42578125" style="381" bestFit="1" customWidth="1"/>
    <col min="9483" max="9483" width="54.85546875" style="381" customWidth="1"/>
    <col min="9484" max="9486" width="9.42578125" style="381" bestFit="1" customWidth="1"/>
    <col min="9487" max="9487" width="10.28515625" style="381" customWidth="1"/>
    <col min="9488" max="9488" width="8.42578125" style="381" customWidth="1"/>
    <col min="9489" max="9489" width="6.85546875" style="381" customWidth="1"/>
    <col min="9490" max="9490" width="8.28515625" style="381" customWidth="1"/>
    <col min="9491" max="9491" width="6.85546875" style="381" bestFit="1" customWidth="1"/>
    <col min="9492" max="9728" width="9.140625" style="381"/>
    <col min="9729" max="9729" width="56.42578125" style="381" bestFit="1" customWidth="1"/>
    <col min="9730" max="9733" width="8.42578125" style="381" bestFit="1" customWidth="1"/>
    <col min="9734" max="9734" width="7.140625" style="381" bestFit="1" customWidth="1"/>
    <col min="9735" max="9735" width="7" style="381" bestFit="1" customWidth="1"/>
    <col min="9736" max="9736" width="7.140625" style="381" bestFit="1" customWidth="1"/>
    <col min="9737" max="9737" width="6.85546875" style="381" bestFit="1" customWidth="1"/>
    <col min="9738" max="9738" width="10.42578125" style="381" bestFit="1" customWidth="1"/>
    <col min="9739" max="9739" width="54.85546875" style="381" customWidth="1"/>
    <col min="9740" max="9742" width="9.42578125" style="381" bestFit="1" customWidth="1"/>
    <col min="9743" max="9743" width="10.28515625" style="381" customWidth="1"/>
    <col min="9744" max="9744" width="8.42578125" style="381" customWidth="1"/>
    <col min="9745" max="9745" width="6.85546875" style="381" customWidth="1"/>
    <col min="9746" max="9746" width="8.28515625" style="381" customWidth="1"/>
    <col min="9747" max="9747" width="6.85546875" style="381" bestFit="1" customWidth="1"/>
    <col min="9748" max="9984" width="9.140625" style="381"/>
    <col min="9985" max="9985" width="56.42578125" style="381" bestFit="1" customWidth="1"/>
    <col min="9986" max="9989" width="8.42578125" style="381" bestFit="1" customWidth="1"/>
    <col min="9990" max="9990" width="7.140625" style="381" bestFit="1" customWidth="1"/>
    <col min="9991" max="9991" width="7" style="381" bestFit="1" customWidth="1"/>
    <col min="9992" max="9992" width="7.140625" style="381" bestFit="1" customWidth="1"/>
    <col min="9993" max="9993" width="6.85546875" style="381" bestFit="1" customWidth="1"/>
    <col min="9994" max="9994" width="10.42578125" style="381" bestFit="1" customWidth="1"/>
    <col min="9995" max="9995" width="54.85546875" style="381" customWidth="1"/>
    <col min="9996" max="9998" width="9.42578125" style="381" bestFit="1" customWidth="1"/>
    <col min="9999" max="9999" width="10.28515625" style="381" customWidth="1"/>
    <col min="10000" max="10000" width="8.42578125" style="381" customWidth="1"/>
    <col min="10001" max="10001" width="6.85546875" style="381" customWidth="1"/>
    <col min="10002" max="10002" width="8.28515625" style="381" customWidth="1"/>
    <col min="10003" max="10003" width="6.85546875" style="381" bestFit="1" customWidth="1"/>
    <col min="10004" max="10240" width="9.140625" style="381"/>
    <col min="10241" max="10241" width="56.42578125" style="381" bestFit="1" customWidth="1"/>
    <col min="10242" max="10245" width="8.42578125" style="381" bestFit="1" customWidth="1"/>
    <col min="10246" max="10246" width="7.140625" style="381" bestFit="1" customWidth="1"/>
    <col min="10247" max="10247" width="7" style="381" bestFit="1" customWidth="1"/>
    <col min="10248" max="10248" width="7.140625" style="381" bestFit="1" customWidth="1"/>
    <col min="10249" max="10249" width="6.85546875" style="381" bestFit="1" customWidth="1"/>
    <col min="10250" max="10250" width="10.42578125" style="381" bestFit="1" customWidth="1"/>
    <col min="10251" max="10251" width="54.85546875" style="381" customWidth="1"/>
    <col min="10252" max="10254" width="9.42578125" style="381" bestFit="1" customWidth="1"/>
    <col min="10255" max="10255" width="10.28515625" style="381" customWidth="1"/>
    <col min="10256" max="10256" width="8.42578125" style="381" customWidth="1"/>
    <col min="10257" max="10257" width="6.85546875" style="381" customWidth="1"/>
    <col min="10258" max="10258" width="8.28515625" style="381" customWidth="1"/>
    <col min="10259" max="10259" width="6.85546875" style="381" bestFit="1" customWidth="1"/>
    <col min="10260" max="10496" width="9.140625" style="381"/>
    <col min="10497" max="10497" width="56.42578125" style="381" bestFit="1" customWidth="1"/>
    <col min="10498" max="10501" width="8.42578125" style="381" bestFit="1" customWidth="1"/>
    <col min="10502" max="10502" width="7.140625" style="381" bestFit="1" customWidth="1"/>
    <col min="10503" max="10503" width="7" style="381" bestFit="1" customWidth="1"/>
    <col min="10504" max="10504" width="7.140625" style="381" bestFit="1" customWidth="1"/>
    <col min="10505" max="10505" width="6.85546875" style="381" bestFit="1" customWidth="1"/>
    <col min="10506" max="10506" width="10.42578125" style="381" bestFit="1" customWidth="1"/>
    <col min="10507" max="10507" width="54.85546875" style="381" customWidth="1"/>
    <col min="10508" max="10510" width="9.42578125" style="381" bestFit="1" customWidth="1"/>
    <col min="10511" max="10511" width="10.28515625" style="381" customWidth="1"/>
    <col min="10512" max="10512" width="8.42578125" style="381" customWidth="1"/>
    <col min="10513" max="10513" width="6.85546875" style="381" customWidth="1"/>
    <col min="10514" max="10514" width="8.28515625" style="381" customWidth="1"/>
    <col min="10515" max="10515" width="6.85546875" style="381" bestFit="1" customWidth="1"/>
    <col min="10516" max="10752" width="9.140625" style="381"/>
    <col min="10753" max="10753" width="56.42578125" style="381" bestFit="1" customWidth="1"/>
    <col min="10754" max="10757" width="8.42578125" style="381" bestFit="1" customWidth="1"/>
    <col min="10758" max="10758" width="7.140625" style="381" bestFit="1" customWidth="1"/>
    <col min="10759" max="10759" width="7" style="381" bestFit="1" customWidth="1"/>
    <col min="10760" max="10760" width="7.140625" style="381" bestFit="1" customWidth="1"/>
    <col min="10761" max="10761" width="6.85546875" style="381" bestFit="1" customWidth="1"/>
    <col min="10762" max="10762" width="10.42578125" style="381" bestFit="1" customWidth="1"/>
    <col min="10763" max="10763" width="54.85546875" style="381" customWidth="1"/>
    <col min="10764" max="10766" width="9.42578125" style="381" bestFit="1" customWidth="1"/>
    <col min="10767" max="10767" width="10.28515625" style="381" customWidth="1"/>
    <col min="10768" max="10768" width="8.42578125" style="381" customWidth="1"/>
    <col min="10769" max="10769" width="6.85546875" style="381" customWidth="1"/>
    <col min="10770" max="10770" width="8.28515625" style="381" customWidth="1"/>
    <col min="10771" max="10771" width="6.85546875" style="381" bestFit="1" customWidth="1"/>
    <col min="10772" max="11008" width="9.140625" style="381"/>
    <col min="11009" max="11009" width="56.42578125" style="381" bestFit="1" customWidth="1"/>
    <col min="11010" max="11013" width="8.42578125" style="381" bestFit="1" customWidth="1"/>
    <col min="11014" max="11014" width="7.140625" style="381" bestFit="1" customWidth="1"/>
    <col min="11015" max="11015" width="7" style="381" bestFit="1" customWidth="1"/>
    <col min="11016" max="11016" width="7.140625" style="381" bestFit="1" customWidth="1"/>
    <col min="11017" max="11017" width="6.85546875" style="381" bestFit="1" customWidth="1"/>
    <col min="11018" max="11018" width="10.42578125" style="381" bestFit="1" customWidth="1"/>
    <col min="11019" max="11019" width="54.85546875" style="381" customWidth="1"/>
    <col min="11020" max="11022" width="9.42578125" style="381" bestFit="1" customWidth="1"/>
    <col min="11023" max="11023" width="10.28515625" style="381" customWidth="1"/>
    <col min="11024" max="11024" width="8.42578125" style="381" customWidth="1"/>
    <col min="11025" max="11025" width="6.85546875" style="381" customWidth="1"/>
    <col min="11026" max="11026" width="8.28515625" style="381" customWidth="1"/>
    <col min="11027" max="11027" width="6.85546875" style="381" bestFit="1" customWidth="1"/>
    <col min="11028" max="11264" width="9.140625" style="381"/>
    <col min="11265" max="11265" width="56.42578125" style="381" bestFit="1" customWidth="1"/>
    <col min="11266" max="11269" width="8.42578125" style="381" bestFit="1" customWidth="1"/>
    <col min="11270" max="11270" width="7.140625" style="381" bestFit="1" customWidth="1"/>
    <col min="11271" max="11271" width="7" style="381" bestFit="1" customWidth="1"/>
    <col min="11272" max="11272" width="7.140625" style="381" bestFit="1" customWidth="1"/>
    <col min="11273" max="11273" width="6.85546875" style="381" bestFit="1" customWidth="1"/>
    <col min="11274" max="11274" width="10.42578125" style="381" bestFit="1" customWidth="1"/>
    <col min="11275" max="11275" width="54.85546875" style="381" customWidth="1"/>
    <col min="11276" max="11278" width="9.42578125" style="381" bestFit="1" customWidth="1"/>
    <col min="11279" max="11279" width="10.28515625" style="381" customWidth="1"/>
    <col min="11280" max="11280" width="8.42578125" style="381" customWidth="1"/>
    <col min="11281" max="11281" width="6.85546875" style="381" customWidth="1"/>
    <col min="11282" max="11282" width="8.28515625" style="381" customWidth="1"/>
    <col min="11283" max="11283" width="6.85546875" style="381" bestFit="1" customWidth="1"/>
    <col min="11284" max="11520" width="9.140625" style="381"/>
    <col min="11521" max="11521" width="56.42578125" style="381" bestFit="1" customWidth="1"/>
    <col min="11522" max="11525" width="8.42578125" style="381" bestFit="1" customWidth="1"/>
    <col min="11526" max="11526" width="7.140625" style="381" bestFit="1" customWidth="1"/>
    <col min="11527" max="11527" width="7" style="381" bestFit="1" customWidth="1"/>
    <col min="11528" max="11528" width="7.140625" style="381" bestFit="1" customWidth="1"/>
    <col min="11529" max="11529" width="6.85546875" style="381" bestFit="1" customWidth="1"/>
    <col min="11530" max="11530" width="10.42578125" style="381" bestFit="1" customWidth="1"/>
    <col min="11531" max="11531" width="54.85546875" style="381" customWidth="1"/>
    <col min="11532" max="11534" width="9.42578125" style="381" bestFit="1" customWidth="1"/>
    <col min="11535" max="11535" width="10.28515625" style="381" customWidth="1"/>
    <col min="11536" max="11536" width="8.42578125" style="381" customWidth="1"/>
    <col min="11537" max="11537" width="6.85546875" style="381" customWidth="1"/>
    <col min="11538" max="11538" width="8.28515625" style="381" customWidth="1"/>
    <col min="11539" max="11539" width="6.85546875" style="381" bestFit="1" customWidth="1"/>
    <col min="11540" max="11776" width="9.140625" style="381"/>
    <col min="11777" max="11777" width="56.42578125" style="381" bestFit="1" customWidth="1"/>
    <col min="11778" max="11781" width="8.42578125" style="381" bestFit="1" customWidth="1"/>
    <col min="11782" max="11782" width="7.140625" style="381" bestFit="1" customWidth="1"/>
    <col min="11783" max="11783" width="7" style="381" bestFit="1" customWidth="1"/>
    <col min="11784" max="11784" width="7.140625" style="381" bestFit="1" customWidth="1"/>
    <col min="11785" max="11785" width="6.85546875" style="381" bestFit="1" customWidth="1"/>
    <col min="11786" max="11786" width="10.42578125" style="381" bestFit="1" customWidth="1"/>
    <col min="11787" max="11787" width="54.85546875" style="381" customWidth="1"/>
    <col min="11788" max="11790" width="9.42578125" style="381" bestFit="1" customWidth="1"/>
    <col min="11791" max="11791" width="10.28515625" style="381" customWidth="1"/>
    <col min="11792" max="11792" width="8.42578125" style="381" customWidth="1"/>
    <col min="11793" max="11793" width="6.85546875" style="381" customWidth="1"/>
    <col min="11794" max="11794" width="8.28515625" style="381" customWidth="1"/>
    <col min="11795" max="11795" width="6.85546875" style="381" bestFit="1" customWidth="1"/>
    <col min="11796" max="12032" width="9.140625" style="381"/>
    <col min="12033" max="12033" width="56.42578125" style="381" bestFit="1" customWidth="1"/>
    <col min="12034" max="12037" width="8.42578125" style="381" bestFit="1" customWidth="1"/>
    <col min="12038" max="12038" width="7.140625" style="381" bestFit="1" customWidth="1"/>
    <col min="12039" max="12039" width="7" style="381" bestFit="1" customWidth="1"/>
    <col min="12040" max="12040" width="7.140625" style="381" bestFit="1" customWidth="1"/>
    <col min="12041" max="12041" width="6.85546875" style="381" bestFit="1" customWidth="1"/>
    <col min="12042" max="12042" width="10.42578125" style="381" bestFit="1" customWidth="1"/>
    <col min="12043" max="12043" width="54.85546875" style="381" customWidth="1"/>
    <col min="12044" max="12046" width="9.42578125" style="381" bestFit="1" customWidth="1"/>
    <col min="12047" max="12047" width="10.28515625" style="381" customWidth="1"/>
    <col min="12048" max="12048" width="8.42578125" style="381" customWidth="1"/>
    <col min="12049" max="12049" width="6.85546875" style="381" customWidth="1"/>
    <col min="12050" max="12050" width="8.28515625" style="381" customWidth="1"/>
    <col min="12051" max="12051" width="6.85546875" style="381" bestFit="1" customWidth="1"/>
    <col min="12052" max="12288" width="9.140625" style="381"/>
    <col min="12289" max="12289" width="56.42578125" style="381" bestFit="1" customWidth="1"/>
    <col min="12290" max="12293" width="8.42578125" style="381" bestFit="1" customWidth="1"/>
    <col min="12294" max="12294" width="7.140625" style="381" bestFit="1" customWidth="1"/>
    <col min="12295" max="12295" width="7" style="381" bestFit="1" customWidth="1"/>
    <col min="12296" max="12296" width="7.140625" style="381" bestFit="1" customWidth="1"/>
    <col min="12297" max="12297" width="6.85546875" style="381" bestFit="1" customWidth="1"/>
    <col min="12298" max="12298" width="10.42578125" style="381" bestFit="1" customWidth="1"/>
    <col min="12299" max="12299" width="54.85546875" style="381" customWidth="1"/>
    <col min="12300" max="12302" width="9.42578125" style="381" bestFit="1" customWidth="1"/>
    <col min="12303" max="12303" width="10.28515625" style="381" customWidth="1"/>
    <col min="12304" max="12304" width="8.42578125" style="381" customWidth="1"/>
    <col min="12305" max="12305" width="6.85546875" style="381" customWidth="1"/>
    <col min="12306" max="12306" width="8.28515625" style="381" customWidth="1"/>
    <col min="12307" max="12307" width="6.85546875" style="381" bestFit="1" customWidth="1"/>
    <col min="12308" max="12544" width="9.140625" style="381"/>
    <col min="12545" max="12545" width="56.42578125" style="381" bestFit="1" customWidth="1"/>
    <col min="12546" max="12549" width="8.42578125" style="381" bestFit="1" customWidth="1"/>
    <col min="12550" max="12550" width="7.140625" style="381" bestFit="1" customWidth="1"/>
    <col min="12551" max="12551" width="7" style="381" bestFit="1" customWidth="1"/>
    <col min="12552" max="12552" width="7.140625" style="381" bestFit="1" customWidth="1"/>
    <col min="12553" max="12553" width="6.85546875" style="381" bestFit="1" customWidth="1"/>
    <col min="12554" max="12554" width="10.42578125" style="381" bestFit="1" customWidth="1"/>
    <col min="12555" max="12555" width="54.85546875" style="381" customWidth="1"/>
    <col min="12556" max="12558" width="9.42578125" style="381" bestFit="1" customWidth="1"/>
    <col min="12559" max="12559" width="10.28515625" style="381" customWidth="1"/>
    <col min="12560" max="12560" width="8.42578125" style="381" customWidth="1"/>
    <col min="12561" max="12561" width="6.85546875" style="381" customWidth="1"/>
    <col min="12562" max="12562" width="8.28515625" style="381" customWidth="1"/>
    <col min="12563" max="12563" width="6.85546875" style="381" bestFit="1" customWidth="1"/>
    <col min="12564" max="12800" width="9.140625" style="381"/>
    <col min="12801" max="12801" width="56.42578125" style="381" bestFit="1" customWidth="1"/>
    <col min="12802" max="12805" width="8.42578125" style="381" bestFit="1" customWidth="1"/>
    <col min="12806" max="12806" width="7.140625" style="381" bestFit="1" customWidth="1"/>
    <col min="12807" max="12807" width="7" style="381" bestFit="1" customWidth="1"/>
    <col min="12808" max="12808" width="7.140625" style="381" bestFit="1" customWidth="1"/>
    <col min="12809" max="12809" width="6.85546875" style="381" bestFit="1" customWidth="1"/>
    <col min="12810" max="12810" width="10.42578125" style="381" bestFit="1" customWidth="1"/>
    <col min="12811" max="12811" width="54.85546875" style="381" customWidth="1"/>
    <col min="12812" max="12814" width="9.42578125" style="381" bestFit="1" customWidth="1"/>
    <col min="12815" max="12815" width="10.28515625" style="381" customWidth="1"/>
    <col min="12816" max="12816" width="8.42578125" style="381" customWidth="1"/>
    <col min="12817" max="12817" width="6.85546875" style="381" customWidth="1"/>
    <col min="12818" max="12818" width="8.28515625" style="381" customWidth="1"/>
    <col min="12819" max="12819" width="6.85546875" style="381" bestFit="1" customWidth="1"/>
    <col min="12820" max="13056" width="9.140625" style="381"/>
    <col min="13057" max="13057" width="56.42578125" style="381" bestFit="1" customWidth="1"/>
    <col min="13058" max="13061" width="8.42578125" style="381" bestFit="1" customWidth="1"/>
    <col min="13062" max="13062" width="7.140625" style="381" bestFit="1" customWidth="1"/>
    <col min="13063" max="13063" width="7" style="381" bestFit="1" customWidth="1"/>
    <col min="13064" max="13064" width="7.140625" style="381" bestFit="1" customWidth="1"/>
    <col min="13065" max="13065" width="6.85546875" style="381" bestFit="1" customWidth="1"/>
    <col min="13066" max="13066" width="10.42578125" style="381" bestFit="1" customWidth="1"/>
    <col min="13067" max="13067" width="54.85546875" style="381" customWidth="1"/>
    <col min="13068" max="13070" width="9.42578125" style="381" bestFit="1" customWidth="1"/>
    <col min="13071" max="13071" width="10.28515625" style="381" customWidth="1"/>
    <col min="13072" max="13072" width="8.42578125" style="381" customWidth="1"/>
    <col min="13073" max="13073" width="6.85546875" style="381" customWidth="1"/>
    <col min="13074" max="13074" width="8.28515625" style="381" customWidth="1"/>
    <col min="13075" max="13075" width="6.85546875" style="381" bestFit="1" customWidth="1"/>
    <col min="13076" max="13312" width="9.140625" style="381"/>
    <col min="13313" max="13313" width="56.42578125" style="381" bestFit="1" customWidth="1"/>
    <col min="13314" max="13317" width="8.42578125" style="381" bestFit="1" customWidth="1"/>
    <col min="13318" max="13318" width="7.140625" style="381" bestFit="1" customWidth="1"/>
    <col min="13319" max="13319" width="7" style="381" bestFit="1" customWidth="1"/>
    <col min="13320" max="13320" width="7.140625" style="381" bestFit="1" customWidth="1"/>
    <col min="13321" max="13321" width="6.85546875" style="381" bestFit="1" customWidth="1"/>
    <col min="13322" max="13322" width="10.42578125" style="381" bestFit="1" customWidth="1"/>
    <col min="13323" max="13323" width="54.85546875" style="381" customWidth="1"/>
    <col min="13324" max="13326" width="9.42578125" style="381" bestFit="1" customWidth="1"/>
    <col min="13327" max="13327" width="10.28515625" style="381" customWidth="1"/>
    <col min="13328" max="13328" width="8.42578125" style="381" customWidth="1"/>
    <col min="13329" max="13329" width="6.85546875" style="381" customWidth="1"/>
    <col min="13330" max="13330" width="8.28515625" style="381" customWidth="1"/>
    <col min="13331" max="13331" width="6.85546875" style="381" bestFit="1" customWidth="1"/>
    <col min="13332" max="13568" width="9.140625" style="381"/>
    <col min="13569" max="13569" width="56.42578125" style="381" bestFit="1" customWidth="1"/>
    <col min="13570" max="13573" width="8.42578125" style="381" bestFit="1" customWidth="1"/>
    <col min="13574" max="13574" width="7.140625" style="381" bestFit="1" customWidth="1"/>
    <col min="13575" max="13575" width="7" style="381" bestFit="1" customWidth="1"/>
    <col min="13576" max="13576" width="7.140625" style="381" bestFit="1" customWidth="1"/>
    <col min="13577" max="13577" width="6.85546875" style="381" bestFit="1" customWidth="1"/>
    <col min="13578" max="13578" width="10.42578125" style="381" bestFit="1" customWidth="1"/>
    <col min="13579" max="13579" width="54.85546875" style="381" customWidth="1"/>
    <col min="13580" max="13582" width="9.42578125" style="381" bestFit="1" customWidth="1"/>
    <col min="13583" max="13583" width="10.28515625" style="381" customWidth="1"/>
    <col min="13584" max="13584" width="8.42578125" style="381" customWidth="1"/>
    <col min="13585" max="13585" width="6.85546875" style="381" customWidth="1"/>
    <col min="13586" max="13586" width="8.28515625" style="381" customWidth="1"/>
    <col min="13587" max="13587" width="6.85546875" style="381" bestFit="1" customWidth="1"/>
    <col min="13588" max="13824" width="9.140625" style="381"/>
    <col min="13825" max="13825" width="56.42578125" style="381" bestFit="1" customWidth="1"/>
    <col min="13826" max="13829" width="8.42578125" style="381" bestFit="1" customWidth="1"/>
    <col min="13830" max="13830" width="7.140625" style="381" bestFit="1" customWidth="1"/>
    <col min="13831" max="13831" width="7" style="381" bestFit="1" customWidth="1"/>
    <col min="13832" max="13832" width="7.140625" style="381" bestFit="1" customWidth="1"/>
    <col min="13833" max="13833" width="6.85546875" style="381" bestFit="1" customWidth="1"/>
    <col min="13834" max="13834" width="10.42578125" style="381" bestFit="1" customWidth="1"/>
    <col min="13835" max="13835" width="54.85546875" style="381" customWidth="1"/>
    <col min="13836" max="13838" width="9.42578125" style="381" bestFit="1" customWidth="1"/>
    <col min="13839" max="13839" width="10.28515625" style="381" customWidth="1"/>
    <col min="13840" max="13840" width="8.42578125" style="381" customWidth="1"/>
    <col min="13841" max="13841" width="6.85546875" style="381" customWidth="1"/>
    <col min="13842" max="13842" width="8.28515625" style="381" customWidth="1"/>
    <col min="13843" max="13843" width="6.85546875" style="381" bestFit="1" customWidth="1"/>
    <col min="13844" max="14080" width="9.140625" style="381"/>
    <col min="14081" max="14081" width="56.42578125" style="381" bestFit="1" customWidth="1"/>
    <col min="14082" max="14085" width="8.42578125" style="381" bestFit="1" customWidth="1"/>
    <col min="14086" max="14086" width="7.140625" style="381" bestFit="1" customWidth="1"/>
    <col min="14087" max="14087" width="7" style="381" bestFit="1" customWidth="1"/>
    <col min="14088" max="14088" width="7.140625" style="381" bestFit="1" customWidth="1"/>
    <col min="14089" max="14089" width="6.85546875" style="381" bestFit="1" customWidth="1"/>
    <col min="14090" max="14090" width="10.42578125" style="381" bestFit="1" customWidth="1"/>
    <col min="14091" max="14091" width="54.85546875" style="381" customWidth="1"/>
    <col min="14092" max="14094" width="9.42578125" style="381" bestFit="1" customWidth="1"/>
    <col min="14095" max="14095" width="10.28515625" style="381" customWidth="1"/>
    <col min="14096" max="14096" width="8.42578125" style="381" customWidth="1"/>
    <col min="14097" max="14097" width="6.85546875" style="381" customWidth="1"/>
    <col min="14098" max="14098" width="8.28515625" style="381" customWidth="1"/>
    <col min="14099" max="14099" width="6.85546875" style="381" bestFit="1" customWidth="1"/>
    <col min="14100" max="14336" width="9.140625" style="381"/>
    <col min="14337" max="14337" width="56.42578125" style="381" bestFit="1" customWidth="1"/>
    <col min="14338" max="14341" width="8.42578125" style="381" bestFit="1" customWidth="1"/>
    <col min="14342" max="14342" width="7.140625" style="381" bestFit="1" customWidth="1"/>
    <col min="14343" max="14343" width="7" style="381" bestFit="1" customWidth="1"/>
    <col min="14344" max="14344" width="7.140625" style="381" bestFit="1" customWidth="1"/>
    <col min="14345" max="14345" width="6.85546875" style="381" bestFit="1" customWidth="1"/>
    <col min="14346" max="14346" width="10.42578125" style="381" bestFit="1" customWidth="1"/>
    <col min="14347" max="14347" width="54.85546875" style="381" customWidth="1"/>
    <col min="14348" max="14350" width="9.42578125" style="381" bestFit="1" customWidth="1"/>
    <col min="14351" max="14351" width="10.28515625" style="381" customWidth="1"/>
    <col min="14352" max="14352" width="8.42578125" style="381" customWidth="1"/>
    <col min="14353" max="14353" width="6.85546875" style="381" customWidth="1"/>
    <col min="14354" max="14354" width="8.28515625" style="381" customWidth="1"/>
    <col min="14355" max="14355" width="6.85546875" style="381" bestFit="1" customWidth="1"/>
    <col min="14356" max="14592" width="9.140625" style="381"/>
    <col min="14593" max="14593" width="56.42578125" style="381" bestFit="1" customWidth="1"/>
    <col min="14594" max="14597" width="8.42578125" style="381" bestFit="1" customWidth="1"/>
    <col min="14598" max="14598" width="7.140625" style="381" bestFit="1" customWidth="1"/>
    <col min="14599" max="14599" width="7" style="381" bestFit="1" customWidth="1"/>
    <col min="14600" max="14600" width="7.140625" style="381" bestFit="1" customWidth="1"/>
    <col min="14601" max="14601" width="6.85546875" style="381" bestFit="1" customWidth="1"/>
    <col min="14602" max="14602" width="10.42578125" style="381" bestFit="1" customWidth="1"/>
    <col min="14603" max="14603" width="54.85546875" style="381" customWidth="1"/>
    <col min="14604" max="14606" width="9.42578125" style="381" bestFit="1" customWidth="1"/>
    <col min="14607" max="14607" width="10.28515625" style="381" customWidth="1"/>
    <col min="14608" max="14608" width="8.42578125" style="381" customWidth="1"/>
    <col min="14609" max="14609" width="6.85546875" style="381" customWidth="1"/>
    <col min="14610" max="14610" width="8.28515625" style="381" customWidth="1"/>
    <col min="14611" max="14611" width="6.85546875" style="381" bestFit="1" customWidth="1"/>
    <col min="14612" max="14848" width="9.140625" style="381"/>
    <col min="14849" max="14849" width="56.42578125" style="381" bestFit="1" customWidth="1"/>
    <col min="14850" max="14853" width="8.42578125" style="381" bestFit="1" customWidth="1"/>
    <col min="14854" max="14854" width="7.140625" style="381" bestFit="1" customWidth="1"/>
    <col min="14855" max="14855" width="7" style="381" bestFit="1" customWidth="1"/>
    <col min="14856" max="14856" width="7.140625" style="381" bestFit="1" customWidth="1"/>
    <col min="14857" max="14857" width="6.85546875" style="381" bestFit="1" customWidth="1"/>
    <col min="14858" max="14858" width="10.42578125" style="381" bestFit="1" customWidth="1"/>
    <col min="14859" max="14859" width="54.85546875" style="381" customWidth="1"/>
    <col min="14860" max="14862" width="9.42578125" style="381" bestFit="1" customWidth="1"/>
    <col min="14863" max="14863" width="10.28515625" style="381" customWidth="1"/>
    <col min="14864" max="14864" width="8.42578125" style="381" customWidth="1"/>
    <col min="14865" max="14865" width="6.85546875" style="381" customWidth="1"/>
    <col min="14866" max="14866" width="8.28515625" style="381" customWidth="1"/>
    <col min="14867" max="14867" width="6.85546875" style="381" bestFit="1" customWidth="1"/>
    <col min="14868" max="15104" width="9.140625" style="381"/>
    <col min="15105" max="15105" width="56.42578125" style="381" bestFit="1" customWidth="1"/>
    <col min="15106" max="15109" width="8.42578125" style="381" bestFit="1" customWidth="1"/>
    <col min="15110" max="15110" width="7.140625" style="381" bestFit="1" customWidth="1"/>
    <col min="15111" max="15111" width="7" style="381" bestFit="1" customWidth="1"/>
    <col min="15112" max="15112" width="7.140625" style="381" bestFit="1" customWidth="1"/>
    <col min="15113" max="15113" width="6.85546875" style="381" bestFit="1" customWidth="1"/>
    <col min="15114" max="15114" width="10.42578125" style="381" bestFit="1" customWidth="1"/>
    <col min="15115" max="15115" width="54.85546875" style="381" customWidth="1"/>
    <col min="15116" max="15118" width="9.42578125" style="381" bestFit="1" customWidth="1"/>
    <col min="15119" max="15119" width="10.28515625" style="381" customWidth="1"/>
    <col min="15120" max="15120" width="8.42578125" style="381" customWidth="1"/>
    <col min="15121" max="15121" width="6.85546875" style="381" customWidth="1"/>
    <col min="15122" max="15122" width="8.28515625" style="381" customWidth="1"/>
    <col min="15123" max="15123" width="6.85546875" style="381" bestFit="1" customWidth="1"/>
    <col min="15124" max="15360" width="9.140625" style="381"/>
    <col min="15361" max="15361" width="56.42578125" style="381" bestFit="1" customWidth="1"/>
    <col min="15362" max="15365" width="8.42578125" style="381" bestFit="1" customWidth="1"/>
    <col min="15366" max="15366" width="7.140625" style="381" bestFit="1" customWidth="1"/>
    <col min="15367" max="15367" width="7" style="381" bestFit="1" customWidth="1"/>
    <col min="15368" max="15368" width="7.140625" style="381" bestFit="1" customWidth="1"/>
    <col min="15369" max="15369" width="6.85546875" style="381" bestFit="1" customWidth="1"/>
    <col min="15370" max="15370" width="10.42578125" style="381" bestFit="1" customWidth="1"/>
    <col min="15371" max="15371" width="54.85546875" style="381" customWidth="1"/>
    <col min="15372" max="15374" width="9.42578125" style="381" bestFit="1" customWidth="1"/>
    <col min="15375" max="15375" width="10.28515625" style="381" customWidth="1"/>
    <col min="15376" max="15376" width="8.42578125" style="381" customWidth="1"/>
    <col min="15377" max="15377" width="6.85546875" style="381" customWidth="1"/>
    <col min="15378" max="15378" width="8.28515625" style="381" customWidth="1"/>
    <col min="15379" max="15379" width="6.85546875" style="381" bestFit="1" customWidth="1"/>
    <col min="15380" max="15616" width="9.140625" style="381"/>
    <col min="15617" max="15617" width="56.42578125" style="381" bestFit="1" customWidth="1"/>
    <col min="15618" max="15621" width="8.42578125" style="381" bestFit="1" customWidth="1"/>
    <col min="15622" max="15622" width="7.140625" style="381" bestFit="1" customWidth="1"/>
    <col min="15623" max="15623" width="7" style="381" bestFit="1" customWidth="1"/>
    <col min="15624" max="15624" width="7.140625" style="381" bestFit="1" customWidth="1"/>
    <col min="15625" max="15625" width="6.85546875" style="381" bestFit="1" customWidth="1"/>
    <col min="15626" max="15626" width="10.42578125" style="381" bestFit="1" customWidth="1"/>
    <col min="15627" max="15627" width="54.85546875" style="381" customWidth="1"/>
    <col min="15628" max="15630" width="9.42578125" style="381" bestFit="1" customWidth="1"/>
    <col min="15631" max="15631" width="10.28515625" style="381" customWidth="1"/>
    <col min="15632" max="15632" width="8.42578125" style="381" customWidth="1"/>
    <col min="15633" max="15633" width="6.85546875" style="381" customWidth="1"/>
    <col min="15634" max="15634" width="8.28515625" style="381" customWidth="1"/>
    <col min="15635" max="15635" width="6.85546875" style="381" bestFit="1" customWidth="1"/>
    <col min="15636" max="15872" width="9.140625" style="381"/>
    <col min="15873" max="15873" width="56.42578125" style="381" bestFit="1" customWidth="1"/>
    <col min="15874" max="15877" width="8.42578125" style="381" bestFit="1" customWidth="1"/>
    <col min="15878" max="15878" width="7.140625" style="381" bestFit="1" customWidth="1"/>
    <col min="15879" max="15879" width="7" style="381" bestFit="1" customWidth="1"/>
    <col min="15880" max="15880" width="7.140625" style="381" bestFit="1" customWidth="1"/>
    <col min="15881" max="15881" width="6.85546875" style="381" bestFit="1" customWidth="1"/>
    <col min="15882" max="15882" width="10.42578125" style="381" bestFit="1" customWidth="1"/>
    <col min="15883" max="15883" width="54.85546875" style="381" customWidth="1"/>
    <col min="15884" max="15886" width="9.42578125" style="381" bestFit="1" customWidth="1"/>
    <col min="15887" max="15887" width="10.28515625" style="381" customWidth="1"/>
    <col min="15888" max="15888" width="8.42578125" style="381" customWidth="1"/>
    <col min="15889" max="15889" width="6.85546875" style="381" customWidth="1"/>
    <col min="15890" max="15890" width="8.28515625" style="381" customWidth="1"/>
    <col min="15891" max="15891" width="6.85546875" style="381" bestFit="1" customWidth="1"/>
    <col min="15892" max="16128" width="9.140625" style="381"/>
    <col min="16129" max="16129" width="56.42578125" style="381" bestFit="1" customWidth="1"/>
    <col min="16130" max="16133" width="8.42578125" style="381" bestFit="1" customWidth="1"/>
    <col min="16134" max="16134" width="7.140625" style="381" bestFit="1" customWidth="1"/>
    <col min="16135" max="16135" width="7" style="381" bestFit="1" customWidth="1"/>
    <col min="16136" max="16136" width="7.140625" style="381" bestFit="1" customWidth="1"/>
    <col min="16137" max="16137" width="6.85546875" style="381" bestFit="1" customWidth="1"/>
    <col min="16138" max="16138" width="10.42578125" style="381" bestFit="1" customWidth="1"/>
    <col min="16139" max="16139" width="54.85546875" style="381" customWidth="1"/>
    <col min="16140" max="16142" width="9.42578125" style="381" bestFit="1" customWidth="1"/>
    <col min="16143" max="16143" width="10.28515625" style="381" customWidth="1"/>
    <col min="16144" max="16144" width="8.42578125" style="381" customWidth="1"/>
    <col min="16145" max="16145" width="6.85546875" style="381" customWidth="1"/>
    <col min="16146" max="16146" width="8.28515625" style="381" customWidth="1"/>
    <col min="16147" max="16147" width="6.85546875" style="381" bestFit="1" customWidth="1"/>
    <col min="16148" max="16384" width="9.140625" style="381"/>
  </cols>
  <sheetData>
    <row r="1" spans="1:19" ht="18.75">
      <c r="A1" s="1947" t="s">
        <v>583</v>
      </c>
      <c r="B1" s="1947"/>
      <c r="C1" s="1947"/>
      <c r="D1" s="1947"/>
      <c r="E1" s="1947"/>
      <c r="F1" s="1947"/>
      <c r="G1" s="1947"/>
      <c r="H1" s="1947"/>
      <c r="I1" s="1947"/>
      <c r="J1" s="1947"/>
      <c r="K1" s="1947"/>
      <c r="L1" s="1947"/>
      <c r="M1" s="1947"/>
      <c r="N1" s="1947"/>
      <c r="O1" s="1947"/>
      <c r="P1" s="1947"/>
      <c r="Q1" s="1947"/>
      <c r="R1" s="1947"/>
      <c r="S1" s="1947"/>
    </row>
    <row r="2" spans="1:19" ht="19.5">
      <c r="A2" s="1948" t="s">
        <v>474</v>
      </c>
      <c r="B2" s="1948"/>
      <c r="C2" s="1948"/>
      <c r="D2" s="1948"/>
      <c r="E2" s="1948"/>
      <c r="F2" s="1948"/>
      <c r="G2" s="1948"/>
      <c r="H2" s="1948"/>
      <c r="I2" s="1948"/>
      <c r="J2" s="1948"/>
      <c r="K2" s="1948"/>
      <c r="L2" s="1948"/>
      <c r="M2" s="1948"/>
      <c r="N2" s="1948"/>
      <c r="O2" s="1948"/>
      <c r="P2" s="1948"/>
      <c r="Q2" s="1948"/>
      <c r="R2" s="1948"/>
      <c r="S2" s="1948"/>
    </row>
    <row r="3" spans="1:19" ht="13.5" thickBot="1">
      <c r="A3" s="385"/>
      <c r="B3" s="385"/>
      <c r="C3" s="385"/>
      <c r="D3" s="385"/>
      <c r="E3" s="385"/>
      <c r="F3" s="385"/>
      <c r="G3" s="385"/>
      <c r="H3" s="1949" t="s">
        <v>60</v>
      </c>
      <c r="I3" s="1949"/>
      <c r="K3" s="385"/>
      <c r="L3" s="385"/>
      <c r="M3" s="385"/>
      <c r="N3" s="385"/>
      <c r="O3" s="385"/>
      <c r="P3" s="385"/>
      <c r="Q3" s="385"/>
      <c r="R3" s="1949" t="s">
        <v>60</v>
      </c>
      <c r="S3" s="1949"/>
    </row>
    <row r="4" spans="1:19" ht="13.5" customHeight="1" thickTop="1">
      <c r="A4" s="1957" t="s">
        <v>128</v>
      </c>
      <c r="B4" s="971">
        <v>2017</v>
      </c>
      <c r="C4" s="973">
        <v>2017</v>
      </c>
      <c r="D4" s="972">
        <v>2018</v>
      </c>
      <c r="E4" s="973">
        <v>2018</v>
      </c>
      <c r="F4" s="1950" t="s">
        <v>312</v>
      </c>
      <c r="G4" s="1951"/>
      <c r="H4" s="1951"/>
      <c r="I4" s="1952"/>
      <c r="K4" s="1957" t="s">
        <v>128</v>
      </c>
      <c r="L4" s="971">
        <v>2017</v>
      </c>
      <c r="M4" s="972">
        <v>2017</v>
      </c>
      <c r="N4" s="972">
        <v>2018</v>
      </c>
      <c r="O4" s="973">
        <v>2018</v>
      </c>
      <c r="P4" s="1950" t="s">
        <v>312</v>
      </c>
      <c r="Q4" s="1951"/>
      <c r="R4" s="1951"/>
      <c r="S4" s="1952"/>
    </row>
    <row r="5" spans="1:19">
      <c r="A5" s="1958"/>
      <c r="B5" s="974" t="s">
        <v>314</v>
      </c>
      <c r="C5" s="975" t="s">
        <v>315</v>
      </c>
      <c r="D5" s="974" t="s">
        <v>316</v>
      </c>
      <c r="E5" s="975" t="s">
        <v>317</v>
      </c>
      <c r="F5" s="1953" t="s">
        <v>40</v>
      </c>
      <c r="G5" s="1954"/>
      <c r="H5" s="1953" t="s">
        <v>123</v>
      </c>
      <c r="I5" s="1955"/>
      <c r="K5" s="1958"/>
      <c r="L5" s="974" t="s">
        <v>314</v>
      </c>
      <c r="M5" s="975" t="s">
        <v>315</v>
      </c>
      <c r="N5" s="974" t="s">
        <v>316</v>
      </c>
      <c r="O5" s="975" t="s">
        <v>317</v>
      </c>
      <c r="P5" s="1953" t="s">
        <v>40</v>
      </c>
      <c r="Q5" s="1954"/>
      <c r="R5" s="1953" t="s">
        <v>123</v>
      </c>
      <c r="S5" s="1955"/>
    </row>
    <row r="6" spans="1:19">
      <c r="A6" s="1959"/>
      <c r="B6" s="976"/>
      <c r="C6" s="977"/>
      <c r="D6" s="977"/>
      <c r="E6" s="977"/>
      <c r="F6" s="978" t="s">
        <v>3</v>
      </c>
      <c r="G6" s="979" t="s">
        <v>318</v>
      </c>
      <c r="H6" s="978" t="s">
        <v>3</v>
      </c>
      <c r="I6" s="981" t="s">
        <v>318</v>
      </c>
      <c r="K6" s="1959"/>
      <c r="L6" s="976"/>
      <c r="M6" s="977"/>
      <c r="N6" s="977"/>
      <c r="O6" s="977"/>
      <c r="P6" s="978" t="s">
        <v>3</v>
      </c>
      <c r="Q6" s="979" t="s">
        <v>318</v>
      </c>
      <c r="R6" s="978" t="s">
        <v>3</v>
      </c>
      <c r="S6" s="980" t="s">
        <v>318</v>
      </c>
    </row>
    <row r="7" spans="1:19" s="385" customFormat="1">
      <c r="A7" s="386" t="s">
        <v>475</v>
      </c>
      <c r="B7" s="387">
        <v>90041.163963841056</v>
      </c>
      <c r="C7" s="388">
        <v>110389.4095134895</v>
      </c>
      <c r="D7" s="388">
        <v>135756.55206655609</v>
      </c>
      <c r="E7" s="388">
        <v>164150.17333563734</v>
      </c>
      <c r="F7" s="388">
        <v>20348.245549648447</v>
      </c>
      <c r="G7" s="953">
        <v>22.598825530309608</v>
      </c>
      <c r="H7" s="388">
        <v>28393.621269081254</v>
      </c>
      <c r="I7" s="957">
        <v>20.915101950409714</v>
      </c>
      <c r="J7" s="384"/>
      <c r="K7" s="386" t="s">
        <v>476</v>
      </c>
      <c r="L7" s="389">
        <v>33692.491801106589</v>
      </c>
      <c r="M7" s="390">
        <v>35939.936888363394</v>
      </c>
      <c r="N7" s="390">
        <v>36935.751115149898</v>
      </c>
      <c r="O7" s="390">
        <v>40478.023706945896</v>
      </c>
      <c r="P7" s="390">
        <v>2247.445087256805</v>
      </c>
      <c r="Q7" s="963">
        <v>6.6704626672432417</v>
      </c>
      <c r="R7" s="390">
        <v>3542.2725917959979</v>
      </c>
      <c r="S7" s="967">
        <v>9.5903629541814492</v>
      </c>
    </row>
    <row r="8" spans="1:19" s="379" customFormat="1">
      <c r="A8" s="391" t="s">
        <v>477</v>
      </c>
      <c r="B8" s="392">
        <v>11443.927111926099</v>
      </c>
      <c r="C8" s="393">
        <v>12782.199125060099</v>
      </c>
      <c r="D8" s="393">
        <v>15778.509357744011</v>
      </c>
      <c r="E8" s="393">
        <v>20300.334052795613</v>
      </c>
      <c r="F8" s="394">
        <v>1338.2720131339993</v>
      </c>
      <c r="G8" s="954">
        <v>11.694167570670222</v>
      </c>
      <c r="H8" s="394">
        <v>4521.8246950516022</v>
      </c>
      <c r="I8" s="958">
        <v>28.65812348003783</v>
      </c>
      <c r="J8" s="383"/>
      <c r="K8" s="391" t="s">
        <v>478</v>
      </c>
      <c r="L8" s="395">
        <v>20785.778497327086</v>
      </c>
      <c r="M8" s="396">
        <v>23118.991882231898</v>
      </c>
      <c r="N8" s="396">
        <v>25683.661072491901</v>
      </c>
      <c r="O8" s="396">
        <v>29103.1388712019</v>
      </c>
      <c r="P8" s="397">
        <v>2333.2133849048114</v>
      </c>
      <c r="Q8" s="964">
        <v>11.225046900239253</v>
      </c>
      <c r="R8" s="397">
        <v>3419.4777987099988</v>
      </c>
      <c r="S8" s="968">
        <v>13.313825427997021</v>
      </c>
    </row>
    <row r="9" spans="1:19" s="379" customFormat="1">
      <c r="A9" s="391" t="s">
        <v>479</v>
      </c>
      <c r="B9" s="398">
        <v>2959.2410274899999</v>
      </c>
      <c r="C9" s="394">
        <v>3050.6453988204003</v>
      </c>
      <c r="D9" s="394">
        <v>3138.66533708</v>
      </c>
      <c r="E9" s="394">
        <v>3266.2623618100001</v>
      </c>
      <c r="F9" s="398">
        <v>91.404371330400409</v>
      </c>
      <c r="G9" s="954">
        <v>3.0887775102229074</v>
      </c>
      <c r="H9" s="394">
        <v>127.59702473000016</v>
      </c>
      <c r="I9" s="958">
        <v>4.0653274888079576</v>
      </c>
      <c r="K9" s="391" t="s">
        <v>480</v>
      </c>
      <c r="L9" s="399">
        <v>27.260503960000001</v>
      </c>
      <c r="M9" s="397">
        <v>27.15564453</v>
      </c>
      <c r="N9" s="397">
        <v>80.731090099999989</v>
      </c>
      <c r="O9" s="397">
        <v>77.036291690000013</v>
      </c>
      <c r="P9" s="399">
        <v>-0.1048594300000012</v>
      </c>
      <c r="Q9" s="964">
        <v>-0.38465697535843058</v>
      </c>
      <c r="R9" s="397">
        <v>-3.6947984099999758</v>
      </c>
      <c r="S9" s="968">
        <v>-4.5766735038797357</v>
      </c>
    </row>
    <row r="10" spans="1:19" s="379" customFormat="1">
      <c r="A10" s="391" t="s">
        <v>481</v>
      </c>
      <c r="B10" s="398">
        <v>32324.876146634997</v>
      </c>
      <c r="C10" s="394">
        <v>38975.124654795007</v>
      </c>
      <c r="D10" s="394">
        <v>47489.253618740273</v>
      </c>
      <c r="E10" s="394">
        <v>53344.765624436688</v>
      </c>
      <c r="F10" s="398">
        <v>6650.2485081600098</v>
      </c>
      <c r="G10" s="954">
        <v>20.573160057884081</v>
      </c>
      <c r="H10" s="394">
        <v>5855.5120056964151</v>
      </c>
      <c r="I10" s="958">
        <v>12.330183272001785</v>
      </c>
      <c r="K10" s="391" t="s">
        <v>482</v>
      </c>
      <c r="L10" s="399">
        <v>8732.5246681595017</v>
      </c>
      <c r="M10" s="397">
        <v>8834.4532151314997</v>
      </c>
      <c r="N10" s="397">
        <v>6654.8503755279999</v>
      </c>
      <c r="O10" s="397">
        <v>6467.7721740070001</v>
      </c>
      <c r="P10" s="399">
        <v>101.928546971998</v>
      </c>
      <c r="Q10" s="964">
        <v>1.1672288467005365</v>
      </c>
      <c r="R10" s="397">
        <v>-187.07820152099976</v>
      </c>
      <c r="S10" s="968">
        <v>-2.8111556378329072</v>
      </c>
    </row>
    <row r="11" spans="1:19" s="379" customFormat="1">
      <c r="A11" s="391" t="s">
        <v>483</v>
      </c>
      <c r="B11" s="398">
        <v>1826.9595200699998</v>
      </c>
      <c r="C11" s="394">
        <v>1705.73257487</v>
      </c>
      <c r="D11" s="394">
        <v>2550.2065493404002</v>
      </c>
      <c r="E11" s="394">
        <v>2895.5069831403989</v>
      </c>
      <c r="F11" s="398">
        <v>-121.22694519999982</v>
      </c>
      <c r="G11" s="954">
        <v>-6.6354477955458488</v>
      </c>
      <c r="H11" s="394">
        <v>345.3004337999987</v>
      </c>
      <c r="I11" s="958">
        <v>13.54009673801948</v>
      </c>
      <c r="K11" s="391" t="s">
        <v>484</v>
      </c>
      <c r="L11" s="400">
        <v>4146.92813166</v>
      </c>
      <c r="M11" s="401">
        <v>3959.3361464700006</v>
      </c>
      <c r="N11" s="401">
        <v>4516.5085770300002</v>
      </c>
      <c r="O11" s="401">
        <v>4830.0763700470006</v>
      </c>
      <c r="P11" s="397">
        <v>-187.59198518999938</v>
      </c>
      <c r="Q11" s="964">
        <v>-4.5236372378343344</v>
      </c>
      <c r="R11" s="397">
        <v>313.56779301700044</v>
      </c>
      <c r="S11" s="968">
        <v>6.9427033663068727</v>
      </c>
    </row>
    <row r="12" spans="1:19" s="379" customFormat="1">
      <c r="A12" s="391" t="s">
        <v>485</v>
      </c>
      <c r="B12" s="402">
        <v>41486.160157719947</v>
      </c>
      <c r="C12" s="403">
        <v>53875.707759943994</v>
      </c>
      <c r="D12" s="403">
        <v>66799.917203651436</v>
      </c>
      <c r="E12" s="403">
        <v>84343.304313454631</v>
      </c>
      <c r="F12" s="394">
        <v>12389.547602224047</v>
      </c>
      <c r="G12" s="954">
        <v>29.864291019275115</v>
      </c>
      <c r="H12" s="394">
        <v>17543.387109803196</v>
      </c>
      <c r="I12" s="958">
        <v>26.2625881051904</v>
      </c>
      <c r="K12" s="386" t="s">
        <v>486</v>
      </c>
      <c r="L12" s="389">
        <v>105100.41508861403</v>
      </c>
      <c r="M12" s="390">
        <v>112819.66107632904</v>
      </c>
      <c r="N12" s="390">
        <v>133168.104986046</v>
      </c>
      <c r="O12" s="390">
        <v>146341.07735997284</v>
      </c>
      <c r="P12" s="390">
        <v>7719.2459877150104</v>
      </c>
      <c r="Q12" s="963">
        <v>7.3446389162275239</v>
      </c>
      <c r="R12" s="390">
        <v>13172.972373926837</v>
      </c>
      <c r="S12" s="967">
        <v>9.8919875561097488</v>
      </c>
    </row>
    <row r="13" spans="1:19" s="385" customFormat="1">
      <c r="A13" s="386" t="s">
        <v>487</v>
      </c>
      <c r="B13" s="387">
        <v>3894.4797711739998</v>
      </c>
      <c r="C13" s="388">
        <v>4168.9261141800007</v>
      </c>
      <c r="D13" s="388">
        <v>5033.271656500001</v>
      </c>
      <c r="E13" s="388">
        <v>6414.8650245100007</v>
      </c>
      <c r="F13" s="388">
        <v>274.44634300600092</v>
      </c>
      <c r="G13" s="953">
        <v>7.0470604324969557</v>
      </c>
      <c r="H13" s="388">
        <v>1381.5933680099997</v>
      </c>
      <c r="I13" s="957">
        <v>27.449211214852681</v>
      </c>
      <c r="K13" s="391" t="s">
        <v>488</v>
      </c>
      <c r="L13" s="395">
        <v>15215.767211950006</v>
      </c>
      <c r="M13" s="396">
        <v>16148.423114794996</v>
      </c>
      <c r="N13" s="396">
        <v>16560.525646539998</v>
      </c>
      <c r="O13" s="396">
        <v>18305.700539535006</v>
      </c>
      <c r="P13" s="397">
        <v>932.65590284499012</v>
      </c>
      <c r="Q13" s="964">
        <v>6.1295358285483648</v>
      </c>
      <c r="R13" s="397">
        <v>1745.1748929950081</v>
      </c>
      <c r="S13" s="968">
        <v>10.538161228956092</v>
      </c>
    </row>
    <row r="14" spans="1:19" s="379" customFormat="1">
      <c r="A14" s="391" t="s">
        <v>489</v>
      </c>
      <c r="B14" s="392">
        <v>1449.5635857780001</v>
      </c>
      <c r="C14" s="393">
        <v>1842.9207292000001</v>
      </c>
      <c r="D14" s="393">
        <v>2067.7479726500001</v>
      </c>
      <c r="E14" s="393">
        <v>3205.8705504099999</v>
      </c>
      <c r="F14" s="394">
        <v>393.35714342200004</v>
      </c>
      <c r="G14" s="954">
        <v>27.136246197222182</v>
      </c>
      <c r="H14" s="394">
        <v>1138.1225777599998</v>
      </c>
      <c r="I14" s="958">
        <v>55.041648828285204</v>
      </c>
      <c r="K14" s="391" t="s">
        <v>490</v>
      </c>
      <c r="L14" s="399">
        <v>13977.515579923998</v>
      </c>
      <c r="M14" s="397">
        <v>14574.925597434005</v>
      </c>
      <c r="N14" s="397">
        <v>15524.152952999002</v>
      </c>
      <c r="O14" s="397">
        <v>15875.708845720799</v>
      </c>
      <c r="P14" s="399">
        <v>597.41001751000658</v>
      </c>
      <c r="Q14" s="964">
        <v>4.2740787094386841</v>
      </c>
      <c r="R14" s="397">
        <v>351.55589272179714</v>
      </c>
      <c r="S14" s="968">
        <v>2.2645737502469174</v>
      </c>
    </row>
    <row r="15" spans="1:19" s="379" customFormat="1">
      <c r="A15" s="391" t="s">
        <v>491</v>
      </c>
      <c r="B15" s="398">
        <v>581.56760937599995</v>
      </c>
      <c r="C15" s="394">
        <v>488.22145404999998</v>
      </c>
      <c r="D15" s="394">
        <v>489.91181279999995</v>
      </c>
      <c r="E15" s="394">
        <v>453.24301932000003</v>
      </c>
      <c r="F15" s="398">
        <v>-93.346155325999973</v>
      </c>
      <c r="G15" s="954">
        <v>-16.050783059626873</v>
      </c>
      <c r="H15" s="394">
        <v>-36.66879347999992</v>
      </c>
      <c r="I15" s="958">
        <v>-7.4847743046705162</v>
      </c>
      <c r="K15" s="391" t="s">
        <v>492</v>
      </c>
      <c r="L15" s="399">
        <v>0</v>
      </c>
      <c r="M15" s="397">
        <v>0</v>
      </c>
      <c r="N15" s="397">
        <v>0</v>
      </c>
      <c r="O15" s="397">
        <v>0</v>
      </c>
      <c r="P15" s="404">
        <v>0</v>
      </c>
      <c r="Q15" s="965"/>
      <c r="R15" s="405">
        <v>0</v>
      </c>
      <c r="S15" s="969"/>
    </row>
    <row r="16" spans="1:19" s="379" customFormat="1">
      <c r="A16" s="391" t="s">
        <v>493</v>
      </c>
      <c r="B16" s="398">
        <v>575.03229275000001</v>
      </c>
      <c r="C16" s="394">
        <v>538.89550931999997</v>
      </c>
      <c r="D16" s="394">
        <v>756.08660152999983</v>
      </c>
      <c r="E16" s="394">
        <v>824.67513133</v>
      </c>
      <c r="F16" s="398">
        <v>-36.136783430000037</v>
      </c>
      <c r="G16" s="954">
        <v>-6.2843050530573947</v>
      </c>
      <c r="H16" s="394">
        <v>68.588529800000174</v>
      </c>
      <c r="I16" s="958">
        <v>9.0715176887417357</v>
      </c>
      <c r="K16" s="391" t="s">
        <v>494</v>
      </c>
      <c r="L16" s="399">
        <v>0</v>
      </c>
      <c r="M16" s="397">
        <v>0</v>
      </c>
      <c r="N16" s="397">
        <v>0</v>
      </c>
      <c r="O16" s="397">
        <v>0</v>
      </c>
      <c r="P16" s="404">
        <v>0</v>
      </c>
      <c r="Q16" s="965"/>
      <c r="R16" s="405">
        <v>0</v>
      </c>
      <c r="S16" s="969"/>
    </row>
    <row r="17" spans="1:19" s="379" customFormat="1">
      <c r="A17" s="391" t="s">
        <v>495</v>
      </c>
      <c r="B17" s="398">
        <v>7.3199999999999994</v>
      </c>
      <c r="C17" s="394">
        <v>8.84</v>
      </c>
      <c r="D17" s="394">
        <v>15.38632142</v>
      </c>
      <c r="E17" s="394">
        <v>34.742766009999997</v>
      </c>
      <c r="F17" s="398">
        <v>1.5200000000000005</v>
      </c>
      <c r="G17" s="954">
        <v>20.765027322404382</v>
      </c>
      <c r="H17" s="394">
        <v>19.356444589999995</v>
      </c>
      <c r="I17" s="958">
        <v>125.80293925771893</v>
      </c>
      <c r="J17" s="383"/>
      <c r="K17" s="391" t="s">
        <v>496</v>
      </c>
      <c r="L17" s="399">
        <v>58209.597537530019</v>
      </c>
      <c r="M17" s="397">
        <v>63763.832734150041</v>
      </c>
      <c r="N17" s="397">
        <v>80767.473512604003</v>
      </c>
      <c r="O17" s="397">
        <v>90304.670050824017</v>
      </c>
      <c r="P17" s="399">
        <v>5554.2351966200222</v>
      </c>
      <c r="Q17" s="964">
        <v>9.54178594524552</v>
      </c>
      <c r="R17" s="406">
        <v>9537.1965382200142</v>
      </c>
      <c r="S17" s="968">
        <v>11.808214524293255</v>
      </c>
    </row>
    <row r="18" spans="1:19" s="379" customFormat="1">
      <c r="A18" s="391" t="s">
        <v>497</v>
      </c>
      <c r="B18" s="398">
        <v>32.251591149999996</v>
      </c>
      <c r="C18" s="394">
        <v>43.709183119999999</v>
      </c>
      <c r="D18" s="394">
        <v>43.687589719999998</v>
      </c>
      <c r="E18" s="394">
        <v>42.800371939999991</v>
      </c>
      <c r="F18" s="398">
        <v>11.457591970000003</v>
      </c>
      <c r="G18" s="954">
        <v>35.525664196570979</v>
      </c>
      <c r="H18" s="394">
        <v>-0.88721778000000739</v>
      </c>
      <c r="I18" s="958">
        <v>-2.0308233658261141</v>
      </c>
      <c r="K18" s="391" t="s">
        <v>498</v>
      </c>
      <c r="L18" s="399">
        <v>5158.7032163699996</v>
      </c>
      <c r="M18" s="397">
        <v>5635.55416264</v>
      </c>
      <c r="N18" s="397">
        <v>6095.5717954199999</v>
      </c>
      <c r="O18" s="397">
        <v>6333.0825312199995</v>
      </c>
      <c r="P18" s="399">
        <v>476.85094627000035</v>
      </c>
      <c r="Q18" s="964">
        <v>9.2436204656398857</v>
      </c>
      <c r="R18" s="406">
        <v>237.51073579999957</v>
      </c>
      <c r="S18" s="968">
        <v>3.8964471877512272</v>
      </c>
    </row>
    <row r="19" spans="1:19" s="379" customFormat="1">
      <c r="A19" s="391" t="s">
        <v>499</v>
      </c>
      <c r="B19" s="398">
        <v>437.9450478199999</v>
      </c>
      <c r="C19" s="394">
        <v>432.65173212999997</v>
      </c>
      <c r="D19" s="394">
        <v>462.23969855000007</v>
      </c>
      <c r="E19" s="394">
        <v>507.92938457000008</v>
      </c>
      <c r="F19" s="398">
        <v>-5.293315689999929</v>
      </c>
      <c r="G19" s="954">
        <v>-1.2086712057480642</v>
      </c>
      <c r="H19" s="394">
        <v>45.689686020000011</v>
      </c>
      <c r="I19" s="958">
        <v>9.884414117464166</v>
      </c>
      <c r="K19" s="391" t="s">
        <v>500</v>
      </c>
      <c r="L19" s="400">
        <v>12538.831542840011</v>
      </c>
      <c r="M19" s="401">
        <v>12696.92546731</v>
      </c>
      <c r="N19" s="401">
        <v>14220.381078483004</v>
      </c>
      <c r="O19" s="401">
        <v>15521.915392673001</v>
      </c>
      <c r="P19" s="397">
        <v>158.09392446998936</v>
      </c>
      <c r="Q19" s="964">
        <v>1.2608345835881731</v>
      </c>
      <c r="R19" s="406">
        <v>1301.5343141899975</v>
      </c>
      <c r="S19" s="968">
        <v>9.1525980000589549</v>
      </c>
    </row>
    <row r="20" spans="1:19" s="379" customFormat="1">
      <c r="A20" s="391" t="s">
        <v>501</v>
      </c>
      <c r="B20" s="402">
        <v>810.79964430000007</v>
      </c>
      <c r="C20" s="403">
        <v>813.63883635999991</v>
      </c>
      <c r="D20" s="403">
        <v>1198.2116598300001</v>
      </c>
      <c r="E20" s="403">
        <v>1345.6038009300003</v>
      </c>
      <c r="F20" s="394">
        <v>2.8391920599998457</v>
      </c>
      <c r="G20" s="954">
        <v>0.35017184331044549</v>
      </c>
      <c r="H20" s="394">
        <v>147.39214110000012</v>
      </c>
      <c r="I20" s="958">
        <v>12.301010417551089</v>
      </c>
      <c r="J20" s="383"/>
      <c r="K20" s="386" t="s">
        <v>502</v>
      </c>
      <c r="L20" s="389">
        <v>434697.5632333465</v>
      </c>
      <c r="M20" s="390">
        <v>468940.90713993477</v>
      </c>
      <c r="N20" s="390">
        <v>532019.17145723687</v>
      </c>
      <c r="O20" s="390">
        <v>575110.09411003639</v>
      </c>
      <c r="P20" s="390">
        <v>34243.34390658827</v>
      </c>
      <c r="Q20" s="963">
        <v>7.8775099754139584</v>
      </c>
      <c r="R20" s="407">
        <v>43090.92265279952</v>
      </c>
      <c r="S20" s="967">
        <v>8.0995056126963512</v>
      </c>
    </row>
    <row r="21" spans="1:19" s="385" customFormat="1">
      <c r="A21" s="386" t="s">
        <v>503</v>
      </c>
      <c r="B21" s="387">
        <v>329800.05582544114</v>
      </c>
      <c r="C21" s="388">
        <v>343313.08648442617</v>
      </c>
      <c r="D21" s="388">
        <v>397853.51072557527</v>
      </c>
      <c r="E21" s="388">
        <v>442788.90424503182</v>
      </c>
      <c r="F21" s="388">
        <v>13513.030658985022</v>
      </c>
      <c r="G21" s="953">
        <v>4.0973403188680155</v>
      </c>
      <c r="H21" s="388">
        <v>44935.393519456557</v>
      </c>
      <c r="I21" s="957">
        <v>11.294456956658939</v>
      </c>
      <c r="J21" s="384"/>
      <c r="K21" s="391" t="s">
        <v>504</v>
      </c>
      <c r="L21" s="395">
        <v>90137.665558502005</v>
      </c>
      <c r="M21" s="396">
        <v>93911.147874321163</v>
      </c>
      <c r="N21" s="396">
        <v>111321.438182246</v>
      </c>
      <c r="O21" s="396">
        <v>121056.16983940596</v>
      </c>
      <c r="P21" s="397">
        <v>3773.4823158191575</v>
      </c>
      <c r="Q21" s="964">
        <v>4.1863546081854714</v>
      </c>
      <c r="R21" s="406">
        <v>9734.7316571599658</v>
      </c>
      <c r="S21" s="968">
        <v>8.7447052572417281</v>
      </c>
    </row>
    <row r="22" spans="1:19" s="379" customFormat="1">
      <c r="A22" s="391" t="s">
        <v>505</v>
      </c>
      <c r="B22" s="392">
        <v>68366.714637647994</v>
      </c>
      <c r="C22" s="393">
        <v>59957.227396231501</v>
      </c>
      <c r="D22" s="393">
        <v>59861.908370494479</v>
      </c>
      <c r="E22" s="393">
        <v>52388.599175164076</v>
      </c>
      <c r="F22" s="394">
        <v>-8409.4872414164929</v>
      </c>
      <c r="G22" s="954">
        <v>-12.300557787496167</v>
      </c>
      <c r="H22" s="394">
        <v>-7473.3091953304029</v>
      </c>
      <c r="I22" s="958">
        <v>-12.484248161747455</v>
      </c>
      <c r="J22" s="383"/>
      <c r="K22" s="391" t="s">
        <v>506</v>
      </c>
      <c r="L22" s="399">
        <v>70383.149777159837</v>
      </c>
      <c r="M22" s="397">
        <v>73075.161459230949</v>
      </c>
      <c r="N22" s="397">
        <v>80665.265556319966</v>
      </c>
      <c r="O22" s="397">
        <v>77944.817717341051</v>
      </c>
      <c r="P22" s="399">
        <v>2692.0116820711119</v>
      </c>
      <c r="Q22" s="964">
        <v>3.8247956941317529</v>
      </c>
      <c r="R22" s="406">
        <v>-2720.4478389789147</v>
      </c>
      <c r="S22" s="968">
        <v>-3.3725145764003166</v>
      </c>
    </row>
    <row r="23" spans="1:19" s="379" customFormat="1">
      <c r="A23" s="391" t="s">
        <v>507</v>
      </c>
      <c r="B23" s="398">
        <v>17376.885927485997</v>
      </c>
      <c r="C23" s="394">
        <v>12703.709837015002</v>
      </c>
      <c r="D23" s="394">
        <v>18835.516992960005</v>
      </c>
      <c r="E23" s="394">
        <v>21749.44295027</v>
      </c>
      <c r="F23" s="398">
        <v>-4673.1760904709954</v>
      </c>
      <c r="G23" s="954">
        <v>-26.893058456919317</v>
      </c>
      <c r="H23" s="394">
        <v>2913.9259573099953</v>
      </c>
      <c r="I23" s="958">
        <v>15.470379487853236</v>
      </c>
      <c r="K23" s="391" t="s">
        <v>508</v>
      </c>
      <c r="L23" s="399">
        <v>41261.564200699999</v>
      </c>
      <c r="M23" s="397">
        <v>51334.37680528999</v>
      </c>
      <c r="N23" s="397">
        <v>53776.227504030008</v>
      </c>
      <c r="O23" s="397">
        <v>70195.720054469974</v>
      </c>
      <c r="P23" s="399">
        <v>10072.812604589992</v>
      </c>
      <c r="Q23" s="964">
        <v>24.412095856557727</v>
      </c>
      <c r="R23" s="406">
        <v>16419.492550439965</v>
      </c>
      <c r="S23" s="968">
        <v>30.53299443366399</v>
      </c>
    </row>
    <row r="24" spans="1:19" s="379" customFormat="1">
      <c r="A24" s="391" t="s">
        <v>509</v>
      </c>
      <c r="B24" s="398">
        <v>16175.157851436998</v>
      </c>
      <c r="C24" s="394">
        <v>14021.465821723003</v>
      </c>
      <c r="D24" s="394">
        <v>17509.714635689994</v>
      </c>
      <c r="E24" s="394">
        <v>17934.565814769998</v>
      </c>
      <c r="F24" s="398">
        <v>-2153.692029713995</v>
      </c>
      <c r="G24" s="954">
        <v>-13.314813057744976</v>
      </c>
      <c r="H24" s="394">
        <v>424.85117908000393</v>
      </c>
      <c r="I24" s="959">
        <v>2.4263740895812838</v>
      </c>
      <c r="K24" s="391" t="s">
        <v>510</v>
      </c>
      <c r="L24" s="399">
        <v>178184.44643950532</v>
      </c>
      <c r="M24" s="397">
        <v>190061.03836245619</v>
      </c>
      <c r="N24" s="397">
        <v>221011.48143331238</v>
      </c>
      <c r="O24" s="397">
        <v>235668.89686531204</v>
      </c>
      <c r="P24" s="399">
        <v>11876.591922950873</v>
      </c>
      <c r="Q24" s="964">
        <v>6.6653359259294529</v>
      </c>
      <c r="R24" s="406">
        <v>14657.41543199966</v>
      </c>
      <c r="S24" s="968">
        <v>6.6319701297610472</v>
      </c>
    </row>
    <row r="25" spans="1:19" s="379" customFormat="1">
      <c r="A25" s="391" t="s">
        <v>511</v>
      </c>
      <c r="B25" s="398">
        <v>12308.176647816999</v>
      </c>
      <c r="C25" s="394">
        <v>10979.639722633003</v>
      </c>
      <c r="D25" s="394">
        <v>13306.068931359998</v>
      </c>
      <c r="E25" s="394">
        <v>13976.34762866</v>
      </c>
      <c r="F25" s="398">
        <v>-1328.5369251839966</v>
      </c>
      <c r="G25" s="954">
        <v>-10.793937747226176</v>
      </c>
      <c r="H25" s="394">
        <v>670.27869730000202</v>
      </c>
      <c r="I25" s="958">
        <v>5.0373908384036428</v>
      </c>
      <c r="K25" s="391" t="s">
        <v>512</v>
      </c>
      <c r="L25" s="399">
        <v>53330.805764029348</v>
      </c>
      <c r="M25" s="397">
        <v>59209.954174326485</v>
      </c>
      <c r="N25" s="397">
        <v>63794.952832188494</v>
      </c>
      <c r="O25" s="397">
        <v>68574.984827987384</v>
      </c>
      <c r="P25" s="399">
        <v>5879.1484102971372</v>
      </c>
      <c r="Q25" s="964">
        <v>11.023925714361727</v>
      </c>
      <c r="R25" s="406">
        <v>4780.0319957988904</v>
      </c>
      <c r="S25" s="968">
        <v>7.4928059095406505</v>
      </c>
    </row>
    <row r="26" spans="1:19" s="379" customFormat="1">
      <c r="A26" s="391" t="s">
        <v>513</v>
      </c>
      <c r="B26" s="398">
        <v>3866.9812036199996</v>
      </c>
      <c r="C26" s="394">
        <v>3041.8260990899998</v>
      </c>
      <c r="D26" s="394">
        <v>4203.6457043299997</v>
      </c>
      <c r="E26" s="394">
        <v>3958.2181861099998</v>
      </c>
      <c r="F26" s="398">
        <v>-825.15510452999979</v>
      </c>
      <c r="G26" s="954">
        <v>-21.338482425452359</v>
      </c>
      <c r="H26" s="394">
        <v>-245.42751821999991</v>
      </c>
      <c r="I26" s="958">
        <v>-5.8384444237818443</v>
      </c>
      <c r="K26" s="391" t="s">
        <v>514</v>
      </c>
      <c r="L26" s="400">
        <v>1399.9314934499996</v>
      </c>
      <c r="M26" s="401">
        <v>1349.2284643100002</v>
      </c>
      <c r="N26" s="401">
        <v>1449.8059491399999</v>
      </c>
      <c r="O26" s="401">
        <v>1669.50480552</v>
      </c>
      <c r="P26" s="397">
        <v>-50.703029139999444</v>
      </c>
      <c r="Q26" s="964">
        <v>-3.6218221661008991</v>
      </c>
      <c r="R26" s="406">
        <v>219.69885638000005</v>
      </c>
      <c r="S26" s="968">
        <v>15.153673256087938</v>
      </c>
    </row>
    <row r="27" spans="1:19" s="379" customFormat="1">
      <c r="A27" s="391" t="s">
        <v>515</v>
      </c>
      <c r="B27" s="398">
        <v>429.82810351000006</v>
      </c>
      <c r="C27" s="394">
        <v>1190.9439456600001</v>
      </c>
      <c r="D27" s="394">
        <v>1618.48055905</v>
      </c>
      <c r="E27" s="394">
        <v>800.86385044999986</v>
      </c>
      <c r="F27" s="398">
        <v>761.11584214999993</v>
      </c>
      <c r="G27" s="954">
        <v>177.0744713839523</v>
      </c>
      <c r="H27" s="394">
        <v>-817.61670860000015</v>
      </c>
      <c r="I27" s="958">
        <v>-50.517548946026068</v>
      </c>
      <c r="K27" s="386" t="s">
        <v>516</v>
      </c>
      <c r="L27" s="389">
        <v>165393.32964811832</v>
      </c>
      <c r="M27" s="390">
        <v>169639.91899553797</v>
      </c>
      <c r="N27" s="390">
        <v>203034.79272698998</v>
      </c>
      <c r="O27" s="390">
        <v>209500.60630489001</v>
      </c>
      <c r="P27" s="390">
        <v>4246.5893474196491</v>
      </c>
      <c r="Q27" s="963">
        <v>2.5675698992543756</v>
      </c>
      <c r="R27" s="407">
        <v>6465.8135779000295</v>
      </c>
      <c r="S27" s="967">
        <v>3.1845840267358825</v>
      </c>
    </row>
    <row r="28" spans="1:19" s="379" customFormat="1">
      <c r="A28" s="391" t="s">
        <v>517</v>
      </c>
      <c r="B28" s="398">
        <v>7980.9211584220038</v>
      </c>
      <c r="C28" s="394">
        <v>7961.2954602300024</v>
      </c>
      <c r="D28" s="394">
        <v>8764.4006774800018</v>
      </c>
      <c r="E28" s="394">
        <v>8965.1843411400041</v>
      </c>
      <c r="F28" s="398">
        <v>-19.625698192001437</v>
      </c>
      <c r="G28" s="954">
        <v>-0.24590768161255522</v>
      </c>
      <c r="H28" s="394">
        <v>200.78366366000228</v>
      </c>
      <c r="I28" s="958">
        <v>2.2909000974352183</v>
      </c>
      <c r="K28" s="391" t="s">
        <v>518</v>
      </c>
      <c r="L28" s="395">
        <v>1273.1897967</v>
      </c>
      <c r="M28" s="396">
        <v>1145.3417440799999</v>
      </c>
      <c r="N28" s="396">
        <v>963.81957014</v>
      </c>
      <c r="O28" s="396">
        <v>956.25239239000007</v>
      </c>
      <c r="P28" s="397">
        <v>-127.84805262000009</v>
      </c>
      <c r="Q28" s="964">
        <v>-10.041554915957652</v>
      </c>
      <c r="R28" s="406">
        <v>-7.567177749999928</v>
      </c>
      <c r="S28" s="968">
        <v>-0.7851238950149928</v>
      </c>
    </row>
    <row r="29" spans="1:19" s="379" customFormat="1">
      <c r="A29" s="391" t="s">
        <v>519</v>
      </c>
      <c r="B29" s="398">
        <v>0</v>
      </c>
      <c r="C29" s="394">
        <v>0</v>
      </c>
      <c r="D29" s="394">
        <v>0</v>
      </c>
      <c r="E29" s="394">
        <v>0</v>
      </c>
      <c r="F29" s="408">
        <v>0</v>
      </c>
      <c r="G29" s="955"/>
      <c r="H29" s="409">
        <v>0</v>
      </c>
      <c r="I29" s="960"/>
      <c r="J29" s="383"/>
      <c r="K29" s="410" t="s">
        <v>520</v>
      </c>
      <c r="L29" s="399">
        <v>174.83791459</v>
      </c>
      <c r="M29" s="397">
        <v>182.70429980999998</v>
      </c>
      <c r="N29" s="397">
        <v>325.96860669000006</v>
      </c>
      <c r="O29" s="397">
        <v>100.00984601000002</v>
      </c>
      <c r="P29" s="399">
        <v>7.8663852199999837</v>
      </c>
      <c r="Q29" s="964">
        <v>4.4992444793492803</v>
      </c>
      <c r="R29" s="406">
        <v>-225.95876068000004</v>
      </c>
      <c r="S29" s="968">
        <v>-69.319178608782238</v>
      </c>
    </row>
    <row r="30" spans="1:19" s="379" customFormat="1">
      <c r="A30" s="391" t="s">
        <v>521</v>
      </c>
      <c r="B30" s="398">
        <v>15944.989547361003</v>
      </c>
      <c r="C30" s="394">
        <v>12843.352737085501</v>
      </c>
      <c r="D30" s="394">
        <v>14947.894331798001</v>
      </c>
      <c r="E30" s="394">
        <v>16216.024357356997</v>
      </c>
      <c r="F30" s="398">
        <v>-3101.6368102755023</v>
      </c>
      <c r="G30" s="954">
        <v>-19.452109398145343</v>
      </c>
      <c r="H30" s="411">
        <v>1268.1300255589958</v>
      </c>
      <c r="I30" s="961">
        <v>8.4836699899688099</v>
      </c>
      <c r="K30" s="391" t="s">
        <v>522</v>
      </c>
      <c r="L30" s="399">
        <v>1200.2112925900003</v>
      </c>
      <c r="M30" s="397">
        <v>1177.4489999999998</v>
      </c>
      <c r="N30" s="397">
        <v>1176.3892822599998</v>
      </c>
      <c r="O30" s="397">
        <v>1108.9450612200001</v>
      </c>
      <c r="P30" s="399">
        <v>-22.76229259000047</v>
      </c>
      <c r="Q30" s="964">
        <v>-1.8965237813152465</v>
      </c>
      <c r="R30" s="406">
        <v>-67.444221039999775</v>
      </c>
      <c r="S30" s="968">
        <v>-5.7331550071954478</v>
      </c>
    </row>
    <row r="31" spans="1:19" s="379" customFormat="1">
      <c r="A31" s="391" t="s">
        <v>523</v>
      </c>
      <c r="B31" s="398">
        <v>16168.125606502997</v>
      </c>
      <c r="C31" s="394">
        <v>16976.661707487001</v>
      </c>
      <c r="D31" s="394">
        <v>19097.376396407006</v>
      </c>
      <c r="E31" s="394">
        <v>19602.079103819997</v>
      </c>
      <c r="F31" s="398">
        <v>808.5361009840035</v>
      </c>
      <c r="G31" s="954">
        <v>5.0008029419242099</v>
      </c>
      <c r="H31" s="411">
        <v>504.702707412991</v>
      </c>
      <c r="I31" s="961">
        <v>2.6427855687441237</v>
      </c>
      <c r="K31" s="391" t="s">
        <v>524</v>
      </c>
      <c r="L31" s="399">
        <v>54019.435589350003</v>
      </c>
      <c r="M31" s="397">
        <v>55844.181198609993</v>
      </c>
      <c r="N31" s="397">
        <v>68702.30944094999</v>
      </c>
      <c r="O31" s="397">
        <v>73858.570527020012</v>
      </c>
      <c r="P31" s="399">
        <v>1824.7456092599896</v>
      </c>
      <c r="Q31" s="964">
        <v>3.377942752181847</v>
      </c>
      <c r="R31" s="406">
        <v>5156.2610860700224</v>
      </c>
      <c r="S31" s="968">
        <v>7.5052223542817833</v>
      </c>
    </row>
    <row r="32" spans="1:19" s="379" customFormat="1">
      <c r="A32" s="391" t="s">
        <v>525</v>
      </c>
      <c r="B32" s="398">
        <v>5910.252578300001</v>
      </c>
      <c r="C32" s="394">
        <v>6259.4535055699989</v>
      </c>
      <c r="D32" s="394">
        <v>6788.7956551200004</v>
      </c>
      <c r="E32" s="394">
        <v>7470.6688045529299</v>
      </c>
      <c r="F32" s="398">
        <v>349.20092726999792</v>
      </c>
      <c r="G32" s="954">
        <v>5.9083926218672795</v>
      </c>
      <c r="H32" s="411">
        <v>681.87314943292949</v>
      </c>
      <c r="I32" s="961">
        <v>10.044095949753205</v>
      </c>
      <c r="K32" s="391" t="s">
        <v>526</v>
      </c>
      <c r="L32" s="399">
        <v>4050.7289513899996</v>
      </c>
      <c r="M32" s="397">
        <v>4442.4020720699991</v>
      </c>
      <c r="N32" s="397">
        <v>4872.084484420001</v>
      </c>
      <c r="O32" s="397">
        <v>6571.9578359699999</v>
      </c>
      <c r="P32" s="399">
        <v>391.67312067999956</v>
      </c>
      <c r="Q32" s="964">
        <v>9.6692009112482751</v>
      </c>
      <c r="R32" s="406">
        <v>1699.8733515499989</v>
      </c>
      <c r="S32" s="968">
        <v>34.890063113352618</v>
      </c>
    </row>
    <row r="33" spans="1:19" s="379" customFormat="1">
      <c r="A33" s="391" t="s">
        <v>527</v>
      </c>
      <c r="B33" s="398">
        <v>7777.8760425200007</v>
      </c>
      <c r="C33" s="394">
        <v>8099.3663167390014</v>
      </c>
      <c r="D33" s="394">
        <v>8673.758967910002</v>
      </c>
      <c r="E33" s="394">
        <v>8857.3730605600012</v>
      </c>
      <c r="F33" s="398">
        <v>321.49027421900064</v>
      </c>
      <c r="G33" s="954">
        <v>4.1333941613556382</v>
      </c>
      <c r="H33" s="411">
        <v>183.61409264999929</v>
      </c>
      <c r="I33" s="961">
        <v>2.1168918035341981</v>
      </c>
      <c r="K33" s="391" t="s">
        <v>528</v>
      </c>
      <c r="L33" s="399">
        <v>106.64442317</v>
      </c>
      <c r="M33" s="397">
        <v>111.35018482000001</v>
      </c>
      <c r="N33" s="397">
        <v>118.39194998999994</v>
      </c>
      <c r="O33" s="397">
        <v>229.73055757999998</v>
      </c>
      <c r="P33" s="399">
        <v>4.7057616500000137</v>
      </c>
      <c r="Q33" s="964">
        <v>4.4125717127267334</v>
      </c>
      <c r="R33" s="406">
        <v>111.33860759000004</v>
      </c>
      <c r="S33" s="968">
        <v>94.042380076858549</v>
      </c>
    </row>
    <row r="34" spans="1:19" s="379" customFormat="1">
      <c r="A34" s="391" t="s">
        <v>529</v>
      </c>
      <c r="B34" s="398">
        <v>0</v>
      </c>
      <c r="C34" s="394">
        <v>0</v>
      </c>
      <c r="D34" s="394">
        <v>0</v>
      </c>
      <c r="E34" s="394">
        <v>0</v>
      </c>
      <c r="F34" s="408">
        <v>0</v>
      </c>
      <c r="G34" s="955"/>
      <c r="H34" s="409">
        <v>0</v>
      </c>
      <c r="I34" s="960"/>
      <c r="K34" s="391" t="s">
        <v>530</v>
      </c>
      <c r="L34" s="399">
        <v>5511.1981904200011</v>
      </c>
      <c r="M34" s="397">
        <v>5218.8542482499988</v>
      </c>
      <c r="N34" s="397">
        <v>6072.7159132200022</v>
      </c>
      <c r="O34" s="397">
        <v>6419.3806640199982</v>
      </c>
      <c r="P34" s="399">
        <v>-292.34394217000226</v>
      </c>
      <c r="Q34" s="964">
        <v>-5.3045441675129288</v>
      </c>
      <c r="R34" s="406">
        <v>346.664750799996</v>
      </c>
      <c r="S34" s="968">
        <v>5.7085619639364982</v>
      </c>
    </row>
    <row r="35" spans="1:19" s="379" customFormat="1">
      <c r="A35" s="391" t="s">
        <v>531</v>
      </c>
      <c r="B35" s="398">
        <v>10746.803177829997</v>
      </c>
      <c r="C35" s="394">
        <v>10036.88652493</v>
      </c>
      <c r="D35" s="394">
        <v>12133.181355109999</v>
      </c>
      <c r="E35" s="394">
        <v>13737.000763180002</v>
      </c>
      <c r="F35" s="398">
        <v>-709.91665289999764</v>
      </c>
      <c r="G35" s="954">
        <v>-6.6058402778280385</v>
      </c>
      <c r="H35" s="394">
        <v>1603.8194080700032</v>
      </c>
      <c r="I35" s="958">
        <v>13.21845739489042</v>
      </c>
      <c r="K35" s="391" t="s">
        <v>532</v>
      </c>
      <c r="L35" s="399">
        <v>0</v>
      </c>
      <c r="M35" s="397">
        <v>0</v>
      </c>
      <c r="N35" s="397">
        <v>0</v>
      </c>
      <c r="O35" s="397">
        <v>0</v>
      </c>
      <c r="P35" s="404">
        <v>0</v>
      </c>
      <c r="Q35" s="965"/>
      <c r="R35" s="405">
        <v>0</v>
      </c>
      <c r="S35" s="969"/>
    </row>
    <row r="36" spans="1:19" s="379" customFormat="1">
      <c r="A36" s="391" t="s">
        <v>533</v>
      </c>
      <c r="B36" s="398">
        <v>1427.4127736004998</v>
      </c>
      <c r="C36" s="394">
        <v>1882.7465463524998</v>
      </c>
      <c r="D36" s="394">
        <v>2736.5721610534993</v>
      </c>
      <c r="E36" s="394">
        <v>2921.8421908599998</v>
      </c>
      <c r="F36" s="398">
        <v>455.33377275199996</v>
      </c>
      <c r="G36" s="954">
        <v>31.899236238685745</v>
      </c>
      <c r="H36" s="394">
        <v>185.27002980650059</v>
      </c>
      <c r="I36" s="958">
        <v>6.7701496216046095</v>
      </c>
      <c r="K36" s="391" t="s">
        <v>534</v>
      </c>
      <c r="L36" s="399">
        <v>2890.9113391400001</v>
      </c>
      <c r="M36" s="397">
        <v>2623.3368551499998</v>
      </c>
      <c r="N36" s="397">
        <v>3380.3886541800007</v>
      </c>
      <c r="O36" s="397">
        <v>2932.6003602800006</v>
      </c>
      <c r="P36" s="399">
        <v>-267.57448399000032</v>
      </c>
      <c r="Q36" s="964">
        <v>-9.2557139462325893</v>
      </c>
      <c r="R36" s="406">
        <v>-447.7882939000001</v>
      </c>
      <c r="S36" s="968">
        <v>-13.246651190427173</v>
      </c>
    </row>
    <row r="37" spans="1:19" s="379" customFormat="1">
      <c r="A37" s="391" t="s">
        <v>535</v>
      </c>
      <c r="B37" s="398">
        <v>1141.79956171</v>
      </c>
      <c r="C37" s="394">
        <v>1154.24106545</v>
      </c>
      <c r="D37" s="394">
        <v>1375.7956389400003</v>
      </c>
      <c r="E37" s="394">
        <v>1410.0058774299998</v>
      </c>
      <c r="F37" s="398">
        <v>12.441503739999916</v>
      </c>
      <c r="G37" s="954">
        <v>1.089639912049631</v>
      </c>
      <c r="H37" s="394">
        <v>34.210238489999483</v>
      </c>
      <c r="I37" s="958">
        <v>2.4865784947797338</v>
      </c>
      <c r="K37" s="391" t="s">
        <v>536</v>
      </c>
      <c r="L37" s="399">
        <v>832.46635490000006</v>
      </c>
      <c r="M37" s="397">
        <v>808.62157490999994</v>
      </c>
      <c r="N37" s="397">
        <v>1001.81030577</v>
      </c>
      <c r="O37" s="397">
        <v>776.89780649000011</v>
      </c>
      <c r="P37" s="399">
        <v>-23.84477999000012</v>
      </c>
      <c r="Q37" s="964">
        <v>-2.8643535981540627</v>
      </c>
      <c r="R37" s="406">
        <v>-224.91249927999991</v>
      </c>
      <c r="S37" s="968">
        <v>-22.450607463768328</v>
      </c>
    </row>
    <row r="38" spans="1:19" s="379" customFormat="1">
      <c r="A38" s="391" t="s">
        <v>537</v>
      </c>
      <c r="B38" s="398">
        <v>588.41508036000005</v>
      </c>
      <c r="C38" s="394">
        <v>523.85621192999997</v>
      </c>
      <c r="D38" s="394">
        <v>641.86208066000006</v>
      </c>
      <c r="E38" s="394">
        <v>866.82802636999986</v>
      </c>
      <c r="F38" s="398">
        <v>-64.558868430000075</v>
      </c>
      <c r="G38" s="954">
        <v>-10.971654293853602</v>
      </c>
      <c r="H38" s="394">
        <v>224.9659457099998</v>
      </c>
      <c r="I38" s="958">
        <v>35.048954049236976</v>
      </c>
      <c r="K38" s="391" t="s">
        <v>538</v>
      </c>
      <c r="L38" s="399">
        <v>85054.80704698831</v>
      </c>
      <c r="M38" s="397">
        <v>86417.003004447964</v>
      </c>
      <c r="N38" s="397">
        <v>103153.31243929999</v>
      </c>
      <c r="O38" s="397">
        <v>101583.70416173001</v>
      </c>
      <c r="P38" s="399">
        <v>1362.1959574596549</v>
      </c>
      <c r="Q38" s="964">
        <v>1.6015508173537012</v>
      </c>
      <c r="R38" s="406">
        <v>-1569.6082775699761</v>
      </c>
      <c r="S38" s="968">
        <v>-1.5216266355902082</v>
      </c>
    </row>
    <row r="39" spans="1:19" s="379" customFormat="1">
      <c r="A39" s="391" t="s">
        <v>539</v>
      </c>
      <c r="B39" s="398">
        <v>1885.2721999929997</v>
      </c>
      <c r="C39" s="394">
        <v>1812.37920029</v>
      </c>
      <c r="D39" s="394">
        <v>1832.2013552799995</v>
      </c>
      <c r="E39" s="394">
        <v>1670.73224854</v>
      </c>
      <c r="F39" s="398">
        <v>-72.892999702999759</v>
      </c>
      <c r="G39" s="954">
        <v>-3.8664443099129358</v>
      </c>
      <c r="H39" s="394">
        <v>-161.46910673999946</v>
      </c>
      <c r="I39" s="958">
        <v>-8.8128472492764605</v>
      </c>
      <c r="K39" s="391" t="s">
        <v>540</v>
      </c>
      <c r="L39" s="400">
        <v>10278.898748879996</v>
      </c>
      <c r="M39" s="401">
        <v>11668.67481339</v>
      </c>
      <c r="N39" s="401">
        <v>13267.602080069999</v>
      </c>
      <c r="O39" s="401">
        <v>14962.557092179999</v>
      </c>
      <c r="P39" s="397">
        <v>1389.7760645100043</v>
      </c>
      <c r="Q39" s="964">
        <v>13.520670827324146</v>
      </c>
      <c r="R39" s="406">
        <v>1694.9550121100001</v>
      </c>
      <c r="S39" s="968">
        <v>12.775142048133068</v>
      </c>
    </row>
    <row r="40" spans="1:19" s="379" customFormat="1">
      <c r="A40" s="391" t="s">
        <v>541</v>
      </c>
      <c r="B40" s="398">
        <v>15998.723864708501</v>
      </c>
      <c r="C40" s="394">
        <v>17235.307318341474</v>
      </c>
      <c r="D40" s="394">
        <v>20376.496715492001</v>
      </c>
      <c r="E40" s="394">
        <v>23754.887461974497</v>
      </c>
      <c r="F40" s="398">
        <v>1236.583453632973</v>
      </c>
      <c r="G40" s="954">
        <v>7.7292630592915339</v>
      </c>
      <c r="H40" s="394">
        <v>3378.3907464824952</v>
      </c>
      <c r="I40" s="958">
        <v>16.579840949371565</v>
      </c>
      <c r="K40" s="386" t="s">
        <v>542</v>
      </c>
      <c r="L40" s="389">
        <v>156122.2882613235</v>
      </c>
      <c r="M40" s="390">
        <v>166293.18927107702</v>
      </c>
      <c r="N40" s="390">
        <v>197151.33700549349</v>
      </c>
      <c r="O40" s="390">
        <v>215334.848476769</v>
      </c>
      <c r="P40" s="390">
        <v>10170.901009753521</v>
      </c>
      <c r="Q40" s="963">
        <v>6.5147014708938134</v>
      </c>
      <c r="R40" s="407">
        <v>18183.511471275502</v>
      </c>
      <c r="S40" s="967">
        <v>9.2231235899601494</v>
      </c>
    </row>
    <row r="41" spans="1:19" s="379" customFormat="1">
      <c r="A41" s="391" t="s">
        <v>543</v>
      </c>
      <c r="B41" s="398">
        <v>47267.529103182504</v>
      </c>
      <c r="C41" s="394">
        <v>53827.431274531002</v>
      </c>
      <c r="D41" s="394">
        <v>65504.004498888979</v>
      </c>
      <c r="E41" s="394">
        <v>78218.349979749997</v>
      </c>
      <c r="F41" s="398">
        <v>6559.9021713484981</v>
      </c>
      <c r="G41" s="954">
        <v>13.878242200959098</v>
      </c>
      <c r="H41" s="394">
        <v>12714.345480861019</v>
      </c>
      <c r="I41" s="958">
        <v>19.41002779620392</v>
      </c>
      <c r="K41" s="391" t="s">
        <v>544</v>
      </c>
      <c r="L41" s="395">
        <v>12074.975327048003</v>
      </c>
      <c r="M41" s="396">
        <v>13460.025093384</v>
      </c>
      <c r="N41" s="396">
        <v>18326.590206141496</v>
      </c>
      <c r="O41" s="396">
        <v>20605.871161676001</v>
      </c>
      <c r="P41" s="397">
        <v>1385.0497663359965</v>
      </c>
      <c r="Q41" s="964">
        <v>11.470414877233566</v>
      </c>
      <c r="R41" s="406">
        <v>2279.2809555345048</v>
      </c>
      <c r="S41" s="968">
        <v>12.437015996410974</v>
      </c>
    </row>
    <row r="42" spans="1:19" s="379" customFormat="1">
      <c r="A42" s="391" t="s">
        <v>545</v>
      </c>
      <c r="B42" s="398">
        <v>9533.9626331380005</v>
      </c>
      <c r="C42" s="394">
        <v>9817.2360781799998</v>
      </c>
      <c r="D42" s="394">
        <v>11992.017049499997</v>
      </c>
      <c r="E42" s="394">
        <v>12773.085010769999</v>
      </c>
      <c r="F42" s="398">
        <v>283.27344504199937</v>
      </c>
      <c r="G42" s="954">
        <v>2.9712036426218189</v>
      </c>
      <c r="H42" s="394">
        <v>781.06796127000234</v>
      </c>
      <c r="I42" s="958">
        <v>6.5132325783556873</v>
      </c>
      <c r="K42" s="391" t="s">
        <v>546</v>
      </c>
      <c r="L42" s="399">
        <v>50929.034126069535</v>
      </c>
      <c r="M42" s="397">
        <v>55047.798483790022</v>
      </c>
      <c r="N42" s="397">
        <v>67591.908160480001</v>
      </c>
      <c r="O42" s="397">
        <v>75244.651326290012</v>
      </c>
      <c r="P42" s="399">
        <v>4118.7643577204872</v>
      </c>
      <c r="Q42" s="964">
        <v>8.0872618701641077</v>
      </c>
      <c r="R42" s="406">
        <v>7652.7431658100104</v>
      </c>
      <c r="S42" s="968">
        <v>11.321981246099007</v>
      </c>
    </row>
    <row r="43" spans="1:19" s="379" customFormat="1">
      <c r="A43" s="391" t="s">
        <v>547</v>
      </c>
      <c r="B43" s="398">
        <v>41177.272594663613</v>
      </c>
      <c r="C43" s="394">
        <v>55844.009446496661</v>
      </c>
      <c r="D43" s="394">
        <v>69080.359479692488</v>
      </c>
      <c r="E43" s="394">
        <v>89718.730006598387</v>
      </c>
      <c r="F43" s="398">
        <v>14666.736851833048</v>
      </c>
      <c r="G43" s="954">
        <v>35.618524316090308</v>
      </c>
      <c r="H43" s="394">
        <v>20638.370526905899</v>
      </c>
      <c r="I43" s="958">
        <v>29.875887563921765</v>
      </c>
      <c r="K43" s="391" t="s">
        <v>548</v>
      </c>
      <c r="L43" s="399">
        <v>1483.35433272</v>
      </c>
      <c r="M43" s="397">
        <v>1564.8496681499996</v>
      </c>
      <c r="N43" s="397">
        <v>1717.2919963300001</v>
      </c>
      <c r="O43" s="397">
        <v>1724.6554561100004</v>
      </c>
      <c r="P43" s="399">
        <v>81.495335429999614</v>
      </c>
      <c r="Q43" s="964">
        <v>5.4939897792702768</v>
      </c>
      <c r="R43" s="406">
        <v>7.3634597800003121</v>
      </c>
      <c r="S43" s="968">
        <v>0.42878321192532526</v>
      </c>
    </row>
    <row r="44" spans="1:19" s="379" customFormat="1">
      <c r="A44" s="391" t="s">
        <v>549</v>
      </c>
      <c r="B44" s="398">
        <v>5047.5928216425</v>
      </c>
      <c r="C44" s="394">
        <v>6386.0932046629987</v>
      </c>
      <c r="D44" s="394">
        <v>7063.7332340100011</v>
      </c>
      <c r="E44" s="394">
        <v>8084.3068834100004</v>
      </c>
      <c r="F44" s="398">
        <v>1338.5003830204987</v>
      </c>
      <c r="G44" s="954">
        <v>26.517598196142671</v>
      </c>
      <c r="H44" s="394">
        <v>1020.5736493999993</v>
      </c>
      <c r="I44" s="958">
        <v>14.448077462583214</v>
      </c>
      <c r="K44" s="391" t="s">
        <v>550</v>
      </c>
      <c r="L44" s="399">
        <v>2929.0406959200004</v>
      </c>
      <c r="M44" s="397">
        <v>2671.6407138200002</v>
      </c>
      <c r="N44" s="397">
        <v>3138.9906976400002</v>
      </c>
      <c r="O44" s="397">
        <v>3116.7379842700016</v>
      </c>
      <c r="P44" s="399">
        <v>-257.39998210000022</v>
      </c>
      <c r="Q44" s="964">
        <v>-8.7878595356679359</v>
      </c>
      <c r="R44" s="406">
        <v>-22.252713369998673</v>
      </c>
      <c r="S44" s="968">
        <v>-0.70891300782538214</v>
      </c>
    </row>
    <row r="45" spans="1:19" s="379" customFormat="1">
      <c r="A45" s="391" t="s">
        <v>551</v>
      </c>
      <c r="B45" s="402">
        <v>38854.52056142551</v>
      </c>
      <c r="C45" s="403">
        <v>44779.422885520471</v>
      </c>
      <c r="D45" s="403">
        <v>49019.440570038802</v>
      </c>
      <c r="E45" s="403">
        <v>55648.334338064902</v>
      </c>
      <c r="F45" s="394">
        <v>5924.9023240949609</v>
      </c>
      <c r="G45" s="954">
        <v>15.248939475982523</v>
      </c>
      <c r="H45" s="394">
        <v>6628.8937680261006</v>
      </c>
      <c r="I45" s="958">
        <v>13.522989432233034</v>
      </c>
      <c r="K45" s="391" t="s">
        <v>552</v>
      </c>
      <c r="L45" s="399">
        <v>23914.127947180001</v>
      </c>
      <c r="M45" s="397">
        <v>24925.338642029998</v>
      </c>
      <c r="N45" s="397">
        <v>28079.15711874</v>
      </c>
      <c r="O45" s="397">
        <v>28812.913523489995</v>
      </c>
      <c r="P45" s="399">
        <v>1011.2106948499968</v>
      </c>
      <c r="Q45" s="964">
        <v>4.2285075043651785</v>
      </c>
      <c r="R45" s="406">
        <v>733.75640474999454</v>
      </c>
      <c r="S45" s="968">
        <v>2.6131710494268585</v>
      </c>
    </row>
    <row r="46" spans="1:19" s="385" customFormat="1">
      <c r="A46" s="386" t="s">
        <v>553</v>
      </c>
      <c r="B46" s="387">
        <v>212185.50825047004</v>
      </c>
      <c r="C46" s="388">
        <v>225762.54788638171</v>
      </c>
      <c r="D46" s="388">
        <v>253154.55392180191</v>
      </c>
      <c r="E46" s="388">
        <v>277371.46655292518</v>
      </c>
      <c r="F46" s="388">
        <v>13577.039635911671</v>
      </c>
      <c r="G46" s="953">
        <v>6.3986648983986845</v>
      </c>
      <c r="H46" s="388">
        <v>24216.912631123269</v>
      </c>
      <c r="I46" s="957">
        <v>9.5660584634806707</v>
      </c>
      <c r="K46" s="391" t="s">
        <v>554</v>
      </c>
      <c r="L46" s="399">
        <v>29810.215481134004</v>
      </c>
      <c r="M46" s="397">
        <v>30974.051971609992</v>
      </c>
      <c r="N46" s="397">
        <v>36881.95024387</v>
      </c>
      <c r="O46" s="397">
        <v>39289.337876029982</v>
      </c>
      <c r="P46" s="399">
        <v>1163.8364904759874</v>
      </c>
      <c r="Q46" s="964">
        <v>3.9041532296623105</v>
      </c>
      <c r="R46" s="406">
        <v>2407.3876321599819</v>
      </c>
      <c r="S46" s="968">
        <v>6.5272785637470561</v>
      </c>
    </row>
    <row r="47" spans="1:19" s="379" customFormat="1">
      <c r="A47" s="391" t="s">
        <v>555</v>
      </c>
      <c r="B47" s="392">
        <v>176838.37856853809</v>
      </c>
      <c r="C47" s="393">
        <v>187130.74481989982</v>
      </c>
      <c r="D47" s="393">
        <v>205848.65890589397</v>
      </c>
      <c r="E47" s="393">
        <v>225217.54128325722</v>
      </c>
      <c r="F47" s="394">
        <v>10292.366251361731</v>
      </c>
      <c r="G47" s="954">
        <v>5.8202107114280457</v>
      </c>
      <c r="H47" s="394">
        <v>19368.882377363247</v>
      </c>
      <c r="I47" s="958">
        <v>9.4092827615738557</v>
      </c>
      <c r="K47" s="391" t="s">
        <v>556</v>
      </c>
      <c r="L47" s="399">
        <v>3524.7618459499995</v>
      </c>
      <c r="M47" s="397">
        <v>3447.4937766700004</v>
      </c>
      <c r="N47" s="397">
        <v>5226.3658695300001</v>
      </c>
      <c r="O47" s="397">
        <v>6722.6688931800009</v>
      </c>
      <c r="P47" s="399">
        <v>-77.268069279999054</v>
      </c>
      <c r="Q47" s="964">
        <v>-2.1921500701893133</v>
      </c>
      <c r="R47" s="406">
        <v>1496.3030236500008</v>
      </c>
      <c r="S47" s="968">
        <v>28.629894289902847</v>
      </c>
    </row>
    <row r="48" spans="1:19" s="379" customFormat="1">
      <c r="A48" s="391" t="s">
        <v>557</v>
      </c>
      <c r="B48" s="398">
        <v>14969.161282877936</v>
      </c>
      <c r="C48" s="394">
        <v>16107.879257187913</v>
      </c>
      <c r="D48" s="394">
        <v>16771.58951304794</v>
      </c>
      <c r="E48" s="394">
        <v>17484.923455767941</v>
      </c>
      <c r="F48" s="398">
        <v>1138.7179743099769</v>
      </c>
      <c r="G48" s="954">
        <v>7.607092694047382</v>
      </c>
      <c r="H48" s="394">
        <v>713.33394272000078</v>
      </c>
      <c r="I48" s="958">
        <v>4.2532280089793639</v>
      </c>
      <c r="K48" s="391" t="s">
        <v>558</v>
      </c>
      <c r="L48" s="400">
        <v>31456.778505301998</v>
      </c>
      <c r="M48" s="401">
        <v>34201.990921622993</v>
      </c>
      <c r="N48" s="401">
        <v>36189.082712762</v>
      </c>
      <c r="O48" s="401">
        <v>39818.012255722984</v>
      </c>
      <c r="P48" s="397">
        <v>2745.2124163209955</v>
      </c>
      <c r="Q48" s="965">
        <v>8.7269343739642427</v>
      </c>
      <c r="R48" s="406">
        <v>3628.9295429609847</v>
      </c>
      <c r="S48" s="968">
        <v>10.027691422201345</v>
      </c>
    </row>
    <row r="49" spans="1:19" s="379" customFormat="1">
      <c r="A49" s="391" t="s">
        <v>559</v>
      </c>
      <c r="B49" s="402">
        <v>20377.968399053996</v>
      </c>
      <c r="C49" s="403">
        <v>22523.923809293996</v>
      </c>
      <c r="D49" s="403">
        <v>30534.305502860017</v>
      </c>
      <c r="E49" s="403">
        <v>34669.001813900017</v>
      </c>
      <c r="F49" s="394">
        <v>2145.9554102399998</v>
      </c>
      <c r="G49" s="954">
        <v>10.53076228315096</v>
      </c>
      <c r="H49" s="394">
        <v>4134.6963110399993</v>
      </c>
      <c r="I49" s="958">
        <v>13.541150659715251</v>
      </c>
      <c r="K49" s="386" t="s">
        <v>560</v>
      </c>
      <c r="L49" s="389">
        <v>85338.972948454437</v>
      </c>
      <c r="M49" s="390">
        <v>81827.005919522198</v>
      </c>
      <c r="N49" s="390">
        <v>87156.8385608932</v>
      </c>
      <c r="O49" s="390">
        <v>81340.369125321493</v>
      </c>
      <c r="P49" s="390">
        <v>-3511.9670289322385</v>
      </c>
      <c r="Q49" s="963">
        <v>-4.1153143840311985</v>
      </c>
      <c r="R49" s="407">
        <v>-5816.4694355717074</v>
      </c>
      <c r="S49" s="967">
        <v>-6.6735663335332651</v>
      </c>
    </row>
    <row r="50" spans="1:19" s="385" customFormat="1">
      <c r="A50" s="386" t="s">
        <v>561</v>
      </c>
      <c r="B50" s="387">
        <v>25027.059758277504</v>
      </c>
      <c r="C50" s="388">
        <v>27507.486517455502</v>
      </c>
      <c r="D50" s="388">
        <v>33148.463081229987</v>
      </c>
      <c r="E50" s="388">
        <v>36501.397784119996</v>
      </c>
      <c r="F50" s="388">
        <v>2480.4267591779972</v>
      </c>
      <c r="G50" s="953">
        <v>9.9109794883420754</v>
      </c>
      <c r="H50" s="388">
        <v>3352.9347028900083</v>
      </c>
      <c r="I50" s="957">
        <v>10.114902445623722</v>
      </c>
      <c r="K50" s="391" t="s">
        <v>562</v>
      </c>
      <c r="L50" s="395">
        <v>38626.74104097901</v>
      </c>
      <c r="M50" s="396">
        <v>37344.96214755001</v>
      </c>
      <c r="N50" s="396">
        <v>39825.254956610006</v>
      </c>
      <c r="O50" s="396">
        <v>35232.283062281007</v>
      </c>
      <c r="P50" s="397">
        <v>-1281.7788934290002</v>
      </c>
      <c r="Q50" s="964">
        <v>-3.318371829684426</v>
      </c>
      <c r="R50" s="406">
        <v>-4592.971894328999</v>
      </c>
      <c r="S50" s="968">
        <v>-11.532812280381094</v>
      </c>
    </row>
    <row r="51" spans="1:19" s="379" customFormat="1">
      <c r="A51" s="391" t="s">
        <v>563</v>
      </c>
      <c r="B51" s="392">
        <v>5484.9336908934984</v>
      </c>
      <c r="C51" s="393">
        <v>5510.5363275234995</v>
      </c>
      <c r="D51" s="393">
        <v>7235.2022272599997</v>
      </c>
      <c r="E51" s="393">
        <v>8113.8133900900002</v>
      </c>
      <c r="F51" s="394">
        <v>25.602636630001143</v>
      </c>
      <c r="G51" s="954">
        <v>0.46678115129283293</v>
      </c>
      <c r="H51" s="394">
        <v>878.61116283000047</v>
      </c>
      <c r="I51" s="958">
        <v>12.143560542366956</v>
      </c>
      <c r="K51" s="391" t="s">
        <v>564</v>
      </c>
      <c r="L51" s="399">
        <v>17443.313639898217</v>
      </c>
      <c r="M51" s="397">
        <v>14130.815337549984</v>
      </c>
      <c r="N51" s="397">
        <v>14674.837747619998</v>
      </c>
      <c r="O51" s="397">
        <v>13440.649460300001</v>
      </c>
      <c r="P51" s="399">
        <v>-3312.4983023482328</v>
      </c>
      <c r="Q51" s="964">
        <v>-18.990074768658243</v>
      </c>
      <c r="R51" s="406">
        <v>-1234.1882873199975</v>
      </c>
      <c r="S51" s="968">
        <v>-8.4102346379956483</v>
      </c>
    </row>
    <row r="52" spans="1:19" s="379" customFormat="1">
      <c r="A52" s="391" t="s">
        <v>565</v>
      </c>
      <c r="B52" s="398">
        <v>100.30000000000001</v>
      </c>
      <c r="C52" s="394">
        <v>119</v>
      </c>
      <c r="D52" s="394">
        <v>185.8</v>
      </c>
      <c r="E52" s="394">
        <v>363</v>
      </c>
      <c r="F52" s="398">
        <v>18.699999999999989</v>
      </c>
      <c r="G52" s="954">
        <v>18.644067796610155</v>
      </c>
      <c r="H52" s="394">
        <v>177.2</v>
      </c>
      <c r="I52" s="958">
        <v>95.371367061356281</v>
      </c>
      <c r="K52" s="391" t="s">
        <v>566</v>
      </c>
      <c r="L52" s="399">
        <v>28363.100666419999</v>
      </c>
      <c r="M52" s="397">
        <v>29380.152921740009</v>
      </c>
      <c r="N52" s="397">
        <v>31378.829788066992</v>
      </c>
      <c r="O52" s="397">
        <v>31234.684376107001</v>
      </c>
      <c r="P52" s="399">
        <v>1017.0522553200099</v>
      </c>
      <c r="Q52" s="964">
        <v>3.5858288812694274</v>
      </c>
      <c r="R52" s="406">
        <v>-144.14541195999118</v>
      </c>
      <c r="S52" s="968">
        <v>-0.45937153467338038</v>
      </c>
    </row>
    <row r="53" spans="1:19" s="379" customFormat="1">
      <c r="A53" s="391" t="s">
        <v>567</v>
      </c>
      <c r="B53" s="398">
        <v>2675.3091348700009</v>
      </c>
      <c r="C53" s="394">
        <v>2735.4344766700001</v>
      </c>
      <c r="D53" s="394">
        <v>3367.8950056100011</v>
      </c>
      <c r="E53" s="394">
        <v>3914.3862462500015</v>
      </c>
      <c r="F53" s="398">
        <v>60.125341799999205</v>
      </c>
      <c r="G53" s="954">
        <v>2.2474166075361164</v>
      </c>
      <c r="H53" s="394">
        <v>546.49124064000034</v>
      </c>
      <c r="I53" s="958">
        <v>16.226492801280738</v>
      </c>
      <c r="K53" s="391" t="s">
        <v>568</v>
      </c>
      <c r="L53" s="400">
        <v>905.81760115722693</v>
      </c>
      <c r="M53" s="401">
        <v>971.07551268220004</v>
      </c>
      <c r="N53" s="401">
        <v>1277.9160685961765</v>
      </c>
      <c r="O53" s="401">
        <v>1432.7522266335</v>
      </c>
      <c r="P53" s="397">
        <v>65.25791152497311</v>
      </c>
      <c r="Q53" s="964">
        <v>7.2043103867271832</v>
      </c>
      <c r="R53" s="406">
        <v>154.83615803732346</v>
      </c>
      <c r="S53" s="968">
        <v>12.116301049991094</v>
      </c>
    </row>
    <row r="54" spans="1:19" s="379" customFormat="1">
      <c r="A54" s="391" t="s">
        <v>569</v>
      </c>
      <c r="B54" s="398">
        <v>666.31954827000004</v>
      </c>
      <c r="C54" s="394">
        <v>771.24951857000008</v>
      </c>
      <c r="D54" s="394">
        <v>2013.98388415</v>
      </c>
      <c r="E54" s="394">
        <v>1790.8193404000001</v>
      </c>
      <c r="F54" s="398">
        <v>104.92997030000004</v>
      </c>
      <c r="G54" s="954">
        <v>15.747695016968233</v>
      </c>
      <c r="H54" s="394">
        <v>-223.16454374999989</v>
      </c>
      <c r="I54" s="958">
        <v>-11.080751216844334</v>
      </c>
      <c r="K54" s="386" t="s">
        <v>570</v>
      </c>
      <c r="L54" s="389">
        <v>1583.80948373</v>
      </c>
      <c r="M54" s="390">
        <v>1573.3264350500001</v>
      </c>
      <c r="N54" s="390">
        <v>1553.5354315100001</v>
      </c>
      <c r="O54" s="390">
        <v>2482.0981821290798</v>
      </c>
      <c r="P54" s="390">
        <v>-10.483048679999911</v>
      </c>
      <c r="Q54" s="963">
        <v>-0.66188823767562488</v>
      </c>
      <c r="R54" s="407">
        <v>928.56275061907968</v>
      </c>
      <c r="S54" s="967">
        <v>59.770941285615763</v>
      </c>
    </row>
    <row r="55" spans="1:19" s="379" customFormat="1">
      <c r="A55" s="391" t="s">
        <v>571</v>
      </c>
      <c r="B55" s="398">
        <v>591.08299421000004</v>
      </c>
      <c r="C55" s="394">
        <v>773.90031074000012</v>
      </c>
      <c r="D55" s="394">
        <v>936.90973231999988</v>
      </c>
      <c r="E55" s="394">
        <v>975.93112092000001</v>
      </c>
      <c r="F55" s="398">
        <v>182.81731653000008</v>
      </c>
      <c r="G55" s="954">
        <v>30.929212702920143</v>
      </c>
      <c r="H55" s="394">
        <v>39.021388600000137</v>
      </c>
      <c r="I55" s="958">
        <v>4.164903752613859</v>
      </c>
      <c r="K55" s="386" t="s">
        <v>572</v>
      </c>
      <c r="L55" s="389">
        <v>343347.97696838086</v>
      </c>
      <c r="M55" s="389">
        <v>359033.30194769293</v>
      </c>
      <c r="N55" s="389">
        <v>406812.9161589992</v>
      </c>
      <c r="O55" s="389">
        <v>427286.5919800431</v>
      </c>
      <c r="P55" s="390">
        <v>15685.324979312078</v>
      </c>
      <c r="Q55" s="963">
        <v>4.5683464099037199</v>
      </c>
      <c r="R55" s="407">
        <v>20473.6758210439</v>
      </c>
      <c r="S55" s="967">
        <v>5.0327005382105288</v>
      </c>
    </row>
    <row r="56" spans="1:19" s="379" customFormat="1" ht="13.5" thickBot="1">
      <c r="A56" s="391" t="s">
        <v>573</v>
      </c>
      <c r="B56" s="398">
        <v>2092.3804161399999</v>
      </c>
      <c r="C56" s="394">
        <v>3047.4057025720003</v>
      </c>
      <c r="D56" s="394">
        <v>2783.2398805399998</v>
      </c>
      <c r="E56" s="394">
        <v>2920.07425285</v>
      </c>
      <c r="F56" s="398">
        <v>955.02528643200048</v>
      </c>
      <c r="G56" s="954">
        <v>45.643004449153686</v>
      </c>
      <c r="H56" s="394">
        <v>136.83437231000016</v>
      </c>
      <c r="I56" s="958">
        <v>4.9163700644966246</v>
      </c>
      <c r="K56" s="412" t="s">
        <v>574</v>
      </c>
      <c r="L56" s="413">
        <v>1986225.1150022778</v>
      </c>
      <c r="M56" s="413">
        <v>2107208.8041894403</v>
      </c>
      <c r="N56" s="413">
        <v>2422778.7988939821</v>
      </c>
      <c r="O56" s="413">
        <v>2625100.5161883319</v>
      </c>
      <c r="P56" s="413">
        <v>120983.58918716223</v>
      </c>
      <c r="Q56" s="966">
        <v>6.0911317792406168</v>
      </c>
      <c r="R56" s="414">
        <v>202321.71729435027</v>
      </c>
      <c r="S56" s="970">
        <v>8.3508126035571948</v>
      </c>
    </row>
    <row r="57" spans="1:19" s="379" customFormat="1" ht="13.5" thickTop="1">
      <c r="A57" s="391" t="s">
        <v>575</v>
      </c>
      <c r="B57" s="398">
        <v>3466.174055902</v>
      </c>
      <c r="C57" s="394">
        <v>3579.2706125299992</v>
      </c>
      <c r="D57" s="394">
        <v>4102.4176089500006</v>
      </c>
      <c r="E57" s="394">
        <v>4769.6487722300017</v>
      </c>
      <c r="F57" s="398">
        <v>113.09655662799923</v>
      </c>
      <c r="G57" s="954">
        <v>3.2628643225640954</v>
      </c>
      <c r="H57" s="394">
        <v>667.23116328000106</v>
      </c>
      <c r="I57" s="958">
        <v>16.264340369062928</v>
      </c>
      <c r="K57" s="380" t="s">
        <v>346</v>
      </c>
    </row>
    <row r="58" spans="1:19" s="379" customFormat="1">
      <c r="A58" s="391" t="s">
        <v>576</v>
      </c>
      <c r="B58" s="398">
        <v>2997.7223488409991</v>
      </c>
      <c r="C58" s="394">
        <v>2734.2250305599996</v>
      </c>
      <c r="D58" s="394">
        <v>3180.1308701599996</v>
      </c>
      <c r="E58" s="394">
        <v>4413.1600941500001</v>
      </c>
      <c r="F58" s="398">
        <v>-263.49731828099948</v>
      </c>
      <c r="G58" s="954">
        <v>-8.7899173978829204</v>
      </c>
      <c r="H58" s="394">
        <v>1233.0292239900004</v>
      </c>
      <c r="I58" s="958">
        <v>38.772908233426378</v>
      </c>
    </row>
    <row r="59" spans="1:19" s="379" customFormat="1">
      <c r="A59" s="391" t="s">
        <v>577</v>
      </c>
      <c r="B59" s="398">
        <v>3376.8731346009999</v>
      </c>
      <c r="C59" s="394">
        <v>3797.9496273499994</v>
      </c>
      <c r="D59" s="394">
        <v>4096.6909906399987</v>
      </c>
      <c r="E59" s="394">
        <v>3669.7665049499997</v>
      </c>
      <c r="F59" s="398">
        <v>421.0764927489995</v>
      </c>
      <c r="G59" s="954">
        <v>12.469419962344913</v>
      </c>
      <c r="H59" s="394">
        <v>-426.92448568999907</v>
      </c>
      <c r="I59" s="958">
        <v>-10.421203031066385</v>
      </c>
    </row>
    <row r="60" spans="1:19" s="379" customFormat="1">
      <c r="A60" s="391" t="s">
        <v>578</v>
      </c>
      <c r="B60" s="398">
        <v>2721.2001818100002</v>
      </c>
      <c r="C60" s="394">
        <v>3550.6019863000001</v>
      </c>
      <c r="D60" s="394">
        <v>4101.9444468800011</v>
      </c>
      <c r="E60" s="394">
        <v>4119.9943407300016</v>
      </c>
      <c r="F60" s="398">
        <v>829.4018044899999</v>
      </c>
      <c r="G60" s="954">
        <v>30.479264628680319</v>
      </c>
      <c r="H60" s="394">
        <v>18.049893850000444</v>
      </c>
      <c r="I60" s="958">
        <v>0.44003262559368539</v>
      </c>
    </row>
    <row r="61" spans="1:19" s="379" customFormat="1">
      <c r="A61" s="391" t="s">
        <v>579</v>
      </c>
      <c r="B61" s="398">
        <v>777.87812006000013</v>
      </c>
      <c r="C61" s="394">
        <v>807.01767632999974</v>
      </c>
      <c r="D61" s="394">
        <v>978.29568484000015</v>
      </c>
      <c r="E61" s="394">
        <v>1272.4033480700004</v>
      </c>
      <c r="F61" s="398">
        <v>29.139556269999616</v>
      </c>
      <c r="G61" s="954">
        <v>3.7460310964591716</v>
      </c>
      <c r="H61" s="394">
        <v>294.1076632300003</v>
      </c>
      <c r="I61" s="958">
        <v>30.063268987852226</v>
      </c>
    </row>
    <row r="62" spans="1:19" s="379" customFormat="1">
      <c r="A62" s="391" t="s">
        <v>580</v>
      </c>
      <c r="B62" s="398">
        <v>69.900637559999993</v>
      </c>
      <c r="C62" s="394">
        <v>73.857287660000011</v>
      </c>
      <c r="D62" s="394">
        <v>155.96253782000002</v>
      </c>
      <c r="E62" s="394">
        <v>159.06311006000001</v>
      </c>
      <c r="F62" s="398">
        <v>3.9566501000000187</v>
      </c>
      <c r="G62" s="954">
        <v>5.6603920051570116</v>
      </c>
      <c r="H62" s="394">
        <v>3.1005722399999911</v>
      </c>
      <c r="I62" s="958">
        <v>1.988023716040344</v>
      </c>
    </row>
    <row r="63" spans="1:19" s="379" customFormat="1" ht="13.5" thickBot="1">
      <c r="A63" s="415" t="s">
        <v>581</v>
      </c>
      <c r="B63" s="416">
        <v>6.9854959999999968</v>
      </c>
      <c r="C63" s="416">
        <v>6.9854959999999968</v>
      </c>
      <c r="D63" s="416">
        <v>9.9632109999999958</v>
      </c>
      <c r="E63" s="416">
        <v>19.337310999999996</v>
      </c>
      <c r="F63" s="416">
        <v>0</v>
      </c>
      <c r="G63" s="956">
        <v>0</v>
      </c>
      <c r="H63" s="416">
        <v>9.3741000000000003</v>
      </c>
      <c r="I63" s="962">
        <v>94.087137168930823</v>
      </c>
    </row>
    <row r="64" spans="1:19" ht="13.5" thickTop="1">
      <c r="A64" s="380" t="s">
        <v>346</v>
      </c>
      <c r="B64" s="382"/>
      <c r="C64" s="382"/>
      <c r="D64" s="382"/>
      <c r="E64" s="382"/>
    </row>
    <row r="65" spans="1:9" ht="25.5" customHeight="1">
      <c r="A65" s="1956" t="s">
        <v>582</v>
      </c>
      <c r="B65" s="1956"/>
      <c r="C65" s="1956"/>
      <c r="D65" s="1956"/>
      <c r="E65" s="1956"/>
      <c r="F65" s="1956"/>
      <c r="G65" s="1956"/>
      <c r="H65" s="1956"/>
      <c r="I65" s="1956"/>
    </row>
  </sheetData>
  <mergeCells count="13">
    <mergeCell ref="F5:G5"/>
    <mergeCell ref="H5:I5"/>
    <mergeCell ref="P5:Q5"/>
    <mergeCell ref="R5:S5"/>
    <mergeCell ref="A65:I65"/>
    <mergeCell ref="K4:K6"/>
    <mergeCell ref="A4:A6"/>
    <mergeCell ref="A1:S1"/>
    <mergeCell ref="A2:S2"/>
    <mergeCell ref="H3:I3"/>
    <mergeCell ref="R3:S3"/>
    <mergeCell ref="F4:I4"/>
    <mergeCell ref="P4:S4"/>
  </mergeCells>
  <pageMargins left="0.7" right="0.43" top="0.78" bottom="0.75" header="0.3" footer="0.3"/>
  <pageSetup scale="49" orientation="landscape" r:id="rId1"/>
</worksheet>
</file>

<file path=xl/worksheets/sheet37.xml><?xml version="1.0" encoding="utf-8"?>
<worksheet xmlns="http://schemas.openxmlformats.org/spreadsheetml/2006/main" xmlns:r="http://schemas.openxmlformats.org/officeDocument/2006/relationships">
  <sheetPr>
    <pageSetUpPr fitToPage="1"/>
  </sheetPr>
  <dimension ref="A1:J55"/>
  <sheetViews>
    <sheetView workbookViewId="0">
      <selection activeCell="N12" sqref="N12"/>
    </sheetView>
  </sheetViews>
  <sheetFormatPr defaultRowHeight="15.75"/>
  <cols>
    <col min="1" max="1" width="40.42578125" style="417" bestFit="1" customWidth="1"/>
    <col min="2" max="9" width="12.7109375" style="417" customWidth="1"/>
    <col min="10" max="256" width="9.140625" style="417"/>
    <col min="257" max="257" width="34.42578125" style="417" bestFit="1" customWidth="1"/>
    <col min="258" max="258" width="12.5703125" style="417" bestFit="1" customWidth="1"/>
    <col min="259" max="260" width="9.42578125" style="417" bestFit="1" customWidth="1"/>
    <col min="261" max="262" width="9.140625" style="417"/>
    <col min="263" max="263" width="7.28515625" style="417" bestFit="1" customWidth="1"/>
    <col min="264" max="264" width="9.5703125" style="417" customWidth="1"/>
    <col min="265" max="265" width="7.28515625" style="417" bestFit="1" customWidth="1"/>
    <col min="266" max="512" width="9.140625" style="417"/>
    <col min="513" max="513" width="34.42578125" style="417" bestFit="1" customWidth="1"/>
    <col min="514" max="514" width="12.5703125" style="417" bestFit="1" customWidth="1"/>
    <col min="515" max="516" width="9.42578125" style="417" bestFit="1" customWidth="1"/>
    <col min="517" max="518" width="9.140625" style="417"/>
    <col min="519" max="519" width="7.28515625" style="417" bestFit="1" customWidth="1"/>
    <col min="520" max="520" width="9.5703125" style="417" customWidth="1"/>
    <col min="521" max="521" width="7.28515625" style="417" bestFit="1" customWidth="1"/>
    <col min="522" max="768" width="9.140625" style="417"/>
    <col min="769" max="769" width="34.42578125" style="417" bestFit="1" customWidth="1"/>
    <col min="770" max="770" width="12.5703125" style="417" bestFit="1" customWidth="1"/>
    <col min="771" max="772" width="9.42578125" style="417" bestFit="1" customWidth="1"/>
    <col min="773" max="774" width="9.140625" style="417"/>
    <col min="775" max="775" width="7.28515625" style="417" bestFit="1" customWidth="1"/>
    <col min="776" max="776" width="9.5703125" style="417" customWidth="1"/>
    <col min="777" max="777" width="7.28515625" style="417" bestFit="1" customWidth="1"/>
    <col min="778" max="1024" width="9.140625" style="417"/>
    <col min="1025" max="1025" width="34.42578125" style="417" bestFit="1" customWidth="1"/>
    <col min="1026" max="1026" width="12.5703125" style="417" bestFit="1" customWidth="1"/>
    <col min="1027" max="1028" width="9.42578125" style="417" bestFit="1" customWidth="1"/>
    <col min="1029" max="1030" width="9.140625" style="417"/>
    <col min="1031" max="1031" width="7.28515625" style="417" bestFit="1" customWidth="1"/>
    <col min="1032" max="1032" width="9.5703125" style="417" customWidth="1"/>
    <col min="1033" max="1033" width="7.28515625" style="417" bestFit="1" customWidth="1"/>
    <col min="1034" max="1280" width="9.140625" style="417"/>
    <col min="1281" max="1281" width="34.42578125" style="417" bestFit="1" customWidth="1"/>
    <col min="1282" max="1282" width="12.5703125" style="417" bestFit="1" customWidth="1"/>
    <col min="1283" max="1284" width="9.42578125" style="417" bestFit="1" customWidth="1"/>
    <col min="1285" max="1286" width="9.140625" style="417"/>
    <col min="1287" max="1287" width="7.28515625" style="417" bestFit="1" customWidth="1"/>
    <col min="1288" max="1288" width="9.5703125" style="417" customWidth="1"/>
    <col min="1289" max="1289" width="7.28515625" style="417" bestFit="1" customWidth="1"/>
    <col min="1290" max="1536" width="9.140625" style="417"/>
    <col min="1537" max="1537" width="34.42578125" style="417" bestFit="1" customWidth="1"/>
    <col min="1538" max="1538" width="12.5703125" style="417" bestFit="1" customWidth="1"/>
    <col min="1539" max="1540" width="9.42578125" style="417" bestFit="1" customWidth="1"/>
    <col min="1541" max="1542" width="9.140625" style="417"/>
    <col min="1543" max="1543" width="7.28515625" style="417" bestFit="1" customWidth="1"/>
    <col min="1544" max="1544" width="9.5703125" style="417" customWidth="1"/>
    <col min="1545" max="1545" width="7.28515625" style="417" bestFit="1" customWidth="1"/>
    <col min="1546" max="1792" width="9.140625" style="417"/>
    <col min="1793" max="1793" width="34.42578125" style="417" bestFit="1" customWidth="1"/>
    <col min="1794" max="1794" width="12.5703125" style="417" bestFit="1" customWidth="1"/>
    <col min="1795" max="1796" width="9.42578125" style="417" bestFit="1" customWidth="1"/>
    <col min="1797" max="1798" width="9.140625" style="417"/>
    <col min="1799" max="1799" width="7.28515625" style="417" bestFit="1" customWidth="1"/>
    <col min="1800" max="1800" width="9.5703125" style="417" customWidth="1"/>
    <col min="1801" max="1801" width="7.28515625" style="417" bestFit="1" customWidth="1"/>
    <col min="1802" max="2048" width="9.140625" style="417"/>
    <col min="2049" max="2049" width="34.42578125" style="417" bestFit="1" customWidth="1"/>
    <col min="2050" max="2050" width="12.5703125" style="417" bestFit="1" customWidth="1"/>
    <col min="2051" max="2052" width="9.42578125" style="417" bestFit="1" customWidth="1"/>
    <col min="2053" max="2054" width="9.140625" style="417"/>
    <col min="2055" max="2055" width="7.28515625" style="417" bestFit="1" customWidth="1"/>
    <col min="2056" max="2056" width="9.5703125" style="417" customWidth="1"/>
    <col min="2057" max="2057" width="7.28515625" style="417" bestFit="1" customWidth="1"/>
    <col min="2058" max="2304" width="9.140625" style="417"/>
    <col min="2305" max="2305" width="34.42578125" style="417" bestFit="1" customWidth="1"/>
    <col min="2306" max="2306" width="12.5703125" style="417" bestFit="1" customWidth="1"/>
    <col min="2307" max="2308" width="9.42578125" style="417" bestFit="1" customWidth="1"/>
    <col min="2309" max="2310" width="9.140625" style="417"/>
    <col min="2311" max="2311" width="7.28515625" style="417" bestFit="1" customWidth="1"/>
    <col min="2312" max="2312" width="9.5703125" style="417" customWidth="1"/>
    <col min="2313" max="2313" width="7.28515625" style="417" bestFit="1" customWidth="1"/>
    <col min="2314" max="2560" width="9.140625" style="417"/>
    <col min="2561" max="2561" width="34.42578125" style="417" bestFit="1" customWidth="1"/>
    <col min="2562" max="2562" width="12.5703125" style="417" bestFit="1" customWidth="1"/>
    <col min="2563" max="2564" width="9.42578125" style="417" bestFit="1" customWidth="1"/>
    <col min="2565" max="2566" width="9.140625" style="417"/>
    <col min="2567" max="2567" width="7.28515625" style="417" bestFit="1" customWidth="1"/>
    <col min="2568" max="2568" width="9.5703125" style="417" customWidth="1"/>
    <col min="2569" max="2569" width="7.28515625" style="417" bestFit="1" customWidth="1"/>
    <col min="2570" max="2816" width="9.140625" style="417"/>
    <col min="2817" max="2817" width="34.42578125" style="417" bestFit="1" customWidth="1"/>
    <col min="2818" max="2818" width="12.5703125" style="417" bestFit="1" customWidth="1"/>
    <col min="2819" max="2820" width="9.42578125" style="417" bestFit="1" customWidth="1"/>
    <col min="2821" max="2822" width="9.140625" style="417"/>
    <col min="2823" max="2823" width="7.28515625" style="417" bestFit="1" customWidth="1"/>
    <col min="2824" max="2824" width="9.5703125" style="417" customWidth="1"/>
    <col min="2825" max="2825" width="7.28515625" style="417" bestFit="1" customWidth="1"/>
    <col min="2826" max="3072" width="9.140625" style="417"/>
    <col min="3073" max="3073" width="34.42578125" style="417" bestFit="1" customWidth="1"/>
    <col min="3074" max="3074" width="12.5703125" style="417" bestFit="1" customWidth="1"/>
    <col min="3075" max="3076" width="9.42578125" style="417" bestFit="1" customWidth="1"/>
    <col min="3077" max="3078" width="9.140625" style="417"/>
    <col min="3079" max="3079" width="7.28515625" style="417" bestFit="1" customWidth="1"/>
    <col min="3080" max="3080" width="9.5703125" style="417" customWidth="1"/>
    <col min="3081" max="3081" width="7.28515625" style="417" bestFit="1" customWidth="1"/>
    <col min="3082" max="3328" width="9.140625" style="417"/>
    <col min="3329" max="3329" width="34.42578125" style="417" bestFit="1" customWidth="1"/>
    <col min="3330" max="3330" width="12.5703125" style="417" bestFit="1" customWidth="1"/>
    <col min="3331" max="3332" width="9.42578125" style="417" bestFit="1" customWidth="1"/>
    <col min="3333" max="3334" width="9.140625" style="417"/>
    <col min="3335" max="3335" width="7.28515625" style="417" bestFit="1" customWidth="1"/>
    <col min="3336" max="3336" width="9.5703125" style="417" customWidth="1"/>
    <col min="3337" max="3337" width="7.28515625" style="417" bestFit="1" customWidth="1"/>
    <col min="3338" max="3584" width="9.140625" style="417"/>
    <col min="3585" max="3585" width="34.42578125" style="417" bestFit="1" customWidth="1"/>
    <col min="3586" max="3586" width="12.5703125" style="417" bestFit="1" customWidth="1"/>
    <col min="3587" max="3588" width="9.42578125" style="417" bestFit="1" customWidth="1"/>
    <col min="3589" max="3590" width="9.140625" style="417"/>
    <col min="3591" max="3591" width="7.28515625" style="417" bestFit="1" customWidth="1"/>
    <col min="3592" max="3592" width="9.5703125" style="417" customWidth="1"/>
    <col min="3593" max="3593" width="7.28515625" style="417" bestFit="1" customWidth="1"/>
    <col min="3594" max="3840" width="9.140625" style="417"/>
    <col min="3841" max="3841" width="34.42578125" style="417" bestFit="1" customWidth="1"/>
    <col min="3842" max="3842" width="12.5703125" style="417" bestFit="1" customWidth="1"/>
    <col min="3843" max="3844" width="9.42578125" style="417" bestFit="1" customWidth="1"/>
    <col min="3845" max="3846" width="9.140625" style="417"/>
    <col min="3847" max="3847" width="7.28515625" style="417" bestFit="1" customWidth="1"/>
    <col min="3848" max="3848" width="9.5703125" style="417" customWidth="1"/>
    <col min="3849" max="3849" width="7.28515625" style="417" bestFit="1" customWidth="1"/>
    <col min="3850" max="4096" width="9.140625" style="417"/>
    <col min="4097" max="4097" width="34.42578125" style="417" bestFit="1" customWidth="1"/>
    <col min="4098" max="4098" width="12.5703125" style="417" bestFit="1" customWidth="1"/>
    <col min="4099" max="4100" width="9.42578125" style="417" bestFit="1" customWidth="1"/>
    <col min="4101" max="4102" width="9.140625" style="417"/>
    <col min="4103" max="4103" width="7.28515625" style="417" bestFit="1" customWidth="1"/>
    <col min="4104" max="4104" width="9.5703125" style="417" customWidth="1"/>
    <col min="4105" max="4105" width="7.28515625" style="417" bestFit="1" customWidth="1"/>
    <col min="4106" max="4352" width="9.140625" style="417"/>
    <col min="4353" max="4353" width="34.42578125" style="417" bestFit="1" customWidth="1"/>
    <col min="4354" max="4354" width="12.5703125" style="417" bestFit="1" customWidth="1"/>
    <col min="4355" max="4356" width="9.42578125" style="417" bestFit="1" customWidth="1"/>
    <col min="4357" max="4358" width="9.140625" style="417"/>
    <col min="4359" max="4359" width="7.28515625" style="417" bestFit="1" customWidth="1"/>
    <col min="4360" max="4360" width="9.5703125" style="417" customWidth="1"/>
    <col min="4361" max="4361" width="7.28515625" style="417" bestFit="1" customWidth="1"/>
    <col min="4362" max="4608" width="9.140625" style="417"/>
    <col min="4609" max="4609" width="34.42578125" style="417" bestFit="1" customWidth="1"/>
    <col min="4610" max="4610" width="12.5703125" style="417" bestFit="1" customWidth="1"/>
    <col min="4611" max="4612" width="9.42578125" style="417" bestFit="1" customWidth="1"/>
    <col min="4613" max="4614" width="9.140625" style="417"/>
    <col min="4615" max="4615" width="7.28515625" style="417" bestFit="1" customWidth="1"/>
    <col min="4616" max="4616" width="9.5703125" style="417" customWidth="1"/>
    <col min="4617" max="4617" width="7.28515625" style="417" bestFit="1" customWidth="1"/>
    <col min="4618" max="4864" width="9.140625" style="417"/>
    <col min="4865" max="4865" width="34.42578125" style="417" bestFit="1" customWidth="1"/>
    <col min="4866" max="4866" width="12.5703125" style="417" bestFit="1" customWidth="1"/>
    <col min="4867" max="4868" width="9.42578125" style="417" bestFit="1" customWidth="1"/>
    <col min="4869" max="4870" width="9.140625" style="417"/>
    <col min="4871" max="4871" width="7.28515625" style="417" bestFit="1" customWidth="1"/>
    <col min="4872" max="4872" width="9.5703125" style="417" customWidth="1"/>
    <col min="4873" max="4873" width="7.28515625" style="417" bestFit="1" customWidth="1"/>
    <col min="4874" max="5120" width="9.140625" style="417"/>
    <col min="5121" max="5121" width="34.42578125" style="417" bestFit="1" customWidth="1"/>
    <col min="5122" max="5122" width="12.5703125" style="417" bestFit="1" customWidth="1"/>
    <col min="5123" max="5124" width="9.42578125" style="417" bestFit="1" customWidth="1"/>
    <col min="5125" max="5126" width="9.140625" style="417"/>
    <col min="5127" max="5127" width="7.28515625" style="417" bestFit="1" customWidth="1"/>
    <col min="5128" max="5128" width="9.5703125" style="417" customWidth="1"/>
    <col min="5129" max="5129" width="7.28515625" style="417" bestFit="1" customWidth="1"/>
    <col min="5130" max="5376" width="9.140625" style="417"/>
    <col min="5377" max="5377" width="34.42578125" style="417" bestFit="1" customWidth="1"/>
    <col min="5378" max="5378" width="12.5703125" style="417" bestFit="1" customWidth="1"/>
    <col min="5379" max="5380" width="9.42578125" style="417" bestFit="1" customWidth="1"/>
    <col min="5381" max="5382" width="9.140625" style="417"/>
    <col min="5383" max="5383" width="7.28515625" style="417" bestFit="1" customWidth="1"/>
    <col min="5384" max="5384" width="9.5703125" style="417" customWidth="1"/>
    <col min="5385" max="5385" width="7.28515625" style="417" bestFit="1" customWidth="1"/>
    <col min="5386" max="5632" width="9.140625" style="417"/>
    <col min="5633" max="5633" width="34.42578125" style="417" bestFit="1" customWidth="1"/>
    <col min="5634" max="5634" width="12.5703125" style="417" bestFit="1" customWidth="1"/>
    <col min="5635" max="5636" width="9.42578125" style="417" bestFit="1" customWidth="1"/>
    <col min="5637" max="5638" width="9.140625" style="417"/>
    <col min="5639" max="5639" width="7.28515625" style="417" bestFit="1" customWidth="1"/>
    <col min="5640" max="5640" width="9.5703125" style="417" customWidth="1"/>
    <col min="5641" max="5641" width="7.28515625" style="417" bestFit="1" customWidth="1"/>
    <col min="5642" max="5888" width="9.140625" style="417"/>
    <col min="5889" max="5889" width="34.42578125" style="417" bestFit="1" customWidth="1"/>
    <col min="5890" max="5890" width="12.5703125" style="417" bestFit="1" customWidth="1"/>
    <col min="5891" max="5892" width="9.42578125" style="417" bestFit="1" customWidth="1"/>
    <col min="5893" max="5894" width="9.140625" style="417"/>
    <col min="5895" max="5895" width="7.28515625" style="417" bestFit="1" customWidth="1"/>
    <col min="5896" max="5896" width="9.5703125" style="417" customWidth="1"/>
    <col min="5897" max="5897" width="7.28515625" style="417" bestFit="1" customWidth="1"/>
    <col min="5898" max="6144" width="9.140625" style="417"/>
    <col min="6145" max="6145" width="34.42578125" style="417" bestFit="1" customWidth="1"/>
    <col min="6146" max="6146" width="12.5703125" style="417" bestFit="1" customWidth="1"/>
    <col min="6147" max="6148" width="9.42578125" style="417" bestFit="1" customWidth="1"/>
    <col min="6149" max="6150" width="9.140625" style="417"/>
    <col min="6151" max="6151" width="7.28515625" style="417" bestFit="1" customWidth="1"/>
    <col min="6152" max="6152" width="9.5703125" style="417" customWidth="1"/>
    <col min="6153" max="6153" width="7.28515625" style="417" bestFit="1" customWidth="1"/>
    <col min="6154" max="6400" width="9.140625" style="417"/>
    <col min="6401" max="6401" width="34.42578125" style="417" bestFit="1" customWidth="1"/>
    <col min="6402" max="6402" width="12.5703125" style="417" bestFit="1" customWidth="1"/>
    <col min="6403" max="6404" width="9.42578125" style="417" bestFit="1" customWidth="1"/>
    <col min="6405" max="6406" width="9.140625" style="417"/>
    <col min="6407" max="6407" width="7.28515625" style="417" bestFit="1" customWidth="1"/>
    <col min="6408" max="6408" width="9.5703125" style="417" customWidth="1"/>
    <col min="6409" max="6409" width="7.28515625" style="417" bestFit="1" customWidth="1"/>
    <col min="6410" max="6656" width="9.140625" style="417"/>
    <col min="6657" max="6657" width="34.42578125" style="417" bestFit="1" customWidth="1"/>
    <col min="6658" max="6658" width="12.5703125" style="417" bestFit="1" customWidth="1"/>
    <col min="6659" max="6660" width="9.42578125" style="417" bestFit="1" customWidth="1"/>
    <col min="6661" max="6662" width="9.140625" style="417"/>
    <col min="6663" max="6663" width="7.28515625" style="417" bestFit="1" customWidth="1"/>
    <col min="6664" max="6664" width="9.5703125" style="417" customWidth="1"/>
    <col min="6665" max="6665" width="7.28515625" style="417" bestFit="1" customWidth="1"/>
    <col min="6666" max="6912" width="9.140625" style="417"/>
    <col min="6913" max="6913" width="34.42578125" style="417" bestFit="1" customWidth="1"/>
    <col min="6914" max="6914" width="12.5703125" style="417" bestFit="1" customWidth="1"/>
    <col min="6915" max="6916" width="9.42578125" style="417" bestFit="1" customWidth="1"/>
    <col min="6917" max="6918" width="9.140625" style="417"/>
    <col min="6919" max="6919" width="7.28515625" style="417" bestFit="1" customWidth="1"/>
    <col min="6920" max="6920" width="9.5703125" style="417" customWidth="1"/>
    <col min="6921" max="6921" width="7.28515625" style="417" bestFit="1" customWidth="1"/>
    <col min="6922" max="7168" width="9.140625" style="417"/>
    <col min="7169" max="7169" width="34.42578125" style="417" bestFit="1" customWidth="1"/>
    <col min="7170" max="7170" width="12.5703125" style="417" bestFit="1" customWidth="1"/>
    <col min="7171" max="7172" width="9.42578125" style="417" bestFit="1" customWidth="1"/>
    <col min="7173" max="7174" width="9.140625" style="417"/>
    <col min="7175" max="7175" width="7.28515625" style="417" bestFit="1" customWidth="1"/>
    <col min="7176" max="7176" width="9.5703125" style="417" customWidth="1"/>
    <col min="7177" max="7177" width="7.28515625" style="417" bestFit="1" customWidth="1"/>
    <col min="7178" max="7424" width="9.140625" style="417"/>
    <col min="7425" max="7425" width="34.42578125" style="417" bestFit="1" customWidth="1"/>
    <col min="7426" max="7426" width="12.5703125" style="417" bestFit="1" customWidth="1"/>
    <col min="7427" max="7428" width="9.42578125" style="417" bestFit="1" customWidth="1"/>
    <col min="7429" max="7430" width="9.140625" style="417"/>
    <col min="7431" max="7431" width="7.28515625" style="417" bestFit="1" customWidth="1"/>
    <col min="7432" max="7432" width="9.5703125" style="417" customWidth="1"/>
    <col min="7433" max="7433" width="7.28515625" style="417" bestFit="1" customWidth="1"/>
    <col min="7434" max="7680" width="9.140625" style="417"/>
    <col min="7681" max="7681" width="34.42578125" style="417" bestFit="1" customWidth="1"/>
    <col min="7682" max="7682" width="12.5703125" style="417" bestFit="1" customWidth="1"/>
    <col min="7683" max="7684" width="9.42578125" style="417" bestFit="1" customWidth="1"/>
    <col min="7685" max="7686" width="9.140625" style="417"/>
    <col min="7687" max="7687" width="7.28515625" style="417" bestFit="1" customWidth="1"/>
    <col min="7688" max="7688" width="9.5703125" style="417" customWidth="1"/>
    <col min="7689" max="7689" width="7.28515625" style="417" bestFit="1" customWidth="1"/>
    <col min="7690" max="7936" width="9.140625" style="417"/>
    <col min="7937" max="7937" width="34.42578125" style="417" bestFit="1" customWidth="1"/>
    <col min="7938" max="7938" width="12.5703125" style="417" bestFit="1" customWidth="1"/>
    <col min="7939" max="7940" width="9.42578125" style="417" bestFit="1" customWidth="1"/>
    <col min="7941" max="7942" width="9.140625" style="417"/>
    <col min="7943" max="7943" width="7.28515625" style="417" bestFit="1" customWidth="1"/>
    <col min="7944" max="7944" width="9.5703125" style="417" customWidth="1"/>
    <col min="7945" max="7945" width="7.28515625" style="417" bestFit="1" customWidth="1"/>
    <col min="7946" max="8192" width="9.140625" style="417"/>
    <col min="8193" max="8193" width="34.42578125" style="417" bestFit="1" customWidth="1"/>
    <col min="8194" max="8194" width="12.5703125" style="417" bestFit="1" customWidth="1"/>
    <col min="8195" max="8196" width="9.42578125" style="417" bestFit="1" customWidth="1"/>
    <col min="8197" max="8198" width="9.140625" style="417"/>
    <col min="8199" max="8199" width="7.28515625" style="417" bestFit="1" customWidth="1"/>
    <col min="8200" max="8200" width="9.5703125" style="417" customWidth="1"/>
    <col min="8201" max="8201" width="7.28515625" style="417" bestFit="1" customWidth="1"/>
    <col min="8202" max="8448" width="9.140625" style="417"/>
    <col min="8449" max="8449" width="34.42578125" style="417" bestFit="1" customWidth="1"/>
    <col min="8450" max="8450" width="12.5703125" style="417" bestFit="1" customWidth="1"/>
    <col min="8451" max="8452" width="9.42578125" style="417" bestFit="1" customWidth="1"/>
    <col min="8453" max="8454" width="9.140625" style="417"/>
    <col min="8455" max="8455" width="7.28515625" style="417" bestFit="1" customWidth="1"/>
    <col min="8456" max="8456" width="9.5703125" style="417" customWidth="1"/>
    <col min="8457" max="8457" width="7.28515625" style="417" bestFit="1" customWidth="1"/>
    <col min="8458" max="8704" width="9.140625" style="417"/>
    <col min="8705" max="8705" width="34.42578125" style="417" bestFit="1" customWidth="1"/>
    <col min="8706" max="8706" width="12.5703125" style="417" bestFit="1" customWidth="1"/>
    <col min="8707" max="8708" width="9.42578125" style="417" bestFit="1" customWidth="1"/>
    <col min="8709" max="8710" width="9.140625" style="417"/>
    <col min="8711" max="8711" width="7.28515625" style="417" bestFit="1" customWidth="1"/>
    <col min="8712" max="8712" width="9.5703125" style="417" customWidth="1"/>
    <col min="8713" max="8713" width="7.28515625" style="417" bestFit="1" customWidth="1"/>
    <col min="8714" max="8960" width="9.140625" style="417"/>
    <col min="8961" max="8961" width="34.42578125" style="417" bestFit="1" customWidth="1"/>
    <col min="8962" max="8962" width="12.5703125" style="417" bestFit="1" customWidth="1"/>
    <col min="8963" max="8964" width="9.42578125" style="417" bestFit="1" customWidth="1"/>
    <col min="8965" max="8966" width="9.140625" style="417"/>
    <col min="8967" max="8967" width="7.28515625" style="417" bestFit="1" customWidth="1"/>
    <col min="8968" max="8968" width="9.5703125" style="417" customWidth="1"/>
    <col min="8969" max="8969" width="7.28515625" style="417" bestFit="1" customWidth="1"/>
    <col min="8970" max="9216" width="9.140625" style="417"/>
    <col min="9217" max="9217" width="34.42578125" style="417" bestFit="1" customWidth="1"/>
    <col min="9218" max="9218" width="12.5703125" style="417" bestFit="1" customWidth="1"/>
    <col min="9219" max="9220" width="9.42578125" style="417" bestFit="1" customWidth="1"/>
    <col min="9221" max="9222" width="9.140625" style="417"/>
    <col min="9223" max="9223" width="7.28515625" style="417" bestFit="1" customWidth="1"/>
    <col min="9224" max="9224" width="9.5703125" style="417" customWidth="1"/>
    <col min="9225" max="9225" width="7.28515625" style="417" bestFit="1" customWidth="1"/>
    <col min="9226" max="9472" width="9.140625" style="417"/>
    <col min="9473" max="9473" width="34.42578125" style="417" bestFit="1" customWidth="1"/>
    <col min="9474" max="9474" width="12.5703125" style="417" bestFit="1" customWidth="1"/>
    <col min="9475" max="9476" width="9.42578125" style="417" bestFit="1" customWidth="1"/>
    <col min="9477" max="9478" width="9.140625" style="417"/>
    <col min="9479" max="9479" width="7.28515625" style="417" bestFit="1" customWidth="1"/>
    <col min="9480" max="9480" width="9.5703125" style="417" customWidth="1"/>
    <col min="9481" max="9481" width="7.28515625" style="417" bestFit="1" customWidth="1"/>
    <col min="9482" max="9728" width="9.140625" style="417"/>
    <col min="9729" max="9729" width="34.42578125" style="417" bestFit="1" customWidth="1"/>
    <col min="9730" max="9730" width="12.5703125" style="417" bestFit="1" customWidth="1"/>
    <col min="9731" max="9732" width="9.42578125" style="417" bestFit="1" customWidth="1"/>
    <col min="9733" max="9734" width="9.140625" style="417"/>
    <col min="9735" max="9735" width="7.28515625" style="417" bestFit="1" customWidth="1"/>
    <col min="9736" max="9736" width="9.5703125" style="417" customWidth="1"/>
    <col min="9737" max="9737" width="7.28515625" style="417" bestFit="1" customWidth="1"/>
    <col min="9738" max="9984" width="9.140625" style="417"/>
    <col min="9985" max="9985" width="34.42578125" style="417" bestFit="1" customWidth="1"/>
    <col min="9986" max="9986" width="12.5703125" style="417" bestFit="1" customWidth="1"/>
    <col min="9987" max="9988" width="9.42578125" style="417" bestFit="1" customWidth="1"/>
    <col min="9989" max="9990" width="9.140625" style="417"/>
    <col min="9991" max="9991" width="7.28515625" style="417" bestFit="1" customWidth="1"/>
    <col min="9992" max="9992" width="9.5703125" style="417" customWidth="1"/>
    <col min="9993" max="9993" width="7.28515625" style="417" bestFit="1" customWidth="1"/>
    <col min="9994" max="10240" width="9.140625" style="417"/>
    <col min="10241" max="10241" width="34.42578125" style="417" bestFit="1" customWidth="1"/>
    <col min="10242" max="10242" width="12.5703125" style="417" bestFit="1" customWidth="1"/>
    <col min="10243" max="10244" width="9.42578125" style="417" bestFit="1" customWidth="1"/>
    <col min="10245" max="10246" width="9.140625" style="417"/>
    <col min="10247" max="10247" width="7.28515625" style="417" bestFit="1" customWidth="1"/>
    <col min="10248" max="10248" width="9.5703125" style="417" customWidth="1"/>
    <col min="10249" max="10249" width="7.28515625" style="417" bestFit="1" customWidth="1"/>
    <col min="10250" max="10496" width="9.140625" style="417"/>
    <col min="10497" max="10497" width="34.42578125" style="417" bestFit="1" customWidth="1"/>
    <col min="10498" max="10498" width="12.5703125" style="417" bestFit="1" customWidth="1"/>
    <col min="10499" max="10500" width="9.42578125" style="417" bestFit="1" customWidth="1"/>
    <col min="10501" max="10502" width="9.140625" style="417"/>
    <col min="10503" max="10503" width="7.28515625" style="417" bestFit="1" customWidth="1"/>
    <col min="10504" max="10504" width="9.5703125" style="417" customWidth="1"/>
    <col min="10505" max="10505" width="7.28515625" style="417" bestFit="1" customWidth="1"/>
    <col min="10506" max="10752" width="9.140625" style="417"/>
    <col min="10753" max="10753" width="34.42578125" style="417" bestFit="1" customWidth="1"/>
    <col min="10754" max="10754" width="12.5703125" style="417" bestFit="1" customWidth="1"/>
    <col min="10755" max="10756" width="9.42578125" style="417" bestFit="1" customWidth="1"/>
    <col min="10757" max="10758" width="9.140625" style="417"/>
    <col min="10759" max="10759" width="7.28515625" style="417" bestFit="1" customWidth="1"/>
    <col min="10760" max="10760" width="9.5703125" style="417" customWidth="1"/>
    <col min="10761" max="10761" width="7.28515625" style="417" bestFit="1" customWidth="1"/>
    <col min="10762" max="11008" width="9.140625" style="417"/>
    <col min="11009" max="11009" width="34.42578125" style="417" bestFit="1" customWidth="1"/>
    <col min="11010" max="11010" width="12.5703125" style="417" bestFit="1" customWidth="1"/>
    <col min="11011" max="11012" width="9.42578125" style="417" bestFit="1" customWidth="1"/>
    <col min="11013" max="11014" width="9.140625" style="417"/>
    <col min="11015" max="11015" width="7.28515625" style="417" bestFit="1" customWidth="1"/>
    <col min="11016" max="11016" width="9.5703125" style="417" customWidth="1"/>
    <col min="11017" max="11017" width="7.28515625" style="417" bestFit="1" customWidth="1"/>
    <col min="11018" max="11264" width="9.140625" style="417"/>
    <col min="11265" max="11265" width="34.42578125" style="417" bestFit="1" customWidth="1"/>
    <col min="11266" max="11266" width="12.5703125" style="417" bestFit="1" customWidth="1"/>
    <col min="11267" max="11268" width="9.42578125" style="417" bestFit="1" customWidth="1"/>
    <col min="11269" max="11270" width="9.140625" style="417"/>
    <col min="11271" max="11271" width="7.28515625" style="417" bestFit="1" customWidth="1"/>
    <col min="11272" max="11272" width="9.5703125" style="417" customWidth="1"/>
    <col min="11273" max="11273" width="7.28515625" style="417" bestFit="1" customWidth="1"/>
    <col min="11274" max="11520" width="9.140625" style="417"/>
    <col min="11521" max="11521" width="34.42578125" style="417" bestFit="1" customWidth="1"/>
    <col min="11522" max="11522" width="12.5703125" style="417" bestFit="1" customWidth="1"/>
    <col min="11523" max="11524" width="9.42578125" style="417" bestFit="1" customWidth="1"/>
    <col min="11525" max="11526" width="9.140625" style="417"/>
    <col min="11527" max="11527" width="7.28515625" style="417" bestFit="1" customWidth="1"/>
    <col min="11528" max="11528" width="9.5703125" style="417" customWidth="1"/>
    <col min="11529" max="11529" width="7.28515625" style="417" bestFit="1" customWidth="1"/>
    <col min="11530" max="11776" width="9.140625" style="417"/>
    <col min="11777" max="11777" width="34.42578125" style="417" bestFit="1" customWidth="1"/>
    <col min="11778" max="11778" width="12.5703125" style="417" bestFit="1" customWidth="1"/>
    <col min="11779" max="11780" width="9.42578125" style="417" bestFit="1" customWidth="1"/>
    <col min="11781" max="11782" width="9.140625" style="417"/>
    <col min="11783" max="11783" width="7.28515625" style="417" bestFit="1" customWidth="1"/>
    <col min="11784" max="11784" width="9.5703125" style="417" customWidth="1"/>
    <col min="11785" max="11785" width="7.28515625" style="417" bestFit="1" customWidth="1"/>
    <col min="11786" max="12032" width="9.140625" style="417"/>
    <col min="12033" max="12033" width="34.42578125" style="417" bestFit="1" customWidth="1"/>
    <col min="12034" max="12034" width="12.5703125" style="417" bestFit="1" customWidth="1"/>
    <col min="12035" max="12036" width="9.42578125" style="417" bestFit="1" customWidth="1"/>
    <col min="12037" max="12038" width="9.140625" style="417"/>
    <col min="12039" max="12039" width="7.28515625" style="417" bestFit="1" customWidth="1"/>
    <col min="12040" max="12040" width="9.5703125" style="417" customWidth="1"/>
    <col min="12041" max="12041" width="7.28515625" style="417" bestFit="1" customWidth="1"/>
    <col min="12042" max="12288" width="9.140625" style="417"/>
    <col min="12289" max="12289" width="34.42578125" style="417" bestFit="1" customWidth="1"/>
    <col min="12290" max="12290" width="12.5703125" style="417" bestFit="1" customWidth="1"/>
    <col min="12291" max="12292" width="9.42578125" style="417" bestFit="1" customWidth="1"/>
    <col min="12293" max="12294" width="9.140625" style="417"/>
    <col min="12295" max="12295" width="7.28515625" style="417" bestFit="1" customWidth="1"/>
    <col min="12296" max="12296" width="9.5703125" style="417" customWidth="1"/>
    <col min="12297" max="12297" width="7.28515625" style="417" bestFit="1" customWidth="1"/>
    <col min="12298" max="12544" width="9.140625" style="417"/>
    <col min="12545" max="12545" width="34.42578125" style="417" bestFit="1" customWidth="1"/>
    <col min="12546" max="12546" width="12.5703125" style="417" bestFit="1" customWidth="1"/>
    <col min="12547" max="12548" width="9.42578125" style="417" bestFit="1" customWidth="1"/>
    <col min="12549" max="12550" width="9.140625" style="417"/>
    <col min="12551" max="12551" width="7.28515625" style="417" bestFit="1" customWidth="1"/>
    <col min="12552" max="12552" width="9.5703125" style="417" customWidth="1"/>
    <col min="12553" max="12553" width="7.28515625" style="417" bestFit="1" customWidth="1"/>
    <col min="12554" max="12800" width="9.140625" style="417"/>
    <col min="12801" max="12801" width="34.42578125" style="417" bestFit="1" customWidth="1"/>
    <col min="12802" max="12802" width="12.5703125" style="417" bestFit="1" customWidth="1"/>
    <col min="12803" max="12804" width="9.42578125" style="417" bestFit="1" customWidth="1"/>
    <col min="12805" max="12806" width="9.140625" style="417"/>
    <col min="12807" max="12807" width="7.28515625" style="417" bestFit="1" customWidth="1"/>
    <col min="12808" max="12808" width="9.5703125" style="417" customWidth="1"/>
    <col min="12809" max="12809" width="7.28515625" style="417" bestFit="1" customWidth="1"/>
    <col min="12810" max="13056" width="9.140625" style="417"/>
    <col min="13057" max="13057" width="34.42578125" style="417" bestFit="1" customWidth="1"/>
    <col min="13058" max="13058" width="12.5703125" style="417" bestFit="1" customWidth="1"/>
    <col min="13059" max="13060" width="9.42578125" style="417" bestFit="1" customWidth="1"/>
    <col min="13061" max="13062" width="9.140625" style="417"/>
    <col min="13063" max="13063" width="7.28515625" style="417" bestFit="1" customWidth="1"/>
    <col min="13064" max="13064" width="9.5703125" style="417" customWidth="1"/>
    <col min="13065" max="13065" width="7.28515625" style="417" bestFit="1" customWidth="1"/>
    <col min="13066" max="13312" width="9.140625" style="417"/>
    <col min="13313" max="13313" width="34.42578125" style="417" bestFit="1" customWidth="1"/>
    <col min="13314" max="13314" width="12.5703125" style="417" bestFit="1" customWidth="1"/>
    <col min="13315" max="13316" width="9.42578125" style="417" bestFit="1" customWidth="1"/>
    <col min="13317" max="13318" width="9.140625" style="417"/>
    <col min="13319" max="13319" width="7.28515625" style="417" bestFit="1" customWidth="1"/>
    <col min="13320" max="13320" width="9.5703125" style="417" customWidth="1"/>
    <col min="13321" max="13321" width="7.28515625" style="417" bestFit="1" customWidth="1"/>
    <col min="13322" max="13568" width="9.140625" style="417"/>
    <col min="13569" max="13569" width="34.42578125" style="417" bestFit="1" customWidth="1"/>
    <col min="13570" max="13570" width="12.5703125" style="417" bestFit="1" customWidth="1"/>
    <col min="13571" max="13572" width="9.42578125" style="417" bestFit="1" customWidth="1"/>
    <col min="13573" max="13574" width="9.140625" style="417"/>
    <col min="13575" max="13575" width="7.28515625" style="417" bestFit="1" customWidth="1"/>
    <col min="13576" max="13576" width="9.5703125" style="417" customWidth="1"/>
    <col min="13577" max="13577" width="7.28515625" style="417" bestFit="1" customWidth="1"/>
    <col min="13578" max="13824" width="9.140625" style="417"/>
    <col min="13825" max="13825" width="34.42578125" style="417" bestFit="1" customWidth="1"/>
    <col min="13826" max="13826" width="12.5703125" style="417" bestFit="1" customWidth="1"/>
    <col min="13827" max="13828" width="9.42578125" style="417" bestFit="1" customWidth="1"/>
    <col min="13829" max="13830" width="9.140625" style="417"/>
    <col min="13831" max="13831" width="7.28515625" style="417" bestFit="1" customWidth="1"/>
    <col min="13832" max="13832" width="9.5703125" style="417" customWidth="1"/>
    <col min="13833" max="13833" width="7.28515625" style="417" bestFit="1" customWidth="1"/>
    <col min="13834" max="14080" width="9.140625" style="417"/>
    <col min="14081" max="14081" width="34.42578125" style="417" bestFit="1" customWidth="1"/>
    <col min="14082" max="14082" width="12.5703125" style="417" bestFit="1" customWidth="1"/>
    <col min="14083" max="14084" width="9.42578125" style="417" bestFit="1" customWidth="1"/>
    <col min="14085" max="14086" width="9.140625" style="417"/>
    <col min="14087" max="14087" width="7.28515625" style="417" bestFit="1" customWidth="1"/>
    <col min="14088" max="14088" width="9.5703125" style="417" customWidth="1"/>
    <col min="14089" max="14089" width="7.28515625" style="417" bestFit="1" customWidth="1"/>
    <col min="14090" max="14336" width="9.140625" style="417"/>
    <col min="14337" max="14337" width="34.42578125" style="417" bestFit="1" customWidth="1"/>
    <col min="14338" max="14338" width="12.5703125" style="417" bestFit="1" customWidth="1"/>
    <col min="14339" max="14340" width="9.42578125" style="417" bestFit="1" customWidth="1"/>
    <col min="14341" max="14342" width="9.140625" style="417"/>
    <col min="14343" max="14343" width="7.28515625" style="417" bestFit="1" customWidth="1"/>
    <col min="14344" max="14344" width="9.5703125" style="417" customWidth="1"/>
    <col min="14345" max="14345" width="7.28515625" style="417" bestFit="1" customWidth="1"/>
    <col min="14346" max="14592" width="9.140625" style="417"/>
    <col min="14593" max="14593" width="34.42578125" style="417" bestFit="1" customWidth="1"/>
    <col min="14594" max="14594" width="12.5703125" style="417" bestFit="1" customWidth="1"/>
    <col min="14595" max="14596" width="9.42578125" style="417" bestFit="1" customWidth="1"/>
    <col min="14597" max="14598" width="9.140625" style="417"/>
    <col min="14599" max="14599" width="7.28515625" style="417" bestFit="1" customWidth="1"/>
    <col min="14600" max="14600" width="9.5703125" style="417" customWidth="1"/>
    <col min="14601" max="14601" width="7.28515625" style="417" bestFit="1" customWidth="1"/>
    <col min="14602" max="14848" width="9.140625" style="417"/>
    <col min="14849" max="14849" width="34.42578125" style="417" bestFit="1" customWidth="1"/>
    <col min="14850" max="14850" width="12.5703125" style="417" bestFit="1" customWidth="1"/>
    <col min="14851" max="14852" width="9.42578125" style="417" bestFit="1" customWidth="1"/>
    <col min="14853" max="14854" width="9.140625" style="417"/>
    <col min="14855" max="14855" width="7.28515625" style="417" bestFit="1" customWidth="1"/>
    <col min="14856" max="14856" width="9.5703125" style="417" customWidth="1"/>
    <col min="14857" max="14857" width="7.28515625" style="417" bestFit="1" customWidth="1"/>
    <col min="14858" max="15104" width="9.140625" style="417"/>
    <col min="15105" max="15105" width="34.42578125" style="417" bestFit="1" customWidth="1"/>
    <col min="15106" max="15106" width="12.5703125" style="417" bestFit="1" customWidth="1"/>
    <col min="15107" max="15108" width="9.42578125" style="417" bestFit="1" customWidth="1"/>
    <col min="15109" max="15110" width="9.140625" style="417"/>
    <col min="15111" max="15111" width="7.28515625" style="417" bestFit="1" customWidth="1"/>
    <col min="15112" max="15112" width="9.5703125" style="417" customWidth="1"/>
    <col min="15113" max="15113" width="7.28515625" style="417" bestFit="1" customWidth="1"/>
    <col min="15114" max="15360" width="9.140625" style="417"/>
    <col min="15361" max="15361" width="34.42578125" style="417" bestFit="1" customWidth="1"/>
    <col min="15362" max="15362" width="12.5703125" style="417" bestFit="1" customWidth="1"/>
    <col min="15363" max="15364" width="9.42578125" style="417" bestFit="1" customWidth="1"/>
    <col min="15365" max="15366" width="9.140625" style="417"/>
    <col min="15367" max="15367" width="7.28515625" style="417" bestFit="1" customWidth="1"/>
    <col min="15368" max="15368" width="9.5703125" style="417" customWidth="1"/>
    <col min="15369" max="15369" width="7.28515625" style="417" bestFit="1" customWidth="1"/>
    <col min="15370" max="15616" width="9.140625" style="417"/>
    <col min="15617" max="15617" width="34.42578125" style="417" bestFit="1" customWidth="1"/>
    <col min="15618" max="15618" width="12.5703125" style="417" bestFit="1" customWidth="1"/>
    <col min="15619" max="15620" width="9.42578125" style="417" bestFit="1" customWidth="1"/>
    <col min="15621" max="15622" width="9.140625" style="417"/>
    <col min="15623" max="15623" width="7.28515625" style="417" bestFit="1" customWidth="1"/>
    <col min="15624" max="15624" width="9.5703125" style="417" customWidth="1"/>
    <col min="15625" max="15625" width="7.28515625" style="417" bestFit="1" customWidth="1"/>
    <col min="15626" max="15872" width="9.140625" style="417"/>
    <col min="15873" max="15873" width="34.42578125" style="417" bestFit="1" customWidth="1"/>
    <col min="15874" max="15874" width="12.5703125" style="417" bestFit="1" customWidth="1"/>
    <col min="15875" max="15876" width="9.42578125" style="417" bestFit="1" customWidth="1"/>
    <col min="15877" max="15878" width="9.140625" style="417"/>
    <col min="15879" max="15879" width="7.28515625" style="417" bestFit="1" customWidth="1"/>
    <col min="15880" max="15880" width="9.5703125" style="417" customWidth="1"/>
    <col min="15881" max="15881" width="7.28515625" style="417" bestFit="1" customWidth="1"/>
    <col min="15882" max="16128" width="9.140625" style="417"/>
    <col min="16129" max="16129" width="34.42578125" style="417" bestFit="1" customWidth="1"/>
    <col min="16130" max="16130" width="12.5703125" style="417" bestFit="1" customWidth="1"/>
    <col min="16131" max="16132" width="9.42578125" style="417" bestFit="1" customWidth="1"/>
    <col min="16133" max="16134" width="9.140625" style="417"/>
    <col min="16135" max="16135" width="7.28515625" style="417" bestFit="1" customWidth="1"/>
    <col min="16136" max="16136" width="9.5703125" style="417" customWidth="1"/>
    <col min="16137" max="16137" width="7.28515625" style="417" bestFit="1" customWidth="1"/>
    <col min="16138" max="16384" width="9.140625" style="417"/>
  </cols>
  <sheetData>
    <row r="1" spans="1:10" ht="19.5" customHeight="1">
      <c r="A1" s="1960" t="s">
        <v>626</v>
      </c>
      <c r="B1" s="1960"/>
      <c r="C1" s="1960"/>
      <c r="D1" s="1960"/>
      <c r="E1" s="1960"/>
      <c r="F1" s="1960"/>
      <c r="G1" s="1960"/>
      <c r="H1" s="1960"/>
      <c r="I1" s="1960"/>
    </row>
    <row r="2" spans="1:10" ht="19.5" customHeight="1">
      <c r="A2" s="1960" t="s">
        <v>110</v>
      </c>
      <c r="B2" s="1960"/>
      <c r="C2" s="1960"/>
      <c r="D2" s="1960"/>
      <c r="E2" s="1960"/>
      <c r="F2" s="1960"/>
      <c r="G2" s="1960"/>
      <c r="H2" s="1960"/>
      <c r="I2" s="1960"/>
    </row>
    <row r="3" spans="1:10" ht="19.5" customHeight="1" thickBot="1">
      <c r="A3" s="719"/>
      <c r="B3" s="719"/>
      <c r="C3" s="719"/>
      <c r="D3" s="719"/>
      <c r="E3" s="719"/>
      <c r="F3" s="719"/>
      <c r="G3" s="719"/>
      <c r="H3" s="1961" t="s">
        <v>60</v>
      </c>
      <c r="I3" s="1961"/>
    </row>
    <row r="4" spans="1:10" ht="19.5" customHeight="1" thickTop="1">
      <c r="A4" s="1921" t="s">
        <v>128</v>
      </c>
      <c r="B4" s="621">
        <f>'Sect credit'!B4</f>
        <v>2017</v>
      </c>
      <c r="C4" s="622">
        <f>'Sect credit'!C4</f>
        <v>2017</v>
      </c>
      <c r="D4" s="622">
        <f>'Sect credit'!D4</f>
        <v>2018</v>
      </c>
      <c r="E4" s="622">
        <f>'Sect credit'!E4</f>
        <v>2018</v>
      </c>
      <c r="F4" s="1938" t="str">
        <f>'Sect credit'!F4</f>
        <v>Changes during four months</v>
      </c>
      <c r="G4" s="1939"/>
      <c r="H4" s="1939"/>
      <c r="I4" s="1940"/>
    </row>
    <row r="5" spans="1:10" ht="19.5" customHeight="1">
      <c r="A5" s="1922"/>
      <c r="B5" s="623" t="str">
        <f>'Sect credit'!B5</f>
        <v xml:space="preserve">Jul </v>
      </c>
      <c r="C5" s="713" t="str">
        <f>'Sect credit'!C5</f>
        <v>Nov</v>
      </c>
      <c r="D5" s="623" t="str">
        <f>'Sect credit'!D5</f>
        <v>Jul (R)</v>
      </c>
      <c r="E5" s="713" t="str">
        <f>'Sect credit'!E5</f>
        <v>Nov (P)</v>
      </c>
      <c r="F5" s="1941" t="str">
        <f>'Sect credit'!F5:G5</f>
        <v>2017/18</v>
      </c>
      <c r="G5" s="1942"/>
      <c r="H5" s="1941" t="str">
        <f>'Sect credit'!H5:I5</f>
        <v>2018/19</v>
      </c>
      <c r="I5" s="1943"/>
    </row>
    <row r="6" spans="1:10" ht="19.5" customHeight="1">
      <c r="A6" s="1923"/>
      <c r="B6" s="728"/>
      <c r="C6" s="728"/>
      <c r="D6" s="728"/>
      <c r="E6" s="728"/>
      <c r="F6" s="728" t="s">
        <v>3</v>
      </c>
      <c r="G6" s="728" t="s">
        <v>318</v>
      </c>
      <c r="H6" s="728" t="s">
        <v>3</v>
      </c>
      <c r="I6" s="729" t="s">
        <v>318</v>
      </c>
    </row>
    <row r="7" spans="1:10" s="719" customFormat="1" ht="19.5" customHeight="1">
      <c r="A7" s="720" t="s">
        <v>584</v>
      </c>
      <c r="B7" s="721">
        <v>37452.612048049028</v>
      </c>
      <c r="C7" s="721">
        <v>36015.399425220006</v>
      </c>
      <c r="D7" s="721">
        <v>38069.924706710008</v>
      </c>
      <c r="E7" s="721">
        <v>34138.499611009996</v>
      </c>
      <c r="F7" s="721">
        <v>-1437.2126228290217</v>
      </c>
      <c r="G7" s="987">
        <v>-3.8374162554675237</v>
      </c>
      <c r="H7" s="721">
        <v>-3931.4250957000113</v>
      </c>
      <c r="I7" s="982">
        <v>-10.326852826706743</v>
      </c>
    </row>
    <row r="8" spans="1:10" s="719" customFormat="1" ht="19.5" customHeight="1">
      <c r="A8" s="720" t="s">
        <v>585</v>
      </c>
      <c r="B8" s="721">
        <v>997.93884472999969</v>
      </c>
      <c r="C8" s="721">
        <v>467.72916290999973</v>
      </c>
      <c r="D8" s="721">
        <v>470.42263833999982</v>
      </c>
      <c r="E8" s="721">
        <v>547.21244929999978</v>
      </c>
      <c r="F8" s="721">
        <v>-530.20968182000001</v>
      </c>
      <c r="G8" s="987">
        <v>-53.130478347443479</v>
      </c>
      <c r="H8" s="721">
        <v>76.789810959999954</v>
      </c>
      <c r="I8" s="982">
        <v>16.323578990792491</v>
      </c>
    </row>
    <row r="9" spans="1:10" s="719" customFormat="1" ht="19.5" customHeight="1">
      <c r="A9" s="720" t="s">
        <v>586</v>
      </c>
      <c r="B9" s="721">
        <v>33940.579231210002</v>
      </c>
      <c r="C9" s="721">
        <v>36737.21121614</v>
      </c>
      <c r="D9" s="721">
        <v>37080.543552426992</v>
      </c>
      <c r="E9" s="721">
        <v>35864.804996496998</v>
      </c>
      <c r="F9" s="721">
        <v>2796.631984929998</v>
      </c>
      <c r="G9" s="987">
        <v>8.2397886196307439</v>
      </c>
      <c r="H9" s="721">
        <v>-1215.7385559299946</v>
      </c>
      <c r="I9" s="982">
        <v>-3.2786427583271558</v>
      </c>
    </row>
    <row r="10" spans="1:10" s="719" customFormat="1" ht="19.5" customHeight="1">
      <c r="A10" s="720" t="s">
        <v>587</v>
      </c>
      <c r="B10" s="721">
        <v>21433.386203185986</v>
      </c>
      <c r="C10" s="721">
        <v>17027.949159929987</v>
      </c>
      <c r="D10" s="721">
        <v>18534.107085080002</v>
      </c>
      <c r="E10" s="721">
        <v>17401.82161178</v>
      </c>
      <c r="F10" s="721">
        <v>-4405.437043255999</v>
      </c>
      <c r="G10" s="987">
        <v>-20.554087914494581</v>
      </c>
      <c r="H10" s="721">
        <v>-1132.2854733000022</v>
      </c>
      <c r="I10" s="982">
        <v>-6.1091989384883538</v>
      </c>
    </row>
    <row r="11" spans="1:10" ht="19.5" customHeight="1">
      <c r="A11" s="722" t="s">
        <v>588</v>
      </c>
      <c r="B11" s="723">
        <v>20038.838908685982</v>
      </c>
      <c r="C11" s="723">
        <v>16228.400941489988</v>
      </c>
      <c r="D11" s="723">
        <v>17883.999929720001</v>
      </c>
      <c r="E11" s="723">
        <v>16747.51798597</v>
      </c>
      <c r="F11" s="723">
        <v>-3810.4379671959941</v>
      </c>
      <c r="G11" s="988">
        <v>-19.015263232363885</v>
      </c>
      <c r="H11" s="723">
        <v>-1136.4819437500009</v>
      </c>
      <c r="I11" s="983">
        <v>-6.3547413789762528</v>
      </c>
      <c r="J11" s="719"/>
    </row>
    <row r="12" spans="1:10" ht="19.5" customHeight="1">
      <c r="A12" s="722" t="s">
        <v>589</v>
      </c>
      <c r="B12" s="723">
        <v>1394.5472945000029</v>
      </c>
      <c r="C12" s="723">
        <v>799.54821844000276</v>
      </c>
      <c r="D12" s="723">
        <v>650.10715535999998</v>
      </c>
      <c r="E12" s="723">
        <v>654.30362580999997</v>
      </c>
      <c r="F12" s="723">
        <v>-594.99907606000011</v>
      </c>
      <c r="G12" s="988">
        <v>-42.666109525767602</v>
      </c>
      <c r="H12" s="723">
        <v>4.1964704499999925</v>
      </c>
      <c r="I12" s="983">
        <v>0.64550442421698573</v>
      </c>
      <c r="J12" s="719"/>
    </row>
    <row r="13" spans="1:10" s="719" customFormat="1" ht="19.5" customHeight="1">
      <c r="A13" s="720" t="s">
        <v>590</v>
      </c>
      <c r="B13" s="721">
        <v>1728231.1549233354</v>
      </c>
      <c r="C13" s="721">
        <v>1853682.4066715306</v>
      </c>
      <c r="D13" s="721">
        <v>2136570.3983922452</v>
      </c>
      <c r="E13" s="721">
        <v>2353564.9016813599</v>
      </c>
      <c r="F13" s="721">
        <v>125451.25174819515</v>
      </c>
      <c r="G13" s="987">
        <v>7.25893937224851</v>
      </c>
      <c r="H13" s="721">
        <v>216994.50328911468</v>
      </c>
      <c r="I13" s="982">
        <v>10.156206575379008</v>
      </c>
    </row>
    <row r="14" spans="1:10" ht="19.5" customHeight="1">
      <c r="A14" s="722" t="s">
        <v>591</v>
      </c>
      <c r="B14" s="723">
        <v>1453024.6078200554</v>
      </c>
      <c r="C14" s="723">
        <v>1547531.6324582731</v>
      </c>
      <c r="D14" s="723">
        <v>1788703.5584675986</v>
      </c>
      <c r="E14" s="723">
        <v>1968609.8247385819</v>
      </c>
      <c r="F14" s="723">
        <v>94507.024638217641</v>
      </c>
      <c r="G14" s="988">
        <v>6.5041585758141212</v>
      </c>
      <c r="H14" s="723">
        <v>179906.26627098327</v>
      </c>
      <c r="I14" s="983">
        <v>10.05791403608046</v>
      </c>
      <c r="J14" s="719"/>
    </row>
    <row r="15" spans="1:10" ht="19.5" customHeight="1">
      <c r="A15" s="722" t="s">
        <v>592</v>
      </c>
      <c r="B15" s="723">
        <v>1208966.3336286163</v>
      </c>
      <c r="C15" s="723">
        <v>1289880.9400709155</v>
      </c>
      <c r="D15" s="723">
        <v>1493988.9619694753</v>
      </c>
      <c r="E15" s="723">
        <v>1658666.452362478</v>
      </c>
      <c r="F15" s="723">
        <v>80914.606442299206</v>
      </c>
      <c r="G15" s="988">
        <v>6.6928750777898376</v>
      </c>
      <c r="H15" s="723">
        <v>164677.49039300275</v>
      </c>
      <c r="I15" s="983">
        <v>11.02267115654683</v>
      </c>
      <c r="J15" s="719"/>
    </row>
    <row r="16" spans="1:10" ht="19.5" customHeight="1">
      <c r="A16" s="722" t="s">
        <v>593</v>
      </c>
      <c r="B16" s="723">
        <v>53180.607488533526</v>
      </c>
      <c r="C16" s="723">
        <v>55115.258723578518</v>
      </c>
      <c r="D16" s="723">
        <v>65602.038039231513</v>
      </c>
      <c r="E16" s="723">
        <v>64958.076374812023</v>
      </c>
      <c r="F16" s="723">
        <v>1934.6512350449921</v>
      </c>
      <c r="G16" s="988">
        <v>3.6378885582721661</v>
      </c>
      <c r="H16" s="723">
        <v>-643.96166441949026</v>
      </c>
      <c r="I16" s="983">
        <v>-0.98161838209109686</v>
      </c>
      <c r="J16" s="719"/>
    </row>
    <row r="17" spans="1:10" ht="19.5" customHeight="1">
      <c r="A17" s="722" t="s">
        <v>594</v>
      </c>
      <c r="B17" s="723">
        <v>1157.6889045299999</v>
      </c>
      <c r="C17" s="723">
        <v>1280.0791149899997</v>
      </c>
      <c r="D17" s="723">
        <v>1632.1177603000001</v>
      </c>
      <c r="E17" s="723">
        <v>1782.4432426799999</v>
      </c>
      <c r="F17" s="723">
        <v>122.39021045999971</v>
      </c>
      <c r="G17" s="988">
        <v>10.571942944351518</v>
      </c>
      <c r="H17" s="723">
        <v>150.32548237999981</v>
      </c>
      <c r="I17" s="983">
        <v>9.2104556445956725</v>
      </c>
      <c r="J17" s="719"/>
    </row>
    <row r="18" spans="1:10" ht="19.5" customHeight="1">
      <c r="A18" s="722" t="s">
        <v>595</v>
      </c>
      <c r="B18" s="723">
        <v>158394.45860238725</v>
      </c>
      <c r="C18" s="723">
        <v>167335.66652557804</v>
      </c>
      <c r="D18" s="723">
        <v>184500.45701328423</v>
      </c>
      <c r="E18" s="723">
        <v>191906.48830932492</v>
      </c>
      <c r="F18" s="723">
        <v>8941.2079231907846</v>
      </c>
      <c r="G18" s="988">
        <v>5.6448994504508674</v>
      </c>
      <c r="H18" s="723">
        <v>7406.0312960406882</v>
      </c>
      <c r="I18" s="983">
        <v>4.0140991604738652</v>
      </c>
      <c r="J18" s="719"/>
    </row>
    <row r="19" spans="1:10" ht="19.5" customHeight="1">
      <c r="A19" s="722" t="s">
        <v>596</v>
      </c>
      <c r="B19" s="723">
        <v>31325.519195988501</v>
      </c>
      <c r="C19" s="723">
        <v>33919.688023211005</v>
      </c>
      <c r="D19" s="723">
        <v>42979.98368530791</v>
      </c>
      <c r="E19" s="723">
        <v>51296.364449286768</v>
      </c>
      <c r="F19" s="723">
        <v>2594.1688272225038</v>
      </c>
      <c r="G19" s="988">
        <v>8.2813274729528157</v>
      </c>
      <c r="H19" s="723">
        <v>8316.3807639788574</v>
      </c>
      <c r="I19" s="983">
        <v>19.349427456441063</v>
      </c>
      <c r="J19" s="719"/>
    </row>
    <row r="20" spans="1:10" ht="19.5" customHeight="1">
      <c r="A20" s="722" t="s">
        <v>597</v>
      </c>
      <c r="B20" s="723">
        <v>275206.54710327991</v>
      </c>
      <c r="C20" s="723">
        <v>306150.77421325719</v>
      </c>
      <c r="D20" s="723">
        <v>347866.83992464625</v>
      </c>
      <c r="E20" s="723">
        <v>384955.07694277802</v>
      </c>
      <c r="F20" s="723">
        <v>30944.227109977277</v>
      </c>
      <c r="G20" s="988">
        <v>11.24400107326098</v>
      </c>
      <c r="H20" s="723">
        <v>37088.237018131767</v>
      </c>
      <c r="I20" s="983">
        <v>10.661618976435264</v>
      </c>
      <c r="J20" s="719"/>
    </row>
    <row r="21" spans="1:10" ht="19.5" customHeight="1">
      <c r="A21" s="722" t="s">
        <v>598</v>
      </c>
      <c r="B21" s="723">
        <v>20275.515842311506</v>
      </c>
      <c r="C21" s="723">
        <v>20399.875897000009</v>
      </c>
      <c r="D21" s="723">
        <v>23946.215620529998</v>
      </c>
      <c r="E21" s="723">
        <v>24151.245737535221</v>
      </c>
      <c r="F21" s="723">
        <v>124.36005468850271</v>
      </c>
      <c r="G21" s="988">
        <v>0.61335087923624965</v>
      </c>
      <c r="H21" s="723">
        <v>205.03011700522256</v>
      </c>
      <c r="I21" s="983">
        <v>0.85621093643474289</v>
      </c>
      <c r="J21" s="719"/>
    </row>
    <row r="22" spans="1:10" ht="19.5" customHeight="1">
      <c r="A22" s="722" t="s">
        <v>599</v>
      </c>
      <c r="B22" s="723">
        <v>7427.6373241500014</v>
      </c>
      <c r="C22" s="723">
        <v>7080.3810436700005</v>
      </c>
      <c r="D22" s="723">
        <v>7601.7814009999993</v>
      </c>
      <c r="E22" s="723">
        <v>7776.2895784899993</v>
      </c>
      <c r="F22" s="723">
        <v>-347.2562804800009</v>
      </c>
      <c r="G22" s="988">
        <v>-4.6751916568535465</v>
      </c>
      <c r="H22" s="723">
        <v>174.50817748999998</v>
      </c>
      <c r="I22" s="983">
        <v>2.295622148080235</v>
      </c>
      <c r="J22" s="719"/>
    </row>
    <row r="23" spans="1:10" ht="19.5" customHeight="1">
      <c r="A23" s="722" t="s">
        <v>600</v>
      </c>
      <c r="B23" s="723">
        <v>244.15460744000004</v>
      </c>
      <c r="C23" s="723">
        <v>325.91166371000003</v>
      </c>
      <c r="D23" s="723">
        <v>444.39140807000001</v>
      </c>
      <c r="E23" s="723">
        <v>338.09659416000011</v>
      </c>
      <c r="F23" s="723">
        <v>81.757056269999993</v>
      </c>
      <c r="G23" s="988">
        <v>33.485772448546335</v>
      </c>
      <c r="H23" s="723">
        <v>-106.2948139099999</v>
      </c>
      <c r="I23" s="983">
        <v>-23.919187450459546</v>
      </c>
      <c r="J23" s="719"/>
    </row>
    <row r="24" spans="1:10" ht="19.5" customHeight="1">
      <c r="A24" s="722" t="s">
        <v>601</v>
      </c>
      <c r="B24" s="723">
        <v>12603.723910721506</v>
      </c>
      <c r="C24" s="723">
        <v>12993.583189620005</v>
      </c>
      <c r="D24" s="723">
        <v>15900.042811459996</v>
      </c>
      <c r="E24" s="723">
        <v>16036.859564885221</v>
      </c>
      <c r="F24" s="723">
        <v>389.85927889849881</v>
      </c>
      <c r="G24" s="988">
        <v>3.093207068482835</v>
      </c>
      <c r="H24" s="723">
        <v>136.81675342522431</v>
      </c>
      <c r="I24" s="983">
        <v>0.8604804090628817</v>
      </c>
      <c r="J24" s="719"/>
    </row>
    <row r="25" spans="1:10" ht="19.5" customHeight="1">
      <c r="A25" s="722" t="s">
        <v>602</v>
      </c>
      <c r="B25" s="723">
        <v>254931.03126096842</v>
      </c>
      <c r="C25" s="723">
        <v>285750.89831625723</v>
      </c>
      <c r="D25" s="723">
        <v>323920.62430411624</v>
      </c>
      <c r="E25" s="723">
        <v>360803.83120524278</v>
      </c>
      <c r="F25" s="723">
        <v>30819.867055288807</v>
      </c>
      <c r="G25" s="988">
        <v>12.089492166898681</v>
      </c>
      <c r="H25" s="723">
        <v>36883.206901126541</v>
      </c>
      <c r="I25" s="983">
        <v>11.386495373785882</v>
      </c>
      <c r="J25" s="719"/>
    </row>
    <row r="26" spans="1:10" ht="19.5" customHeight="1">
      <c r="A26" s="722" t="s">
        <v>603</v>
      </c>
      <c r="B26" s="723">
        <v>20008.657657009506</v>
      </c>
      <c r="C26" s="723">
        <v>24453.670427933503</v>
      </c>
      <c r="D26" s="723">
        <v>24649.654294075008</v>
      </c>
      <c r="E26" s="723">
        <v>31230.55987729699</v>
      </c>
      <c r="F26" s="723">
        <v>4445.0127709239969</v>
      </c>
      <c r="G26" s="988">
        <v>22.215447168525092</v>
      </c>
      <c r="H26" s="723">
        <v>6580.9055832219819</v>
      </c>
      <c r="I26" s="983">
        <v>26.697760158055534</v>
      </c>
      <c r="J26" s="719"/>
    </row>
    <row r="27" spans="1:10" ht="19.5" customHeight="1">
      <c r="A27" s="722" t="s">
        <v>604</v>
      </c>
      <c r="B27" s="723">
        <v>5115.3989484724998</v>
      </c>
      <c r="C27" s="723">
        <v>5601.9298760424999</v>
      </c>
      <c r="D27" s="723">
        <v>6801.4195604200022</v>
      </c>
      <c r="E27" s="723">
        <v>3134.6046412999995</v>
      </c>
      <c r="F27" s="723">
        <v>486.53092757000013</v>
      </c>
      <c r="G27" s="988">
        <v>9.5111042651967992</v>
      </c>
      <c r="H27" s="723">
        <v>-3666.8149191200027</v>
      </c>
      <c r="I27" s="983">
        <v>-53.91249409841685</v>
      </c>
      <c r="J27" s="719"/>
    </row>
    <row r="28" spans="1:10" ht="19.5" customHeight="1">
      <c r="A28" s="722" t="s">
        <v>605</v>
      </c>
      <c r="B28" s="723">
        <v>229806.97465548641</v>
      </c>
      <c r="C28" s="723">
        <v>255695.29801228119</v>
      </c>
      <c r="D28" s="723">
        <v>292469.55044962122</v>
      </c>
      <c r="E28" s="723">
        <v>326438.66668664571</v>
      </c>
      <c r="F28" s="723">
        <v>25888.323356794775</v>
      </c>
      <c r="G28" s="988">
        <v>11.265247016808381</v>
      </c>
      <c r="H28" s="723">
        <v>33969.116237024486</v>
      </c>
      <c r="I28" s="983">
        <v>11.614582162417545</v>
      </c>
    </row>
    <row r="29" spans="1:10" ht="19.5" customHeight="1">
      <c r="A29" s="722" t="s">
        <v>606</v>
      </c>
      <c r="B29" s="723">
        <v>6484.4219719099983</v>
      </c>
      <c r="C29" s="723">
        <v>5453.9031915699989</v>
      </c>
      <c r="D29" s="723">
        <v>7559.4446510799999</v>
      </c>
      <c r="E29" s="723">
        <v>8236.1862458699979</v>
      </c>
      <c r="F29" s="723">
        <v>-1030.5187803399995</v>
      </c>
      <c r="G29" s="988">
        <v>-15.892222696242243</v>
      </c>
      <c r="H29" s="723">
        <v>676.74159478999809</v>
      </c>
      <c r="I29" s="983">
        <v>8.9522660198763884</v>
      </c>
    </row>
    <row r="30" spans="1:10" ht="19.5" customHeight="1">
      <c r="A30" s="722" t="s">
        <v>607</v>
      </c>
      <c r="B30" s="723">
        <v>7961.0625486200006</v>
      </c>
      <c r="C30" s="723">
        <v>8480.5074888203999</v>
      </c>
      <c r="D30" s="723">
        <v>7560.9234236119992</v>
      </c>
      <c r="E30" s="723">
        <v>11160.601122652002</v>
      </c>
      <c r="F30" s="723">
        <v>519.44494020039929</v>
      </c>
      <c r="G30" s="988">
        <v>6.5248192314534919</v>
      </c>
      <c r="H30" s="723">
        <v>3599.6776990400031</v>
      </c>
      <c r="I30" s="983">
        <v>47.608969134624132</v>
      </c>
    </row>
    <row r="31" spans="1:10" ht="19.5" customHeight="1">
      <c r="A31" s="722" t="s">
        <v>608</v>
      </c>
      <c r="B31" s="723">
        <v>215361.4901349564</v>
      </c>
      <c r="C31" s="723">
        <v>241760.88733189079</v>
      </c>
      <c r="D31" s="723">
        <v>277349.18237492925</v>
      </c>
      <c r="E31" s="723">
        <v>307041.87931812374</v>
      </c>
      <c r="F31" s="723">
        <v>26399.397196934384</v>
      </c>
      <c r="G31" s="988">
        <v>12.258179111033819</v>
      </c>
      <c r="H31" s="723">
        <v>29692.696943194489</v>
      </c>
      <c r="I31" s="983">
        <v>10.705889481604808</v>
      </c>
    </row>
    <row r="32" spans="1:10" s="719" customFormat="1" ht="19.5" customHeight="1">
      <c r="A32" s="720" t="s">
        <v>609</v>
      </c>
      <c r="B32" s="721">
        <v>15873.632969296117</v>
      </c>
      <c r="C32" s="721">
        <v>13885.240076077365</v>
      </c>
      <c r="D32" s="721">
        <v>18166.437969869505</v>
      </c>
      <c r="E32" s="721">
        <v>20043.835087260755</v>
      </c>
      <c r="F32" s="721">
        <v>-1988.3928932187519</v>
      </c>
      <c r="G32" s="987">
        <v>-12.526388238060182</v>
      </c>
      <c r="H32" s="721">
        <v>1877.3971173912505</v>
      </c>
      <c r="I32" s="982">
        <v>10.334426157208497</v>
      </c>
    </row>
    <row r="33" spans="1:10" ht="19.5" customHeight="1">
      <c r="A33" s="722" t="s">
        <v>610</v>
      </c>
      <c r="B33" s="723">
        <v>798.37922911999999</v>
      </c>
      <c r="C33" s="723">
        <v>985.04258227000014</v>
      </c>
      <c r="D33" s="723">
        <v>826.24828669999999</v>
      </c>
      <c r="E33" s="723">
        <v>798.86250417999986</v>
      </c>
      <c r="F33" s="723">
        <v>186.66335315000015</v>
      </c>
      <c r="G33" s="988">
        <v>23.380286753670518</v>
      </c>
      <c r="H33" s="723">
        <v>-27.385782520000134</v>
      </c>
      <c r="I33" s="983">
        <v>-3.3144737436464489</v>
      </c>
      <c r="J33" s="719"/>
    </row>
    <row r="34" spans="1:10" ht="19.5" customHeight="1">
      <c r="A34" s="722" t="s">
        <v>611</v>
      </c>
      <c r="B34" s="723">
        <v>15075.253740176116</v>
      </c>
      <c r="C34" s="723">
        <v>12900.197493807365</v>
      </c>
      <c r="D34" s="723">
        <v>17340.189683169505</v>
      </c>
      <c r="E34" s="723">
        <v>19244.972583080758</v>
      </c>
      <c r="F34" s="723">
        <v>-2175.0562463687511</v>
      </c>
      <c r="G34" s="988">
        <v>-14.427990956942532</v>
      </c>
      <c r="H34" s="723">
        <v>1904.7828999112535</v>
      </c>
      <c r="I34" s="983">
        <v>10.984786987422909</v>
      </c>
      <c r="J34" s="719"/>
    </row>
    <row r="35" spans="1:10" ht="19.5" customHeight="1">
      <c r="A35" s="722" t="s">
        <v>612</v>
      </c>
      <c r="B35" s="723">
        <v>14375.570182953867</v>
      </c>
      <c r="C35" s="723">
        <v>12242.941409383116</v>
      </c>
      <c r="D35" s="723">
        <v>16717.919405479504</v>
      </c>
      <c r="E35" s="723">
        <v>18665.483762600008</v>
      </c>
      <c r="F35" s="723">
        <v>-2132.6287735707501</v>
      </c>
      <c r="G35" s="988">
        <v>-14.83508999246207</v>
      </c>
      <c r="H35" s="723">
        <v>1947.5643571205037</v>
      </c>
      <c r="I35" s="983">
        <v>11.64956182575067</v>
      </c>
      <c r="J35" s="719"/>
    </row>
    <row r="36" spans="1:10" ht="19.5" customHeight="1">
      <c r="A36" s="722" t="s">
        <v>613</v>
      </c>
      <c r="B36" s="723">
        <v>475.84970142999993</v>
      </c>
      <c r="C36" s="723">
        <v>286.34426615000001</v>
      </c>
      <c r="D36" s="723">
        <v>201.73571676</v>
      </c>
      <c r="E36" s="723">
        <v>216.36017185</v>
      </c>
      <c r="F36" s="723">
        <v>-189.50543527999992</v>
      </c>
      <c r="G36" s="988">
        <v>-39.824640997043304</v>
      </c>
      <c r="H36" s="723">
        <v>14.624455089999998</v>
      </c>
      <c r="I36" s="983">
        <v>7.2493137679721587</v>
      </c>
      <c r="J36" s="719"/>
    </row>
    <row r="37" spans="1:10" ht="19.5" customHeight="1">
      <c r="A37" s="722" t="s">
        <v>614</v>
      </c>
      <c r="B37" s="723">
        <v>125.76797999999997</v>
      </c>
      <c r="C37" s="723">
        <v>289.17748</v>
      </c>
      <c r="D37" s="723">
        <v>263.89197999999999</v>
      </c>
      <c r="E37" s="723">
        <v>222.34932999999995</v>
      </c>
      <c r="F37" s="723">
        <v>163.40950000000004</v>
      </c>
      <c r="G37" s="988">
        <v>129.92933495473179</v>
      </c>
      <c r="H37" s="723">
        <v>-41.542650000000037</v>
      </c>
      <c r="I37" s="983">
        <v>-15.742293494482112</v>
      </c>
      <c r="J37" s="719"/>
    </row>
    <row r="38" spans="1:10" ht="19.5" customHeight="1">
      <c r="A38" s="722" t="s">
        <v>615</v>
      </c>
      <c r="B38" s="723">
        <v>98.065875792249997</v>
      </c>
      <c r="C38" s="723">
        <v>81.73433827424995</v>
      </c>
      <c r="D38" s="723">
        <v>156.64258093000001</v>
      </c>
      <c r="E38" s="723">
        <v>140.77931863075</v>
      </c>
      <c r="F38" s="723">
        <v>-16.331537518000047</v>
      </c>
      <c r="G38" s="988">
        <v>-16.653639592836537</v>
      </c>
      <c r="H38" s="723">
        <v>-15.86326229925001</v>
      </c>
      <c r="I38" s="983">
        <v>-10.127043492943301</v>
      </c>
      <c r="J38" s="719"/>
    </row>
    <row r="39" spans="1:10" s="719" customFormat="1" ht="19.5" customHeight="1">
      <c r="A39" s="720" t="s">
        <v>616</v>
      </c>
      <c r="B39" s="724">
        <v>63087.466175484013</v>
      </c>
      <c r="C39" s="724">
        <v>66140.715384434036</v>
      </c>
      <c r="D39" s="724">
        <v>78276.711004305485</v>
      </c>
      <c r="E39" s="724">
        <v>85575.297814925507</v>
      </c>
      <c r="F39" s="724">
        <v>3053.2492089500229</v>
      </c>
      <c r="G39" s="989">
        <v>4.8397080974168611</v>
      </c>
      <c r="H39" s="724">
        <v>7298.5868106200214</v>
      </c>
      <c r="I39" s="984">
        <v>9.3240846696006106</v>
      </c>
    </row>
    <row r="40" spans="1:10" ht="19.5" customHeight="1">
      <c r="A40" s="722" t="s">
        <v>617</v>
      </c>
      <c r="B40" s="723">
        <v>2557.9741380300002</v>
      </c>
      <c r="C40" s="723">
        <v>2492.2275896900005</v>
      </c>
      <c r="D40" s="723">
        <v>2348.2273501200002</v>
      </c>
      <c r="E40" s="723">
        <v>2330.0171752900005</v>
      </c>
      <c r="F40" s="723">
        <v>-65.746548339999663</v>
      </c>
      <c r="G40" s="988">
        <v>-2.5702585246086089</v>
      </c>
      <c r="H40" s="723">
        <v>-18.210174829999687</v>
      </c>
      <c r="I40" s="983">
        <v>-0.77548602051113591</v>
      </c>
      <c r="J40" s="719"/>
    </row>
    <row r="41" spans="1:10" ht="19.5" customHeight="1">
      <c r="A41" s="722" t="s">
        <v>618</v>
      </c>
      <c r="B41" s="723">
        <v>42571.079088134007</v>
      </c>
      <c r="C41" s="723">
        <v>44345.781297704023</v>
      </c>
      <c r="D41" s="723">
        <v>55639.508394846693</v>
      </c>
      <c r="E41" s="723">
        <v>61343.854326916706</v>
      </c>
      <c r="F41" s="723">
        <v>1774.7022095700158</v>
      </c>
      <c r="G41" s="988">
        <v>4.1687978026018255</v>
      </c>
      <c r="H41" s="723">
        <v>5704.3459320700131</v>
      </c>
      <c r="I41" s="983">
        <v>10.252329858109148</v>
      </c>
      <c r="J41" s="719"/>
    </row>
    <row r="42" spans="1:10" ht="19.5" customHeight="1">
      <c r="A42" s="722" t="s">
        <v>619</v>
      </c>
      <c r="B42" s="723">
        <v>5334.2274360700094</v>
      </c>
      <c r="C42" s="723">
        <v>6260.3334440799999</v>
      </c>
      <c r="D42" s="723">
        <v>6078.0980833899994</v>
      </c>
      <c r="E42" s="723">
        <v>6670.8762758099901</v>
      </c>
      <c r="F42" s="723">
        <v>926.10600800999055</v>
      </c>
      <c r="G42" s="988">
        <v>17.361577081390795</v>
      </c>
      <c r="H42" s="723">
        <v>592.77819241999077</v>
      </c>
      <c r="I42" s="983">
        <v>9.7526921133423787</v>
      </c>
      <c r="J42" s="719"/>
    </row>
    <row r="43" spans="1:10" ht="19.5" customHeight="1">
      <c r="A43" s="722" t="s">
        <v>620</v>
      </c>
      <c r="B43" s="723">
        <v>5819.1500393899987</v>
      </c>
      <c r="C43" s="723">
        <v>6482.292849630001</v>
      </c>
      <c r="D43" s="723">
        <v>7085.6220432287946</v>
      </c>
      <c r="E43" s="723">
        <v>8361.3179562887999</v>
      </c>
      <c r="F43" s="723">
        <v>663.14281024000229</v>
      </c>
      <c r="G43" s="988">
        <v>11.395870629751235</v>
      </c>
      <c r="H43" s="723">
        <v>1275.6959130600053</v>
      </c>
      <c r="I43" s="983">
        <v>18.004007344409427</v>
      </c>
      <c r="J43" s="719"/>
    </row>
    <row r="44" spans="1:10" ht="19.5" customHeight="1">
      <c r="A44" s="722" t="s">
        <v>621</v>
      </c>
      <c r="B44" s="723">
        <v>6805.0354738599981</v>
      </c>
      <c r="C44" s="723">
        <v>6560.0802033299988</v>
      </c>
      <c r="D44" s="723">
        <v>7125.255132719999</v>
      </c>
      <c r="E44" s="723">
        <v>6869.2320806200005</v>
      </c>
      <c r="F44" s="723">
        <v>-244.95527052999932</v>
      </c>
      <c r="G44" s="988">
        <v>-3.5996178340427392</v>
      </c>
      <c r="H44" s="723">
        <v>-256.02305209999849</v>
      </c>
      <c r="I44" s="983">
        <v>-3.5931773295290284</v>
      </c>
      <c r="J44" s="719"/>
    </row>
    <row r="45" spans="1:10" s="719" customFormat="1" ht="19.5" customHeight="1">
      <c r="A45" s="720" t="s">
        <v>622</v>
      </c>
      <c r="B45" s="721">
        <v>905.78233736723189</v>
      </c>
      <c r="C45" s="721">
        <v>971.11483784169991</v>
      </c>
      <c r="D45" s="721">
        <v>1277.91114952618</v>
      </c>
      <c r="E45" s="721">
        <v>1432.7998155734949</v>
      </c>
      <c r="F45" s="721">
        <v>65.33250047446802</v>
      </c>
      <c r="G45" s="987">
        <v>7.2128256181683765</v>
      </c>
      <c r="H45" s="721">
        <v>154.88866604731493</v>
      </c>
      <c r="I45" s="982">
        <v>12.120456582974807</v>
      </c>
    </row>
    <row r="46" spans="1:10" s="719" customFormat="1" ht="19.5" customHeight="1">
      <c r="A46" s="720" t="s">
        <v>623</v>
      </c>
      <c r="B46" s="721">
        <v>0</v>
      </c>
      <c r="C46" s="721">
        <v>0</v>
      </c>
      <c r="D46" s="721">
        <v>0</v>
      </c>
      <c r="E46" s="721">
        <v>0</v>
      </c>
      <c r="F46" s="721">
        <v>0</v>
      </c>
      <c r="G46" s="990"/>
      <c r="H46" s="725">
        <v>0</v>
      </c>
      <c r="I46" s="985"/>
    </row>
    <row r="47" spans="1:10" s="719" customFormat="1" ht="19.5" customHeight="1">
      <c r="A47" s="720" t="s">
        <v>624</v>
      </c>
      <c r="B47" s="721">
        <v>84302.562282967541</v>
      </c>
      <c r="C47" s="721">
        <v>82281.024449692995</v>
      </c>
      <c r="D47" s="721">
        <v>94332.308417650012</v>
      </c>
      <c r="E47" s="721">
        <v>76531.34596065493</v>
      </c>
      <c r="F47" s="721">
        <v>-2021.5378332745458</v>
      </c>
      <c r="G47" s="987">
        <v>-2.3979553865624044</v>
      </c>
      <c r="H47" s="721">
        <v>-17800.962456995083</v>
      </c>
      <c r="I47" s="982">
        <v>-18.870483247566156</v>
      </c>
    </row>
    <row r="48" spans="1:10" ht="19.5" customHeight="1" thickBot="1">
      <c r="A48" s="726" t="s">
        <v>625</v>
      </c>
      <c r="B48" s="727">
        <v>1986225.1150156255</v>
      </c>
      <c r="C48" s="727">
        <v>2107208.7903837766</v>
      </c>
      <c r="D48" s="727">
        <v>2422778.7649161536</v>
      </c>
      <c r="E48" s="727">
        <v>2625100.519028361</v>
      </c>
      <c r="F48" s="727">
        <v>120983.67536815131</v>
      </c>
      <c r="G48" s="991">
        <v>6.091136118133293</v>
      </c>
      <c r="H48" s="727">
        <v>202321.75411220815</v>
      </c>
      <c r="I48" s="986">
        <v>8.3508142403258177</v>
      </c>
      <c r="J48" s="719"/>
    </row>
    <row r="49" spans="1:8" ht="19.5" customHeight="1" thickTop="1">
      <c r="A49" s="607" t="s">
        <v>346</v>
      </c>
      <c r="B49" s="654"/>
      <c r="C49" s="654"/>
      <c r="D49" s="654"/>
      <c r="E49" s="654"/>
      <c r="F49" s="654"/>
      <c r="H49" s="654"/>
    </row>
    <row r="54" spans="1:8">
      <c r="B54" s="654"/>
      <c r="C54" s="654"/>
      <c r="D54" s="654"/>
      <c r="E54" s="654"/>
    </row>
    <row r="55" spans="1:8">
      <c r="B55" s="654"/>
      <c r="C55" s="654"/>
      <c r="D55" s="654"/>
      <c r="E55" s="654"/>
    </row>
  </sheetData>
  <mergeCells count="7">
    <mergeCell ref="A1:I1"/>
    <mergeCell ref="A2:I2"/>
    <mergeCell ref="H3:I3"/>
    <mergeCell ref="F4:I4"/>
    <mergeCell ref="F5:G5"/>
    <mergeCell ref="H5:I5"/>
    <mergeCell ref="A4:A6"/>
  </mergeCells>
  <pageMargins left="0.39370078740157483" right="0.39370078740157483" top="0.39370078740157483" bottom="0.39370078740157483" header="0.31496062992125984" footer="0.31496062992125984"/>
  <pageSetup scale="69" orientation="portrait" r:id="rId1"/>
</worksheet>
</file>

<file path=xl/worksheets/sheet38.xml><?xml version="1.0" encoding="utf-8"?>
<worksheet xmlns="http://schemas.openxmlformats.org/spreadsheetml/2006/main" xmlns:r="http://schemas.openxmlformats.org/officeDocument/2006/relationships">
  <sheetPr>
    <pageSetUpPr fitToPage="1"/>
  </sheetPr>
  <dimension ref="A1:O70"/>
  <sheetViews>
    <sheetView workbookViewId="0">
      <selection activeCell="M14" sqref="M14"/>
    </sheetView>
  </sheetViews>
  <sheetFormatPr defaultRowHeight="15.75"/>
  <cols>
    <col min="1" max="1" width="53" style="417" customWidth="1"/>
    <col min="2" max="6" width="11.7109375" style="417" customWidth="1"/>
    <col min="7" max="7" width="10" style="417" customWidth="1"/>
    <col min="8" max="8" width="11.7109375" style="417" customWidth="1"/>
    <col min="9" max="9" width="10" style="417" customWidth="1"/>
    <col min="10" max="256" width="9.140625" style="417"/>
    <col min="257" max="257" width="55" style="417" customWidth="1"/>
    <col min="258" max="258" width="9.42578125" style="417" bestFit="1" customWidth="1"/>
    <col min="259" max="259" width="9.42578125" style="417" customWidth="1"/>
    <col min="260" max="260" width="9.42578125" style="417" bestFit="1" customWidth="1"/>
    <col min="261" max="261" width="9.42578125" style="417" customWidth="1"/>
    <col min="262" max="262" width="8.42578125" style="417" bestFit="1" customWidth="1"/>
    <col min="263" max="263" width="7.140625" style="417" bestFit="1" customWidth="1"/>
    <col min="264" max="264" width="8.42578125" style="417" bestFit="1" customWidth="1"/>
    <col min="265" max="265" width="6.85546875" style="417" customWidth="1"/>
    <col min="266" max="512" width="9.140625" style="417"/>
    <col min="513" max="513" width="55" style="417" customWidth="1"/>
    <col min="514" max="514" width="9.42578125" style="417" bestFit="1" customWidth="1"/>
    <col min="515" max="515" width="9.42578125" style="417" customWidth="1"/>
    <col min="516" max="516" width="9.42578125" style="417" bestFit="1" customWidth="1"/>
    <col min="517" max="517" width="9.42578125" style="417" customWidth="1"/>
    <col min="518" max="518" width="8.42578125" style="417" bestFit="1" customWidth="1"/>
    <col min="519" max="519" width="7.140625" style="417" bestFit="1" customWidth="1"/>
    <col min="520" max="520" width="8.42578125" style="417" bestFit="1" customWidth="1"/>
    <col min="521" max="521" width="6.85546875" style="417" customWidth="1"/>
    <col min="522" max="768" width="9.140625" style="417"/>
    <col min="769" max="769" width="55" style="417" customWidth="1"/>
    <col min="770" max="770" width="9.42578125" style="417" bestFit="1" customWidth="1"/>
    <col min="771" max="771" width="9.42578125" style="417" customWidth="1"/>
    <col min="772" max="772" width="9.42578125" style="417" bestFit="1" customWidth="1"/>
    <col min="773" max="773" width="9.42578125" style="417" customWidth="1"/>
    <col min="774" max="774" width="8.42578125" style="417" bestFit="1" customWidth="1"/>
    <col min="775" max="775" width="7.140625" style="417" bestFit="1" customWidth="1"/>
    <col min="776" max="776" width="8.42578125" style="417" bestFit="1" customWidth="1"/>
    <col min="777" max="777" width="6.85546875" style="417" customWidth="1"/>
    <col min="778" max="1024" width="9.140625" style="417"/>
    <col min="1025" max="1025" width="55" style="417" customWidth="1"/>
    <col min="1026" max="1026" width="9.42578125" style="417" bestFit="1" customWidth="1"/>
    <col min="1027" max="1027" width="9.42578125" style="417" customWidth="1"/>
    <col min="1028" max="1028" width="9.42578125" style="417" bestFit="1" customWidth="1"/>
    <col min="1029" max="1029" width="9.42578125" style="417" customWidth="1"/>
    <col min="1030" max="1030" width="8.42578125" style="417" bestFit="1" customWidth="1"/>
    <col min="1031" max="1031" width="7.140625" style="417" bestFit="1" customWidth="1"/>
    <col min="1032" max="1032" width="8.42578125" style="417" bestFit="1" customWidth="1"/>
    <col min="1033" max="1033" width="6.85546875" style="417" customWidth="1"/>
    <col min="1034" max="1280" width="9.140625" style="417"/>
    <col min="1281" max="1281" width="55" style="417" customWidth="1"/>
    <col min="1282" max="1282" width="9.42578125" style="417" bestFit="1" customWidth="1"/>
    <col min="1283" max="1283" width="9.42578125" style="417" customWidth="1"/>
    <col min="1284" max="1284" width="9.42578125" style="417" bestFit="1" customWidth="1"/>
    <col min="1285" max="1285" width="9.42578125" style="417" customWidth="1"/>
    <col min="1286" max="1286" width="8.42578125" style="417" bestFit="1" customWidth="1"/>
    <col min="1287" max="1287" width="7.140625" style="417" bestFit="1" customWidth="1"/>
    <col min="1288" max="1288" width="8.42578125" style="417" bestFit="1" customWidth="1"/>
    <col min="1289" max="1289" width="6.85546875" style="417" customWidth="1"/>
    <col min="1290" max="1536" width="9.140625" style="417"/>
    <col min="1537" max="1537" width="55" style="417" customWidth="1"/>
    <col min="1538" max="1538" width="9.42578125" style="417" bestFit="1" customWidth="1"/>
    <col min="1539" max="1539" width="9.42578125" style="417" customWidth="1"/>
    <col min="1540" max="1540" width="9.42578125" style="417" bestFit="1" customWidth="1"/>
    <col min="1541" max="1541" width="9.42578125" style="417" customWidth="1"/>
    <col min="1542" max="1542" width="8.42578125" style="417" bestFit="1" customWidth="1"/>
    <col min="1543" max="1543" width="7.140625" style="417" bestFit="1" customWidth="1"/>
    <col min="1544" max="1544" width="8.42578125" style="417" bestFit="1" customWidth="1"/>
    <col min="1545" max="1545" width="6.85546875" style="417" customWidth="1"/>
    <col min="1546" max="1792" width="9.140625" style="417"/>
    <col min="1793" max="1793" width="55" style="417" customWidth="1"/>
    <col min="1794" max="1794" width="9.42578125" style="417" bestFit="1" customWidth="1"/>
    <col min="1795" max="1795" width="9.42578125" style="417" customWidth="1"/>
    <col min="1796" max="1796" width="9.42578125" style="417" bestFit="1" customWidth="1"/>
    <col min="1797" max="1797" width="9.42578125" style="417" customWidth="1"/>
    <col min="1798" max="1798" width="8.42578125" style="417" bestFit="1" customWidth="1"/>
    <col min="1799" max="1799" width="7.140625" style="417" bestFit="1" customWidth="1"/>
    <col min="1800" max="1800" width="8.42578125" style="417" bestFit="1" customWidth="1"/>
    <col min="1801" max="1801" width="6.85546875" style="417" customWidth="1"/>
    <col min="1802" max="2048" width="9.140625" style="417"/>
    <col min="2049" max="2049" width="55" style="417" customWidth="1"/>
    <col min="2050" max="2050" width="9.42578125" style="417" bestFit="1" customWidth="1"/>
    <col min="2051" max="2051" width="9.42578125" style="417" customWidth="1"/>
    <col min="2052" max="2052" width="9.42578125" style="417" bestFit="1" customWidth="1"/>
    <col min="2053" max="2053" width="9.42578125" style="417" customWidth="1"/>
    <col min="2054" max="2054" width="8.42578125" style="417" bestFit="1" customWidth="1"/>
    <col min="2055" max="2055" width="7.140625" style="417" bestFit="1" customWidth="1"/>
    <col min="2056" max="2056" width="8.42578125" style="417" bestFit="1" customWidth="1"/>
    <col min="2057" max="2057" width="6.85546875" style="417" customWidth="1"/>
    <col min="2058" max="2304" width="9.140625" style="417"/>
    <col min="2305" max="2305" width="55" style="417" customWidth="1"/>
    <col min="2306" max="2306" width="9.42578125" style="417" bestFit="1" customWidth="1"/>
    <col min="2307" max="2307" width="9.42578125" style="417" customWidth="1"/>
    <col min="2308" max="2308" width="9.42578125" style="417" bestFit="1" customWidth="1"/>
    <col min="2309" max="2309" width="9.42578125" style="417" customWidth="1"/>
    <col min="2310" max="2310" width="8.42578125" style="417" bestFit="1" customWidth="1"/>
    <col min="2311" max="2311" width="7.140625" style="417" bestFit="1" customWidth="1"/>
    <col min="2312" max="2312" width="8.42578125" style="417" bestFit="1" customWidth="1"/>
    <col min="2313" max="2313" width="6.85546875" style="417" customWidth="1"/>
    <col min="2314" max="2560" width="9.140625" style="417"/>
    <col min="2561" max="2561" width="55" style="417" customWidth="1"/>
    <col min="2562" max="2562" width="9.42578125" style="417" bestFit="1" customWidth="1"/>
    <col min="2563" max="2563" width="9.42578125" style="417" customWidth="1"/>
    <col min="2564" max="2564" width="9.42578125" style="417" bestFit="1" customWidth="1"/>
    <col min="2565" max="2565" width="9.42578125" style="417" customWidth="1"/>
    <col min="2566" max="2566" width="8.42578125" style="417" bestFit="1" customWidth="1"/>
    <col min="2567" max="2567" width="7.140625" style="417" bestFit="1" customWidth="1"/>
    <col min="2568" max="2568" width="8.42578125" style="417" bestFit="1" customWidth="1"/>
    <col min="2569" max="2569" width="6.85546875" style="417" customWidth="1"/>
    <col min="2570" max="2816" width="9.140625" style="417"/>
    <col min="2817" max="2817" width="55" style="417" customWidth="1"/>
    <col min="2818" max="2818" width="9.42578125" style="417" bestFit="1" customWidth="1"/>
    <col min="2819" max="2819" width="9.42578125" style="417" customWidth="1"/>
    <col min="2820" max="2820" width="9.42578125" style="417" bestFit="1" customWidth="1"/>
    <col min="2821" max="2821" width="9.42578125" style="417" customWidth="1"/>
    <col min="2822" max="2822" width="8.42578125" style="417" bestFit="1" customWidth="1"/>
    <col min="2823" max="2823" width="7.140625" style="417" bestFit="1" customWidth="1"/>
    <col min="2824" max="2824" width="8.42578125" style="417" bestFit="1" customWidth="1"/>
    <col min="2825" max="2825" width="6.85546875" style="417" customWidth="1"/>
    <col min="2826" max="3072" width="9.140625" style="417"/>
    <col min="3073" max="3073" width="55" style="417" customWidth="1"/>
    <col min="3074" max="3074" width="9.42578125" style="417" bestFit="1" customWidth="1"/>
    <col min="3075" max="3075" width="9.42578125" style="417" customWidth="1"/>
    <col min="3076" max="3076" width="9.42578125" style="417" bestFit="1" customWidth="1"/>
    <col min="3077" max="3077" width="9.42578125" style="417" customWidth="1"/>
    <col min="3078" max="3078" width="8.42578125" style="417" bestFit="1" customWidth="1"/>
    <col min="3079" max="3079" width="7.140625" style="417" bestFit="1" customWidth="1"/>
    <col min="3080" max="3080" width="8.42578125" style="417" bestFit="1" customWidth="1"/>
    <col min="3081" max="3081" width="6.85546875" style="417" customWidth="1"/>
    <col min="3082" max="3328" width="9.140625" style="417"/>
    <col min="3329" max="3329" width="55" style="417" customWidth="1"/>
    <col min="3330" max="3330" width="9.42578125" style="417" bestFit="1" customWidth="1"/>
    <col min="3331" max="3331" width="9.42578125" style="417" customWidth="1"/>
    <col min="3332" max="3332" width="9.42578125" style="417" bestFit="1" customWidth="1"/>
    <col min="3333" max="3333" width="9.42578125" style="417" customWidth="1"/>
    <col min="3334" max="3334" width="8.42578125" style="417" bestFit="1" customWidth="1"/>
    <col min="3335" max="3335" width="7.140625" style="417" bestFit="1" customWidth="1"/>
    <col min="3336" max="3336" width="8.42578125" style="417" bestFit="1" customWidth="1"/>
    <col min="3337" max="3337" width="6.85546875" style="417" customWidth="1"/>
    <col min="3338" max="3584" width="9.140625" style="417"/>
    <col min="3585" max="3585" width="55" style="417" customWidth="1"/>
    <col min="3586" max="3586" width="9.42578125" style="417" bestFit="1" customWidth="1"/>
    <col min="3587" max="3587" width="9.42578125" style="417" customWidth="1"/>
    <col min="3588" max="3588" width="9.42578125" style="417" bestFit="1" customWidth="1"/>
    <col min="3589" max="3589" width="9.42578125" style="417" customWidth="1"/>
    <col min="3590" max="3590" width="8.42578125" style="417" bestFit="1" customWidth="1"/>
    <col min="3591" max="3591" width="7.140625" style="417" bestFit="1" customWidth="1"/>
    <col min="3592" max="3592" width="8.42578125" style="417" bestFit="1" customWidth="1"/>
    <col min="3593" max="3593" width="6.85546875" style="417" customWidth="1"/>
    <col min="3594" max="3840" width="9.140625" style="417"/>
    <col min="3841" max="3841" width="55" style="417" customWidth="1"/>
    <col min="3842" max="3842" width="9.42578125" style="417" bestFit="1" customWidth="1"/>
    <col min="3843" max="3843" width="9.42578125" style="417" customWidth="1"/>
    <col min="3844" max="3844" width="9.42578125" style="417" bestFit="1" customWidth="1"/>
    <col min="3845" max="3845" width="9.42578125" style="417" customWidth="1"/>
    <col min="3846" max="3846" width="8.42578125" style="417" bestFit="1" customWidth="1"/>
    <col min="3847" max="3847" width="7.140625" style="417" bestFit="1" customWidth="1"/>
    <col min="3848" max="3848" width="8.42578125" style="417" bestFit="1" customWidth="1"/>
    <col min="3849" max="3849" width="6.85546875" style="417" customWidth="1"/>
    <col min="3850" max="4096" width="9.140625" style="417"/>
    <col min="4097" max="4097" width="55" style="417" customWidth="1"/>
    <col min="4098" max="4098" width="9.42578125" style="417" bestFit="1" customWidth="1"/>
    <col min="4099" max="4099" width="9.42578125" style="417" customWidth="1"/>
    <col min="4100" max="4100" width="9.42578125" style="417" bestFit="1" customWidth="1"/>
    <col min="4101" max="4101" width="9.42578125" style="417" customWidth="1"/>
    <col min="4102" max="4102" width="8.42578125" style="417" bestFit="1" customWidth="1"/>
    <col min="4103" max="4103" width="7.140625" style="417" bestFit="1" customWidth="1"/>
    <col min="4104" max="4104" width="8.42578125" style="417" bestFit="1" customWidth="1"/>
    <col min="4105" max="4105" width="6.85546875" style="417" customWidth="1"/>
    <col min="4106" max="4352" width="9.140625" style="417"/>
    <col min="4353" max="4353" width="55" style="417" customWidth="1"/>
    <col min="4354" max="4354" width="9.42578125" style="417" bestFit="1" customWidth="1"/>
    <col min="4355" max="4355" width="9.42578125" style="417" customWidth="1"/>
    <col min="4356" max="4356" width="9.42578125" style="417" bestFit="1" customWidth="1"/>
    <col min="4357" max="4357" width="9.42578125" style="417" customWidth="1"/>
    <col min="4358" max="4358" width="8.42578125" style="417" bestFit="1" customWidth="1"/>
    <col min="4359" max="4359" width="7.140625" style="417" bestFit="1" customWidth="1"/>
    <col min="4360" max="4360" width="8.42578125" style="417" bestFit="1" customWidth="1"/>
    <col min="4361" max="4361" width="6.85546875" style="417" customWidth="1"/>
    <col min="4362" max="4608" width="9.140625" style="417"/>
    <col min="4609" max="4609" width="55" style="417" customWidth="1"/>
    <col min="4610" max="4610" width="9.42578125" style="417" bestFit="1" customWidth="1"/>
    <col min="4611" max="4611" width="9.42578125" style="417" customWidth="1"/>
    <col min="4612" max="4612" width="9.42578125" style="417" bestFit="1" customWidth="1"/>
    <col min="4613" max="4613" width="9.42578125" style="417" customWidth="1"/>
    <col min="4614" max="4614" width="8.42578125" style="417" bestFit="1" customWidth="1"/>
    <col min="4615" max="4615" width="7.140625" style="417" bestFit="1" customWidth="1"/>
    <col min="4616" max="4616" width="8.42578125" style="417" bestFit="1" customWidth="1"/>
    <col min="4617" max="4617" width="6.85546875" style="417" customWidth="1"/>
    <col min="4618" max="4864" width="9.140625" style="417"/>
    <col min="4865" max="4865" width="55" style="417" customWidth="1"/>
    <col min="4866" max="4866" width="9.42578125" style="417" bestFit="1" customWidth="1"/>
    <col min="4867" max="4867" width="9.42578125" style="417" customWidth="1"/>
    <col min="4868" max="4868" width="9.42578125" style="417" bestFit="1" customWidth="1"/>
    <col min="4869" max="4869" width="9.42578125" style="417" customWidth="1"/>
    <col min="4870" max="4870" width="8.42578125" style="417" bestFit="1" customWidth="1"/>
    <col min="4871" max="4871" width="7.140625" style="417" bestFit="1" customWidth="1"/>
    <col min="4872" max="4872" width="8.42578125" style="417" bestFit="1" customWidth="1"/>
    <col min="4873" max="4873" width="6.85546875" style="417" customWidth="1"/>
    <col min="4874" max="5120" width="9.140625" style="417"/>
    <col min="5121" max="5121" width="55" style="417" customWidth="1"/>
    <col min="5122" max="5122" width="9.42578125" style="417" bestFit="1" customWidth="1"/>
    <col min="5123" max="5123" width="9.42578125" style="417" customWidth="1"/>
    <col min="5124" max="5124" width="9.42578125" style="417" bestFit="1" customWidth="1"/>
    <col min="5125" max="5125" width="9.42578125" style="417" customWidth="1"/>
    <col min="5126" max="5126" width="8.42578125" style="417" bestFit="1" customWidth="1"/>
    <col min="5127" max="5127" width="7.140625" style="417" bestFit="1" customWidth="1"/>
    <col min="5128" max="5128" width="8.42578125" style="417" bestFit="1" customWidth="1"/>
    <col min="5129" max="5129" width="6.85546875" style="417" customWidth="1"/>
    <col min="5130" max="5376" width="9.140625" style="417"/>
    <col min="5377" max="5377" width="55" style="417" customWidth="1"/>
    <col min="5378" max="5378" width="9.42578125" style="417" bestFit="1" customWidth="1"/>
    <col min="5379" max="5379" width="9.42578125" style="417" customWidth="1"/>
    <col min="5380" max="5380" width="9.42578125" style="417" bestFit="1" customWidth="1"/>
    <col min="5381" max="5381" width="9.42578125" style="417" customWidth="1"/>
    <col min="5382" max="5382" width="8.42578125" style="417" bestFit="1" customWidth="1"/>
    <col min="5383" max="5383" width="7.140625" style="417" bestFit="1" customWidth="1"/>
    <col min="5384" max="5384" width="8.42578125" style="417" bestFit="1" customWidth="1"/>
    <col min="5385" max="5385" width="6.85546875" style="417" customWidth="1"/>
    <col min="5386" max="5632" width="9.140625" style="417"/>
    <col min="5633" max="5633" width="55" style="417" customWidth="1"/>
    <col min="5634" max="5634" width="9.42578125" style="417" bestFit="1" customWidth="1"/>
    <col min="5635" max="5635" width="9.42578125" style="417" customWidth="1"/>
    <col min="5636" max="5636" width="9.42578125" style="417" bestFit="1" customWidth="1"/>
    <col min="5637" max="5637" width="9.42578125" style="417" customWidth="1"/>
    <col min="5638" max="5638" width="8.42578125" style="417" bestFit="1" customWidth="1"/>
    <col min="5639" max="5639" width="7.140625" style="417" bestFit="1" customWidth="1"/>
    <col min="5640" max="5640" width="8.42578125" style="417" bestFit="1" customWidth="1"/>
    <col min="5641" max="5641" width="6.85546875" style="417" customWidth="1"/>
    <col min="5642" max="5888" width="9.140625" style="417"/>
    <col min="5889" max="5889" width="55" style="417" customWidth="1"/>
    <col min="5890" max="5890" width="9.42578125" style="417" bestFit="1" customWidth="1"/>
    <col min="5891" max="5891" width="9.42578125" style="417" customWidth="1"/>
    <col min="5892" max="5892" width="9.42578125" style="417" bestFit="1" customWidth="1"/>
    <col min="5893" max="5893" width="9.42578125" style="417" customWidth="1"/>
    <col min="5894" max="5894" width="8.42578125" style="417" bestFit="1" customWidth="1"/>
    <col min="5895" max="5895" width="7.140625" style="417" bestFit="1" customWidth="1"/>
    <col min="5896" max="5896" width="8.42578125" style="417" bestFit="1" customWidth="1"/>
    <col min="5897" max="5897" width="6.85546875" style="417" customWidth="1"/>
    <col min="5898" max="6144" width="9.140625" style="417"/>
    <col min="6145" max="6145" width="55" style="417" customWidth="1"/>
    <col min="6146" max="6146" width="9.42578125" style="417" bestFit="1" customWidth="1"/>
    <col min="6147" max="6147" width="9.42578125" style="417" customWidth="1"/>
    <col min="6148" max="6148" width="9.42578125" style="417" bestFit="1" customWidth="1"/>
    <col min="6149" max="6149" width="9.42578125" style="417" customWidth="1"/>
    <col min="6150" max="6150" width="8.42578125" style="417" bestFit="1" customWidth="1"/>
    <col min="6151" max="6151" width="7.140625" style="417" bestFit="1" customWidth="1"/>
    <col min="6152" max="6152" width="8.42578125" style="417" bestFit="1" customWidth="1"/>
    <col min="6153" max="6153" width="6.85546875" style="417" customWidth="1"/>
    <col min="6154" max="6400" width="9.140625" style="417"/>
    <col min="6401" max="6401" width="55" style="417" customWidth="1"/>
    <col min="6402" max="6402" width="9.42578125" style="417" bestFit="1" customWidth="1"/>
    <col min="6403" max="6403" width="9.42578125" style="417" customWidth="1"/>
    <col min="6404" max="6404" width="9.42578125" style="417" bestFit="1" customWidth="1"/>
    <col min="6405" max="6405" width="9.42578125" style="417" customWidth="1"/>
    <col min="6406" max="6406" width="8.42578125" style="417" bestFit="1" customWidth="1"/>
    <col min="6407" max="6407" width="7.140625" style="417" bestFit="1" customWidth="1"/>
    <col min="6408" max="6408" width="8.42578125" style="417" bestFit="1" customWidth="1"/>
    <col min="6409" max="6409" width="6.85546875" style="417" customWidth="1"/>
    <col min="6410" max="6656" width="9.140625" style="417"/>
    <col min="6657" max="6657" width="55" style="417" customWidth="1"/>
    <col min="6658" max="6658" width="9.42578125" style="417" bestFit="1" customWidth="1"/>
    <col min="6659" max="6659" width="9.42578125" style="417" customWidth="1"/>
    <col min="6660" max="6660" width="9.42578125" style="417" bestFit="1" customWidth="1"/>
    <col min="6661" max="6661" width="9.42578125" style="417" customWidth="1"/>
    <col min="6662" max="6662" width="8.42578125" style="417" bestFit="1" customWidth="1"/>
    <col min="6663" max="6663" width="7.140625" style="417" bestFit="1" customWidth="1"/>
    <col min="6664" max="6664" width="8.42578125" style="417" bestFit="1" customWidth="1"/>
    <col min="6665" max="6665" width="6.85546875" style="417" customWidth="1"/>
    <col min="6666" max="6912" width="9.140625" style="417"/>
    <col min="6913" max="6913" width="55" style="417" customWidth="1"/>
    <col min="6914" max="6914" width="9.42578125" style="417" bestFit="1" customWidth="1"/>
    <col min="6915" max="6915" width="9.42578125" style="417" customWidth="1"/>
    <col min="6916" max="6916" width="9.42578125" style="417" bestFit="1" customWidth="1"/>
    <col min="6917" max="6917" width="9.42578125" style="417" customWidth="1"/>
    <col min="6918" max="6918" width="8.42578125" style="417" bestFit="1" customWidth="1"/>
    <col min="6919" max="6919" width="7.140625" style="417" bestFit="1" customWidth="1"/>
    <col min="6920" max="6920" width="8.42578125" style="417" bestFit="1" customWidth="1"/>
    <col min="6921" max="6921" width="6.85546875" style="417" customWidth="1"/>
    <col min="6922" max="7168" width="9.140625" style="417"/>
    <col min="7169" max="7169" width="55" style="417" customWidth="1"/>
    <col min="7170" max="7170" width="9.42578125" style="417" bestFit="1" customWidth="1"/>
    <col min="7171" max="7171" width="9.42578125" style="417" customWidth="1"/>
    <col min="7172" max="7172" width="9.42578125" style="417" bestFit="1" customWidth="1"/>
    <col min="7173" max="7173" width="9.42578125" style="417" customWidth="1"/>
    <col min="7174" max="7174" width="8.42578125" style="417" bestFit="1" customWidth="1"/>
    <col min="7175" max="7175" width="7.140625" style="417" bestFit="1" customWidth="1"/>
    <col min="7176" max="7176" width="8.42578125" style="417" bestFit="1" customWidth="1"/>
    <col min="7177" max="7177" width="6.85546875" style="417" customWidth="1"/>
    <col min="7178" max="7424" width="9.140625" style="417"/>
    <col min="7425" max="7425" width="55" style="417" customWidth="1"/>
    <col min="7426" max="7426" width="9.42578125" style="417" bestFit="1" customWidth="1"/>
    <col min="7427" max="7427" width="9.42578125" style="417" customWidth="1"/>
    <col min="7428" max="7428" width="9.42578125" style="417" bestFit="1" customWidth="1"/>
    <col min="7429" max="7429" width="9.42578125" style="417" customWidth="1"/>
    <col min="7430" max="7430" width="8.42578125" style="417" bestFit="1" customWidth="1"/>
    <col min="7431" max="7431" width="7.140625" style="417" bestFit="1" customWidth="1"/>
    <col min="7432" max="7432" width="8.42578125" style="417" bestFit="1" customWidth="1"/>
    <col min="7433" max="7433" width="6.85546875" style="417" customWidth="1"/>
    <col min="7434" max="7680" width="9.140625" style="417"/>
    <col min="7681" max="7681" width="55" style="417" customWidth="1"/>
    <col min="7682" max="7682" width="9.42578125" style="417" bestFit="1" customWidth="1"/>
    <col min="7683" max="7683" width="9.42578125" style="417" customWidth="1"/>
    <col min="7684" max="7684" width="9.42578125" style="417" bestFit="1" customWidth="1"/>
    <col min="7685" max="7685" width="9.42578125" style="417" customWidth="1"/>
    <col min="7686" max="7686" width="8.42578125" style="417" bestFit="1" customWidth="1"/>
    <col min="7687" max="7687" width="7.140625" style="417" bestFit="1" customWidth="1"/>
    <col min="7688" max="7688" width="8.42578125" style="417" bestFit="1" customWidth="1"/>
    <col min="7689" max="7689" width="6.85546875" style="417" customWidth="1"/>
    <col min="7690" max="7936" width="9.140625" style="417"/>
    <col min="7937" max="7937" width="55" style="417" customWidth="1"/>
    <col min="7938" max="7938" width="9.42578125" style="417" bestFit="1" customWidth="1"/>
    <col min="7939" max="7939" width="9.42578125" style="417" customWidth="1"/>
    <col min="7940" max="7940" width="9.42578125" style="417" bestFit="1" customWidth="1"/>
    <col min="7941" max="7941" width="9.42578125" style="417" customWidth="1"/>
    <col min="7942" max="7942" width="8.42578125" style="417" bestFit="1" customWidth="1"/>
    <col min="7943" max="7943" width="7.140625" style="417" bestFit="1" customWidth="1"/>
    <col min="7944" max="7944" width="8.42578125" style="417" bestFit="1" customWidth="1"/>
    <col min="7945" max="7945" width="6.85546875" style="417" customWidth="1"/>
    <col min="7946" max="8192" width="9.140625" style="417"/>
    <col min="8193" max="8193" width="55" style="417" customWidth="1"/>
    <col min="8194" max="8194" width="9.42578125" style="417" bestFit="1" customWidth="1"/>
    <col min="8195" max="8195" width="9.42578125" style="417" customWidth="1"/>
    <col min="8196" max="8196" width="9.42578125" style="417" bestFit="1" customWidth="1"/>
    <col min="8197" max="8197" width="9.42578125" style="417" customWidth="1"/>
    <col min="8198" max="8198" width="8.42578125" style="417" bestFit="1" customWidth="1"/>
    <col min="8199" max="8199" width="7.140625" style="417" bestFit="1" customWidth="1"/>
    <col min="8200" max="8200" width="8.42578125" style="417" bestFit="1" customWidth="1"/>
    <col min="8201" max="8201" width="6.85546875" style="417" customWidth="1"/>
    <col min="8202" max="8448" width="9.140625" style="417"/>
    <col min="8449" max="8449" width="55" style="417" customWidth="1"/>
    <col min="8450" max="8450" width="9.42578125" style="417" bestFit="1" customWidth="1"/>
    <col min="8451" max="8451" width="9.42578125" style="417" customWidth="1"/>
    <col min="8452" max="8452" width="9.42578125" style="417" bestFit="1" customWidth="1"/>
    <col min="8453" max="8453" width="9.42578125" style="417" customWidth="1"/>
    <col min="8454" max="8454" width="8.42578125" style="417" bestFit="1" customWidth="1"/>
    <col min="8455" max="8455" width="7.140625" style="417" bestFit="1" customWidth="1"/>
    <col min="8456" max="8456" width="8.42578125" style="417" bestFit="1" customWidth="1"/>
    <col min="8457" max="8457" width="6.85546875" style="417" customWidth="1"/>
    <col min="8458" max="8704" width="9.140625" style="417"/>
    <col min="8705" max="8705" width="55" style="417" customWidth="1"/>
    <col min="8706" max="8706" width="9.42578125" style="417" bestFit="1" customWidth="1"/>
    <col min="8707" max="8707" width="9.42578125" style="417" customWidth="1"/>
    <col min="8708" max="8708" width="9.42578125" style="417" bestFit="1" customWidth="1"/>
    <col min="8709" max="8709" width="9.42578125" style="417" customWidth="1"/>
    <col min="8710" max="8710" width="8.42578125" style="417" bestFit="1" customWidth="1"/>
    <col min="8711" max="8711" width="7.140625" style="417" bestFit="1" customWidth="1"/>
    <col min="8712" max="8712" width="8.42578125" style="417" bestFit="1" customWidth="1"/>
    <col min="8713" max="8713" width="6.85546875" style="417" customWidth="1"/>
    <col min="8714" max="8960" width="9.140625" style="417"/>
    <col min="8961" max="8961" width="55" style="417" customWidth="1"/>
    <col min="8962" max="8962" width="9.42578125" style="417" bestFit="1" customWidth="1"/>
    <col min="8963" max="8963" width="9.42578125" style="417" customWidth="1"/>
    <col min="8964" max="8964" width="9.42578125" style="417" bestFit="1" customWidth="1"/>
    <col min="8965" max="8965" width="9.42578125" style="417" customWidth="1"/>
    <col min="8966" max="8966" width="8.42578125" style="417" bestFit="1" customWidth="1"/>
    <col min="8967" max="8967" width="7.140625" style="417" bestFit="1" customWidth="1"/>
    <col min="8968" max="8968" width="8.42578125" style="417" bestFit="1" customWidth="1"/>
    <col min="8969" max="8969" width="6.85546875" style="417" customWidth="1"/>
    <col min="8970" max="9216" width="9.140625" style="417"/>
    <col min="9217" max="9217" width="55" style="417" customWidth="1"/>
    <col min="9218" max="9218" width="9.42578125" style="417" bestFit="1" customWidth="1"/>
    <col min="9219" max="9219" width="9.42578125" style="417" customWidth="1"/>
    <col min="9220" max="9220" width="9.42578125" style="417" bestFit="1" customWidth="1"/>
    <col min="9221" max="9221" width="9.42578125" style="417" customWidth="1"/>
    <col min="9222" max="9222" width="8.42578125" style="417" bestFit="1" customWidth="1"/>
    <col min="9223" max="9223" width="7.140625" style="417" bestFit="1" customWidth="1"/>
    <col min="9224" max="9224" width="8.42578125" style="417" bestFit="1" customWidth="1"/>
    <col min="9225" max="9225" width="6.85546875" style="417" customWidth="1"/>
    <col min="9226" max="9472" width="9.140625" style="417"/>
    <col min="9473" max="9473" width="55" style="417" customWidth="1"/>
    <col min="9474" max="9474" width="9.42578125" style="417" bestFit="1" customWidth="1"/>
    <col min="9475" max="9475" width="9.42578125" style="417" customWidth="1"/>
    <col min="9476" max="9476" width="9.42578125" style="417" bestFit="1" customWidth="1"/>
    <col min="9477" max="9477" width="9.42578125" style="417" customWidth="1"/>
    <col min="9478" max="9478" width="8.42578125" style="417" bestFit="1" customWidth="1"/>
    <col min="9479" max="9479" width="7.140625" style="417" bestFit="1" customWidth="1"/>
    <col min="9480" max="9480" width="8.42578125" style="417" bestFit="1" customWidth="1"/>
    <col min="9481" max="9481" width="6.85546875" style="417" customWidth="1"/>
    <col min="9482" max="9728" width="9.140625" style="417"/>
    <col min="9729" max="9729" width="55" style="417" customWidth="1"/>
    <col min="9730" max="9730" width="9.42578125" style="417" bestFit="1" customWidth="1"/>
    <col min="9731" max="9731" width="9.42578125" style="417" customWidth="1"/>
    <col min="9732" max="9732" width="9.42578125" style="417" bestFit="1" customWidth="1"/>
    <col min="9733" max="9733" width="9.42578125" style="417" customWidth="1"/>
    <col min="9734" max="9734" width="8.42578125" style="417" bestFit="1" customWidth="1"/>
    <col min="9735" max="9735" width="7.140625" style="417" bestFit="1" customWidth="1"/>
    <col min="9736" max="9736" width="8.42578125" style="417" bestFit="1" customWidth="1"/>
    <col min="9737" max="9737" width="6.85546875" style="417" customWidth="1"/>
    <col min="9738" max="9984" width="9.140625" style="417"/>
    <col min="9985" max="9985" width="55" style="417" customWidth="1"/>
    <col min="9986" max="9986" width="9.42578125" style="417" bestFit="1" customWidth="1"/>
    <col min="9987" max="9987" width="9.42578125" style="417" customWidth="1"/>
    <col min="9988" max="9988" width="9.42578125" style="417" bestFit="1" customWidth="1"/>
    <col min="9989" max="9989" width="9.42578125" style="417" customWidth="1"/>
    <col min="9990" max="9990" width="8.42578125" style="417" bestFit="1" customWidth="1"/>
    <col min="9991" max="9991" width="7.140625" style="417" bestFit="1" customWidth="1"/>
    <col min="9992" max="9992" width="8.42578125" style="417" bestFit="1" customWidth="1"/>
    <col min="9993" max="9993" width="6.85546875" style="417" customWidth="1"/>
    <col min="9994" max="10240" width="9.140625" style="417"/>
    <col min="10241" max="10241" width="55" style="417" customWidth="1"/>
    <col min="10242" max="10242" width="9.42578125" style="417" bestFit="1" customWidth="1"/>
    <col min="10243" max="10243" width="9.42578125" style="417" customWidth="1"/>
    <col min="10244" max="10244" width="9.42578125" style="417" bestFit="1" customWidth="1"/>
    <col min="10245" max="10245" width="9.42578125" style="417" customWidth="1"/>
    <col min="10246" max="10246" width="8.42578125" style="417" bestFit="1" customWidth="1"/>
    <col min="10247" max="10247" width="7.140625" style="417" bestFit="1" customWidth="1"/>
    <col min="10248" max="10248" width="8.42578125" style="417" bestFit="1" customWidth="1"/>
    <col min="10249" max="10249" width="6.85546875" style="417" customWidth="1"/>
    <col min="10250" max="10496" width="9.140625" style="417"/>
    <col min="10497" max="10497" width="55" style="417" customWidth="1"/>
    <col min="10498" max="10498" width="9.42578125" style="417" bestFit="1" customWidth="1"/>
    <col min="10499" max="10499" width="9.42578125" style="417" customWidth="1"/>
    <col min="10500" max="10500" width="9.42578125" style="417" bestFit="1" customWidth="1"/>
    <col min="10501" max="10501" width="9.42578125" style="417" customWidth="1"/>
    <col min="10502" max="10502" width="8.42578125" style="417" bestFit="1" customWidth="1"/>
    <col min="10503" max="10503" width="7.140625" style="417" bestFit="1" customWidth="1"/>
    <col min="10504" max="10504" width="8.42578125" style="417" bestFit="1" customWidth="1"/>
    <col min="10505" max="10505" width="6.85546875" style="417" customWidth="1"/>
    <col min="10506" max="10752" width="9.140625" style="417"/>
    <col min="10753" max="10753" width="55" style="417" customWidth="1"/>
    <col min="10754" max="10754" width="9.42578125" style="417" bestFit="1" customWidth="1"/>
    <col min="10755" max="10755" width="9.42578125" style="417" customWidth="1"/>
    <col min="10756" max="10756" width="9.42578125" style="417" bestFit="1" customWidth="1"/>
    <col min="10757" max="10757" width="9.42578125" style="417" customWidth="1"/>
    <col min="10758" max="10758" width="8.42578125" style="417" bestFit="1" customWidth="1"/>
    <col min="10759" max="10759" width="7.140625" style="417" bestFit="1" customWidth="1"/>
    <col min="10760" max="10760" width="8.42578125" style="417" bestFit="1" customWidth="1"/>
    <col min="10761" max="10761" width="6.85546875" style="417" customWidth="1"/>
    <col min="10762" max="11008" width="9.140625" style="417"/>
    <col min="11009" max="11009" width="55" style="417" customWidth="1"/>
    <col min="11010" max="11010" width="9.42578125" style="417" bestFit="1" customWidth="1"/>
    <col min="11011" max="11011" width="9.42578125" style="417" customWidth="1"/>
    <col min="11012" max="11012" width="9.42578125" style="417" bestFit="1" customWidth="1"/>
    <col min="11013" max="11013" width="9.42578125" style="417" customWidth="1"/>
    <col min="11014" max="11014" width="8.42578125" style="417" bestFit="1" customWidth="1"/>
    <col min="11015" max="11015" width="7.140625" style="417" bestFit="1" customWidth="1"/>
    <col min="11016" max="11016" width="8.42578125" style="417" bestFit="1" customWidth="1"/>
    <col min="11017" max="11017" width="6.85546875" style="417" customWidth="1"/>
    <col min="11018" max="11264" width="9.140625" style="417"/>
    <col min="11265" max="11265" width="55" style="417" customWidth="1"/>
    <col min="11266" max="11266" width="9.42578125" style="417" bestFit="1" customWidth="1"/>
    <col min="11267" max="11267" width="9.42578125" style="417" customWidth="1"/>
    <col min="11268" max="11268" width="9.42578125" style="417" bestFit="1" customWidth="1"/>
    <col min="11269" max="11269" width="9.42578125" style="417" customWidth="1"/>
    <col min="11270" max="11270" width="8.42578125" style="417" bestFit="1" customWidth="1"/>
    <col min="11271" max="11271" width="7.140625" style="417" bestFit="1" customWidth="1"/>
    <col min="11272" max="11272" width="8.42578125" style="417" bestFit="1" customWidth="1"/>
    <col min="11273" max="11273" width="6.85546875" style="417" customWidth="1"/>
    <col min="11274" max="11520" width="9.140625" style="417"/>
    <col min="11521" max="11521" width="55" style="417" customWidth="1"/>
    <col min="11522" max="11522" width="9.42578125" style="417" bestFit="1" customWidth="1"/>
    <col min="11523" max="11523" width="9.42578125" style="417" customWidth="1"/>
    <col min="11524" max="11524" width="9.42578125" style="417" bestFit="1" customWidth="1"/>
    <col min="11525" max="11525" width="9.42578125" style="417" customWidth="1"/>
    <col min="11526" max="11526" width="8.42578125" style="417" bestFit="1" customWidth="1"/>
    <col min="11527" max="11527" width="7.140625" style="417" bestFit="1" customWidth="1"/>
    <col min="11528" max="11528" width="8.42578125" style="417" bestFit="1" customWidth="1"/>
    <col min="11529" max="11529" width="6.85546875" style="417" customWidth="1"/>
    <col min="11530" max="11776" width="9.140625" style="417"/>
    <col min="11777" max="11777" width="55" style="417" customWidth="1"/>
    <col min="11778" max="11778" width="9.42578125" style="417" bestFit="1" customWidth="1"/>
    <col min="11779" max="11779" width="9.42578125" style="417" customWidth="1"/>
    <col min="11780" max="11780" width="9.42578125" style="417" bestFit="1" customWidth="1"/>
    <col min="11781" max="11781" width="9.42578125" style="417" customWidth="1"/>
    <col min="11782" max="11782" width="8.42578125" style="417" bestFit="1" customWidth="1"/>
    <col min="11783" max="11783" width="7.140625" style="417" bestFit="1" customWidth="1"/>
    <col min="11784" max="11784" width="8.42578125" style="417" bestFit="1" customWidth="1"/>
    <col min="11785" max="11785" width="6.85546875" style="417" customWidth="1"/>
    <col min="11786" max="12032" width="9.140625" style="417"/>
    <col min="12033" max="12033" width="55" style="417" customWidth="1"/>
    <col min="12034" max="12034" width="9.42578125" style="417" bestFit="1" customWidth="1"/>
    <col min="12035" max="12035" width="9.42578125" style="417" customWidth="1"/>
    <col min="12036" max="12036" width="9.42578125" style="417" bestFit="1" customWidth="1"/>
    <col min="12037" max="12037" width="9.42578125" style="417" customWidth="1"/>
    <col min="12038" max="12038" width="8.42578125" style="417" bestFit="1" customWidth="1"/>
    <col min="12039" max="12039" width="7.140625" style="417" bestFit="1" customWidth="1"/>
    <col min="12040" max="12040" width="8.42578125" style="417" bestFit="1" customWidth="1"/>
    <col min="12041" max="12041" width="6.85546875" style="417" customWidth="1"/>
    <col min="12042" max="12288" width="9.140625" style="417"/>
    <col min="12289" max="12289" width="55" style="417" customWidth="1"/>
    <col min="12290" max="12290" width="9.42578125" style="417" bestFit="1" customWidth="1"/>
    <col min="12291" max="12291" width="9.42578125" style="417" customWidth="1"/>
    <col min="12292" max="12292" width="9.42578125" style="417" bestFit="1" customWidth="1"/>
    <col min="12293" max="12293" width="9.42578125" style="417" customWidth="1"/>
    <col min="12294" max="12294" width="8.42578125" style="417" bestFit="1" customWidth="1"/>
    <col min="12295" max="12295" width="7.140625" style="417" bestFit="1" customWidth="1"/>
    <col min="12296" max="12296" width="8.42578125" style="417" bestFit="1" customWidth="1"/>
    <col min="12297" max="12297" width="6.85546875" style="417" customWidth="1"/>
    <col min="12298" max="12544" width="9.140625" style="417"/>
    <col min="12545" max="12545" width="55" style="417" customWidth="1"/>
    <col min="12546" max="12546" width="9.42578125" style="417" bestFit="1" customWidth="1"/>
    <col min="12547" max="12547" width="9.42578125" style="417" customWidth="1"/>
    <col min="12548" max="12548" width="9.42578125" style="417" bestFit="1" customWidth="1"/>
    <col min="12549" max="12549" width="9.42578125" style="417" customWidth="1"/>
    <col min="12550" max="12550" width="8.42578125" style="417" bestFit="1" customWidth="1"/>
    <col min="12551" max="12551" width="7.140625" style="417" bestFit="1" customWidth="1"/>
    <col min="12552" max="12552" width="8.42578125" style="417" bestFit="1" customWidth="1"/>
    <col min="12553" max="12553" width="6.85546875" style="417" customWidth="1"/>
    <col min="12554" max="12800" width="9.140625" style="417"/>
    <col min="12801" max="12801" width="55" style="417" customWidth="1"/>
    <col min="12802" max="12802" width="9.42578125" style="417" bestFit="1" customWidth="1"/>
    <col min="12803" max="12803" width="9.42578125" style="417" customWidth="1"/>
    <col min="12804" max="12804" width="9.42578125" style="417" bestFit="1" customWidth="1"/>
    <col min="12805" max="12805" width="9.42578125" style="417" customWidth="1"/>
    <col min="12806" max="12806" width="8.42578125" style="417" bestFit="1" customWidth="1"/>
    <col min="12807" max="12807" width="7.140625" style="417" bestFit="1" customWidth="1"/>
    <col min="12808" max="12808" width="8.42578125" style="417" bestFit="1" customWidth="1"/>
    <col min="12809" max="12809" width="6.85546875" style="417" customWidth="1"/>
    <col min="12810" max="13056" width="9.140625" style="417"/>
    <col min="13057" max="13057" width="55" style="417" customWidth="1"/>
    <col min="13058" max="13058" width="9.42578125" style="417" bestFit="1" customWidth="1"/>
    <col min="13059" max="13059" width="9.42578125" style="417" customWidth="1"/>
    <col min="13060" max="13060" width="9.42578125" style="417" bestFit="1" customWidth="1"/>
    <col min="13061" max="13061" width="9.42578125" style="417" customWidth="1"/>
    <col min="13062" max="13062" width="8.42578125" style="417" bestFit="1" customWidth="1"/>
    <col min="13063" max="13063" width="7.140625" style="417" bestFit="1" customWidth="1"/>
    <col min="13064" max="13064" width="8.42578125" style="417" bestFit="1" customWidth="1"/>
    <col min="13065" max="13065" width="6.85546875" style="417" customWidth="1"/>
    <col min="13066" max="13312" width="9.140625" style="417"/>
    <col min="13313" max="13313" width="55" style="417" customWidth="1"/>
    <col min="13314" max="13314" width="9.42578125" style="417" bestFit="1" customWidth="1"/>
    <col min="13315" max="13315" width="9.42578125" style="417" customWidth="1"/>
    <col min="13316" max="13316" width="9.42578125" style="417" bestFit="1" customWidth="1"/>
    <col min="13317" max="13317" width="9.42578125" style="417" customWidth="1"/>
    <col min="13318" max="13318" width="8.42578125" style="417" bestFit="1" customWidth="1"/>
    <col min="13319" max="13319" width="7.140625" style="417" bestFit="1" customWidth="1"/>
    <col min="13320" max="13320" width="8.42578125" style="417" bestFit="1" customWidth="1"/>
    <col min="13321" max="13321" width="6.85546875" style="417" customWidth="1"/>
    <col min="13322" max="13568" width="9.140625" style="417"/>
    <col min="13569" max="13569" width="55" style="417" customWidth="1"/>
    <col min="13570" max="13570" width="9.42578125" style="417" bestFit="1" customWidth="1"/>
    <col min="13571" max="13571" width="9.42578125" style="417" customWidth="1"/>
    <col min="13572" max="13572" width="9.42578125" style="417" bestFit="1" customWidth="1"/>
    <col min="13573" max="13573" width="9.42578125" style="417" customWidth="1"/>
    <col min="13574" max="13574" width="8.42578125" style="417" bestFit="1" customWidth="1"/>
    <col min="13575" max="13575" width="7.140625" style="417" bestFit="1" customWidth="1"/>
    <col min="13576" max="13576" width="8.42578125" style="417" bestFit="1" customWidth="1"/>
    <col min="13577" max="13577" width="6.85546875" style="417" customWidth="1"/>
    <col min="13578" max="13824" width="9.140625" style="417"/>
    <col min="13825" max="13825" width="55" style="417" customWidth="1"/>
    <col min="13826" max="13826" width="9.42578125" style="417" bestFit="1" customWidth="1"/>
    <col min="13827" max="13827" width="9.42578125" style="417" customWidth="1"/>
    <col min="13828" max="13828" width="9.42578125" style="417" bestFit="1" customWidth="1"/>
    <col min="13829" max="13829" width="9.42578125" style="417" customWidth="1"/>
    <col min="13830" max="13830" width="8.42578125" style="417" bestFit="1" customWidth="1"/>
    <col min="13831" max="13831" width="7.140625" style="417" bestFit="1" customWidth="1"/>
    <col min="13832" max="13832" width="8.42578125" style="417" bestFit="1" customWidth="1"/>
    <col min="13833" max="13833" width="6.85546875" style="417" customWidth="1"/>
    <col min="13834" max="14080" width="9.140625" style="417"/>
    <col min="14081" max="14081" width="55" style="417" customWidth="1"/>
    <col min="14082" max="14082" width="9.42578125" style="417" bestFit="1" customWidth="1"/>
    <col min="14083" max="14083" width="9.42578125" style="417" customWidth="1"/>
    <col min="14084" max="14084" width="9.42578125" style="417" bestFit="1" customWidth="1"/>
    <col min="14085" max="14085" width="9.42578125" style="417" customWidth="1"/>
    <col min="14086" max="14086" width="8.42578125" style="417" bestFit="1" customWidth="1"/>
    <col min="14087" max="14087" width="7.140625" style="417" bestFit="1" customWidth="1"/>
    <col min="14088" max="14088" width="8.42578125" style="417" bestFit="1" customWidth="1"/>
    <col min="14089" max="14089" width="6.85546875" style="417" customWidth="1"/>
    <col min="14090" max="14336" width="9.140625" style="417"/>
    <col min="14337" max="14337" width="55" style="417" customWidth="1"/>
    <col min="14338" max="14338" width="9.42578125" style="417" bestFit="1" customWidth="1"/>
    <col min="14339" max="14339" width="9.42578125" style="417" customWidth="1"/>
    <col min="14340" max="14340" width="9.42578125" style="417" bestFit="1" customWidth="1"/>
    <col min="14341" max="14341" width="9.42578125" style="417" customWidth="1"/>
    <col min="14342" max="14342" width="8.42578125" style="417" bestFit="1" customWidth="1"/>
    <col min="14343" max="14343" width="7.140625" style="417" bestFit="1" customWidth="1"/>
    <col min="14344" max="14344" width="8.42578125" style="417" bestFit="1" customWidth="1"/>
    <col min="14345" max="14345" width="6.85546875" style="417" customWidth="1"/>
    <col min="14346" max="14592" width="9.140625" style="417"/>
    <col min="14593" max="14593" width="55" style="417" customWidth="1"/>
    <col min="14594" max="14594" width="9.42578125" style="417" bestFit="1" customWidth="1"/>
    <col min="14595" max="14595" width="9.42578125" style="417" customWidth="1"/>
    <col min="14596" max="14596" width="9.42578125" style="417" bestFit="1" customWidth="1"/>
    <col min="14597" max="14597" width="9.42578125" style="417" customWidth="1"/>
    <col min="14598" max="14598" width="8.42578125" style="417" bestFit="1" customWidth="1"/>
    <col min="14599" max="14599" width="7.140625" style="417" bestFit="1" customWidth="1"/>
    <col min="14600" max="14600" width="8.42578125" style="417" bestFit="1" customWidth="1"/>
    <col min="14601" max="14601" width="6.85546875" style="417" customWidth="1"/>
    <col min="14602" max="14848" width="9.140625" style="417"/>
    <col min="14849" max="14849" width="55" style="417" customWidth="1"/>
    <col min="14850" max="14850" width="9.42578125" style="417" bestFit="1" customWidth="1"/>
    <col min="14851" max="14851" width="9.42578125" style="417" customWidth="1"/>
    <col min="14852" max="14852" width="9.42578125" style="417" bestFit="1" customWidth="1"/>
    <col min="14853" max="14853" width="9.42578125" style="417" customWidth="1"/>
    <col min="14854" max="14854" width="8.42578125" style="417" bestFit="1" customWidth="1"/>
    <col min="14855" max="14855" width="7.140625" style="417" bestFit="1" customWidth="1"/>
    <col min="14856" max="14856" width="8.42578125" style="417" bestFit="1" customWidth="1"/>
    <col min="14857" max="14857" width="6.85546875" style="417" customWidth="1"/>
    <col min="14858" max="15104" width="9.140625" style="417"/>
    <col min="15105" max="15105" width="55" style="417" customWidth="1"/>
    <col min="15106" max="15106" width="9.42578125" style="417" bestFit="1" customWidth="1"/>
    <col min="15107" max="15107" width="9.42578125" style="417" customWidth="1"/>
    <col min="15108" max="15108" width="9.42578125" style="417" bestFit="1" customWidth="1"/>
    <col min="15109" max="15109" width="9.42578125" style="417" customWidth="1"/>
    <col min="15110" max="15110" width="8.42578125" style="417" bestFit="1" customWidth="1"/>
    <col min="15111" max="15111" width="7.140625" style="417" bestFit="1" customWidth="1"/>
    <col min="15112" max="15112" width="8.42578125" style="417" bestFit="1" customWidth="1"/>
    <col min="15113" max="15113" width="6.85546875" style="417" customWidth="1"/>
    <col min="15114" max="15360" width="9.140625" style="417"/>
    <col min="15361" max="15361" width="55" style="417" customWidth="1"/>
    <col min="15362" max="15362" width="9.42578125" style="417" bestFit="1" customWidth="1"/>
    <col min="15363" max="15363" width="9.42578125" style="417" customWidth="1"/>
    <col min="15364" max="15364" width="9.42578125" style="417" bestFit="1" customWidth="1"/>
    <col min="15365" max="15365" width="9.42578125" style="417" customWidth="1"/>
    <col min="15366" max="15366" width="8.42578125" style="417" bestFit="1" customWidth="1"/>
    <col min="15367" max="15367" width="7.140625" style="417" bestFit="1" customWidth="1"/>
    <col min="15368" max="15368" width="8.42578125" style="417" bestFit="1" customWidth="1"/>
    <col min="15369" max="15369" width="6.85546875" style="417" customWidth="1"/>
    <col min="15370" max="15616" width="9.140625" style="417"/>
    <col min="15617" max="15617" width="55" style="417" customWidth="1"/>
    <col min="15618" max="15618" width="9.42578125" style="417" bestFit="1" customWidth="1"/>
    <col min="15619" max="15619" width="9.42578125" style="417" customWidth="1"/>
    <col min="15620" max="15620" width="9.42578125" style="417" bestFit="1" customWidth="1"/>
    <col min="15621" max="15621" width="9.42578125" style="417" customWidth="1"/>
    <col min="15622" max="15622" width="8.42578125" style="417" bestFit="1" customWidth="1"/>
    <col min="15623" max="15623" width="7.140625" style="417" bestFit="1" customWidth="1"/>
    <col min="15624" max="15624" width="8.42578125" style="417" bestFit="1" customWidth="1"/>
    <col min="15625" max="15625" width="6.85546875" style="417" customWidth="1"/>
    <col min="15626" max="15872" width="9.140625" style="417"/>
    <col min="15873" max="15873" width="55" style="417" customWidth="1"/>
    <col min="15874" max="15874" width="9.42578125" style="417" bestFit="1" customWidth="1"/>
    <col min="15875" max="15875" width="9.42578125" style="417" customWidth="1"/>
    <col min="15876" max="15876" width="9.42578125" style="417" bestFit="1" customWidth="1"/>
    <col min="15877" max="15877" width="9.42578125" style="417" customWidth="1"/>
    <col min="15878" max="15878" width="8.42578125" style="417" bestFit="1" customWidth="1"/>
    <col min="15879" max="15879" width="7.140625" style="417" bestFit="1" customWidth="1"/>
    <col min="15880" max="15880" width="8.42578125" style="417" bestFit="1" customWidth="1"/>
    <col min="15881" max="15881" width="6.85546875" style="417" customWidth="1"/>
    <col min="15882" max="16128" width="9.140625" style="417"/>
    <col min="16129" max="16129" width="55" style="417" customWidth="1"/>
    <col min="16130" max="16130" width="9.42578125" style="417" bestFit="1" customWidth="1"/>
    <col min="16131" max="16131" width="9.42578125" style="417" customWidth="1"/>
    <col min="16132" max="16132" width="9.42578125" style="417" bestFit="1" customWidth="1"/>
    <col min="16133" max="16133" width="9.42578125" style="417" customWidth="1"/>
    <col min="16134" max="16134" width="8.42578125" style="417" bestFit="1" customWidth="1"/>
    <col min="16135" max="16135" width="7.140625" style="417" bestFit="1" customWidth="1"/>
    <col min="16136" max="16136" width="8.42578125" style="417" bestFit="1" customWidth="1"/>
    <col min="16137" max="16137" width="6.85546875" style="417" customWidth="1"/>
    <col min="16138" max="16384" width="9.140625" style="417"/>
  </cols>
  <sheetData>
    <row r="1" spans="1:15">
      <c r="A1" s="1960" t="s">
        <v>658</v>
      </c>
      <c r="B1" s="1960"/>
      <c r="C1" s="1960"/>
      <c r="D1" s="1960"/>
      <c r="E1" s="1960"/>
      <c r="F1" s="1960"/>
      <c r="G1" s="1960"/>
      <c r="H1" s="1960"/>
      <c r="I1" s="1960"/>
    </row>
    <row r="2" spans="1:15">
      <c r="A2" s="1960" t="s">
        <v>111</v>
      </c>
      <c r="B2" s="1960"/>
      <c r="C2" s="1960"/>
      <c r="D2" s="1960"/>
      <c r="E2" s="1960"/>
      <c r="F2" s="1960"/>
      <c r="G2" s="1960"/>
      <c r="H2" s="1960"/>
      <c r="I2" s="1960"/>
      <c r="L2" s="568"/>
      <c r="M2" s="568"/>
      <c r="N2" s="568"/>
      <c r="O2" s="568"/>
    </row>
    <row r="3" spans="1:15" ht="16.5" thickBot="1">
      <c r="A3" s="719"/>
      <c r="B3" s="719"/>
      <c r="C3" s="719"/>
      <c r="D3" s="719"/>
      <c r="E3" s="719"/>
      <c r="F3" s="730"/>
      <c r="G3" s="730"/>
      <c r="I3" s="668" t="s">
        <v>60</v>
      </c>
      <c r="J3" s="731"/>
      <c r="L3" s="568"/>
      <c r="M3" s="568"/>
      <c r="N3" s="568"/>
      <c r="O3" s="568"/>
    </row>
    <row r="4" spans="1:15" ht="18.75" customHeight="1" thickTop="1">
      <c r="A4" s="1921" t="s">
        <v>128</v>
      </c>
      <c r="B4" s="753">
        <v>2017</v>
      </c>
      <c r="C4" s="753">
        <v>2017</v>
      </c>
      <c r="D4" s="753">
        <v>2018</v>
      </c>
      <c r="E4" s="754">
        <v>2018</v>
      </c>
      <c r="F4" s="1964" t="s">
        <v>312</v>
      </c>
      <c r="G4" s="1965"/>
      <c r="H4" s="1965"/>
      <c r="I4" s="1966"/>
      <c r="L4" s="568"/>
      <c r="M4" s="568"/>
      <c r="N4" s="568"/>
      <c r="O4" s="568"/>
    </row>
    <row r="5" spans="1:15" ht="18.75" customHeight="1">
      <c r="A5" s="1922"/>
      <c r="B5" s="755" t="s">
        <v>627</v>
      </c>
      <c r="C5" s="755" t="s">
        <v>315</v>
      </c>
      <c r="D5" s="755" t="s">
        <v>316</v>
      </c>
      <c r="E5" s="756" t="s">
        <v>317</v>
      </c>
      <c r="F5" s="1967" t="s">
        <v>40</v>
      </c>
      <c r="G5" s="1968"/>
      <c r="H5" s="1969" t="s">
        <v>123</v>
      </c>
      <c r="I5" s="1970"/>
      <c r="L5" s="568"/>
      <c r="M5" s="568"/>
      <c r="N5" s="568"/>
      <c r="O5" s="568"/>
    </row>
    <row r="6" spans="1:15" ht="18.75" customHeight="1">
      <c r="A6" s="1923"/>
      <c r="B6" s="728"/>
      <c r="C6" s="728"/>
      <c r="D6" s="728"/>
      <c r="E6" s="757"/>
      <c r="F6" s="758" t="s">
        <v>3</v>
      </c>
      <c r="G6" s="759" t="s">
        <v>318</v>
      </c>
      <c r="H6" s="759" t="s">
        <v>3</v>
      </c>
      <c r="I6" s="760" t="s">
        <v>318</v>
      </c>
      <c r="L6" s="568"/>
      <c r="M6" s="568"/>
      <c r="N6" s="568"/>
      <c r="O6" s="568"/>
    </row>
    <row r="7" spans="1:15" s="719" customFormat="1" ht="18.75" customHeight="1">
      <c r="A7" s="732" t="s">
        <v>628</v>
      </c>
      <c r="B7" s="733">
        <v>320911.37686844706</v>
      </c>
      <c r="C7" s="733">
        <v>345347.3013408421</v>
      </c>
      <c r="D7" s="733">
        <v>423707.11139804515</v>
      </c>
      <c r="E7" s="733">
        <v>470869.30920932663</v>
      </c>
      <c r="F7" s="733">
        <v>24435.92447239504</v>
      </c>
      <c r="G7" s="992">
        <v>7.6145397869182414</v>
      </c>
      <c r="H7" s="733">
        <v>47162.197811281483</v>
      </c>
      <c r="I7" s="996">
        <v>11.130848773263963</v>
      </c>
      <c r="K7" s="709"/>
      <c r="L7" s="568"/>
      <c r="M7" s="568"/>
      <c r="N7" s="568"/>
      <c r="O7" s="568"/>
    </row>
    <row r="8" spans="1:15" s="569" customFormat="1" ht="18.75" customHeight="1">
      <c r="A8" s="734" t="s">
        <v>629</v>
      </c>
      <c r="B8" s="735">
        <v>124061.78594515505</v>
      </c>
      <c r="C8" s="735">
        <v>134722.21574914636</v>
      </c>
      <c r="D8" s="735">
        <v>166272.52151545204</v>
      </c>
      <c r="E8" s="735">
        <v>176774.87332271331</v>
      </c>
      <c r="F8" s="735">
        <v>10660.429803991312</v>
      </c>
      <c r="G8" s="993">
        <v>8.5928392234366608</v>
      </c>
      <c r="H8" s="735">
        <v>10502.351807261264</v>
      </c>
      <c r="I8" s="997">
        <v>6.3163484330062678</v>
      </c>
      <c r="K8" s="709"/>
      <c r="L8" s="568"/>
      <c r="M8" s="568"/>
      <c r="N8" s="568"/>
      <c r="O8" s="568"/>
    </row>
    <row r="9" spans="1:15" s="569" customFormat="1" ht="18.75" customHeight="1">
      <c r="A9" s="734" t="s">
        <v>630</v>
      </c>
      <c r="B9" s="735">
        <v>54882.592065490004</v>
      </c>
      <c r="C9" s="735">
        <v>57710.143508031404</v>
      </c>
      <c r="D9" s="735">
        <v>74042.650264558426</v>
      </c>
      <c r="E9" s="735">
        <v>83271.498805861673</v>
      </c>
      <c r="F9" s="735">
        <v>2827.5514425414003</v>
      </c>
      <c r="G9" s="993">
        <v>5.152000545395806</v>
      </c>
      <c r="H9" s="735">
        <v>9228.8485413032467</v>
      </c>
      <c r="I9" s="997">
        <v>12.464233125540574</v>
      </c>
      <c r="K9" s="709"/>
      <c r="L9" s="568"/>
      <c r="M9" s="568"/>
      <c r="N9" s="568"/>
      <c r="O9" s="568"/>
    </row>
    <row r="10" spans="1:15" s="569" customFormat="1" ht="18.75" customHeight="1">
      <c r="A10" s="734" t="s">
        <v>631</v>
      </c>
      <c r="B10" s="735">
        <v>83445.260128987473</v>
      </c>
      <c r="C10" s="735">
        <v>91570.609199087135</v>
      </c>
      <c r="D10" s="735">
        <v>116350.81642930604</v>
      </c>
      <c r="E10" s="735">
        <v>122508.67499753763</v>
      </c>
      <c r="F10" s="735">
        <v>8125.3490700996626</v>
      </c>
      <c r="G10" s="993">
        <v>9.7373404523393106</v>
      </c>
      <c r="H10" s="735">
        <v>6157.8585682315897</v>
      </c>
      <c r="I10" s="997">
        <v>5.2924927879410815</v>
      </c>
      <c r="K10" s="709"/>
      <c r="L10" s="568"/>
      <c r="M10" s="568"/>
      <c r="N10" s="568"/>
      <c r="O10" s="568"/>
    </row>
    <row r="11" spans="1:15" s="569" customFormat="1" ht="18.75" customHeight="1">
      <c r="A11" s="734" t="s">
        <v>632</v>
      </c>
      <c r="B11" s="735">
        <v>58521.738728814504</v>
      </c>
      <c r="C11" s="735">
        <v>61344.332884577125</v>
      </c>
      <c r="D11" s="735">
        <v>67041.123188728656</v>
      </c>
      <c r="E11" s="735">
        <v>88314.26208321414</v>
      </c>
      <c r="F11" s="735">
        <v>2822.5941557626211</v>
      </c>
      <c r="G11" s="993">
        <v>4.8231549797970255</v>
      </c>
      <c r="H11" s="735">
        <v>21273.138894485484</v>
      </c>
      <c r="I11" s="997">
        <v>31.731477461377089</v>
      </c>
      <c r="K11" s="709"/>
      <c r="L11" s="568"/>
      <c r="M11" s="568"/>
      <c r="N11" s="568"/>
      <c r="O11" s="568"/>
    </row>
    <row r="12" spans="1:15" s="737" customFormat="1" ht="18.75" customHeight="1">
      <c r="A12" s="736" t="s">
        <v>633</v>
      </c>
      <c r="B12" s="733">
        <v>359292.05474008806</v>
      </c>
      <c r="C12" s="733">
        <v>369795.75304394506</v>
      </c>
      <c r="D12" s="733">
        <v>410943.69370361191</v>
      </c>
      <c r="E12" s="733">
        <v>427194.53219453531</v>
      </c>
      <c r="F12" s="733">
        <v>10503.698303857003</v>
      </c>
      <c r="G12" s="992">
        <v>2.9234429666014687</v>
      </c>
      <c r="H12" s="733">
        <v>16250.838490923401</v>
      </c>
      <c r="I12" s="996">
        <v>3.9545170639956622</v>
      </c>
      <c r="K12" s="709"/>
      <c r="L12" s="738"/>
      <c r="M12" s="738"/>
      <c r="N12" s="738"/>
      <c r="O12" s="738"/>
    </row>
    <row r="13" spans="1:15" s="719" customFormat="1" ht="18.75" customHeight="1">
      <c r="A13" s="739" t="s">
        <v>629</v>
      </c>
      <c r="B13" s="735">
        <v>70140.351638703956</v>
      </c>
      <c r="C13" s="735">
        <v>75099.581305540793</v>
      </c>
      <c r="D13" s="735">
        <v>77804.435146980206</v>
      </c>
      <c r="E13" s="735">
        <v>80247.013291081646</v>
      </c>
      <c r="F13" s="735">
        <v>4959.2296668368363</v>
      </c>
      <c r="G13" s="993">
        <v>7.0704374172260316</v>
      </c>
      <c r="H13" s="735">
        <v>2442.5781441014406</v>
      </c>
      <c r="I13" s="997">
        <v>3.1393816297068042</v>
      </c>
      <c r="K13" s="709"/>
      <c r="L13" s="568"/>
      <c r="M13" s="568"/>
      <c r="N13" s="568"/>
      <c r="O13" s="568"/>
    </row>
    <row r="14" spans="1:15" s="569" customFormat="1" ht="18.75" customHeight="1">
      <c r="A14" s="734" t="s">
        <v>630</v>
      </c>
      <c r="B14" s="735">
        <v>189123.96745320203</v>
      </c>
      <c r="C14" s="735">
        <v>201165.34580291668</v>
      </c>
      <c r="D14" s="735">
        <v>230474.81562858765</v>
      </c>
      <c r="E14" s="735">
        <v>235622.77833641958</v>
      </c>
      <c r="F14" s="735">
        <v>12041.378349714651</v>
      </c>
      <c r="G14" s="993">
        <v>6.366923511529146</v>
      </c>
      <c r="H14" s="735">
        <v>5147.9627078319318</v>
      </c>
      <c r="I14" s="997">
        <v>2.2336335073277258</v>
      </c>
      <c r="K14" s="709"/>
      <c r="L14" s="709"/>
    </row>
    <row r="15" spans="1:15" s="569" customFormat="1" ht="18.75" customHeight="1">
      <c r="A15" s="734" t="s">
        <v>631</v>
      </c>
      <c r="B15" s="735">
        <v>30427.697594562</v>
      </c>
      <c r="C15" s="735">
        <v>30906.422543917506</v>
      </c>
      <c r="D15" s="735">
        <v>34702.980655438216</v>
      </c>
      <c r="E15" s="735">
        <v>35743.121959484059</v>
      </c>
      <c r="F15" s="735">
        <v>478.7249493555064</v>
      </c>
      <c r="G15" s="993">
        <v>1.5733196633354984</v>
      </c>
      <c r="H15" s="735">
        <v>1040.1413040458428</v>
      </c>
      <c r="I15" s="997">
        <v>2.9972679130167021</v>
      </c>
      <c r="K15" s="709"/>
      <c r="L15" s="709"/>
    </row>
    <row r="16" spans="1:15" s="569" customFormat="1" ht="18.75" customHeight="1">
      <c r="A16" s="734" t="s">
        <v>632</v>
      </c>
      <c r="B16" s="735">
        <v>69600.038053619995</v>
      </c>
      <c r="C16" s="735">
        <v>62624.403391569991</v>
      </c>
      <c r="D16" s="735">
        <v>67961.462272605917</v>
      </c>
      <c r="E16" s="735">
        <v>75581.618607549972</v>
      </c>
      <c r="F16" s="735">
        <v>-6975.6346620500044</v>
      </c>
      <c r="G16" s="993">
        <v>-10.022458115146378</v>
      </c>
      <c r="H16" s="735">
        <v>7620.1563349440548</v>
      </c>
      <c r="I16" s="997">
        <v>11.212466712941236</v>
      </c>
      <c r="K16" s="709"/>
      <c r="L16" s="709"/>
    </row>
    <row r="17" spans="1:12" s="569" customFormat="1" ht="18.75" customHeight="1">
      <c r="A17" s="736" t="s">
        <v>634</v>
      </c>
      <c r="B17" s="733">
        <v>64530.023834348467</v>
      </c>
      <c r="C17" s="733">
        <v>92636.482762282394</v>
      </c>
      <c r="D17" s="733">
        <v>113868.61611957027</v>
      </c>
      <c r="E17" s="733">
        <v>130402.93497822114</v>
      </c>
      <c r="F17" s="733">
        <v>28106.458927933927</v>
      </c>
      <c r="G17" s="992">
        <v>43.555630786817154</v>
      </c>
      <c r="H17" s="733">
        <v>16534.318858650862</v>
      </c>
      <c r="I17" s="996">
        <v>14.520523232923665</v>
      </c>
      <c r="K17" s="709"/>
      <c r="L17" s="709"/>
    </row>
    <row r="18" spans="1:12" s="569" customFormat="1" ht="18.75" customHeight="1">
      <c r="A18" s="739" t="s">
        <v>629</v>
      </c>
      <c r="B18" s="735">
        <v>25514.206436660501</v>
      </c>
      <c r="C18" s="735">
        <v>43391.087484818832</v>
      </c>
      <c r="D18" s="735">
        <v>61537.106177315269</v>
      </c>
      <c r="E18" s="735">
        <v>67346.089706486528</v>
      </c>
      <c r="F18" s="735">
        <v>17876.881048158331</v>
      </c>
      <c r="G18" s="993">
        <v>70.066380831941714</v>
      </c>
      <c r="H18" s="735">
        <v>5808.9835291712589</v>
      </c>
      <c r="I18" s="997">
        <v>9.4398061430335076</v>
      </c>
      <c r="K18" s="709"/>
      <c r="L18" s="709"/>
    </row>
    <row r="19" spans="1:12" s="569" customFormat="1" ht="18.75" customHeight="1">
      <c r="A19" s="734" t="s">
        <v>630</v>
      </c>
      <c r="B19" s="735">
        <v>35378.34172715796</v>
      </c>
      <c r="C19" s="735">
        <v>45221.613716233565</v>
      </c>
      <c r="D19" s="735">
        <v>48581.101882603012</v>
      </c>
      <c r="E19" s="735">
        <v>59107.553436837639</v>
      </c>
      <c r="F19" s="735">
        <v>9843.2719890756052</v>
      </c>
      <c r="G19" s="993">
        <v>27.822875546253993</v>
      </c>
      <c r="H19" s="735">
        <v>10526.451554234627</v>
      </c>
      <c r="I19" s="997">
        <v>21.667790861705775</v>
      </c>
      <c r="K19" s="709"/>
      <c r="L19" s="709"/>
    </row>
    <row r="20" spans="1:12" s="569" customFormat="1" ht="18.75" customHeight="1">
      <c r="A20" s="734" t="s">
        <v>631</v>
      </c>
      <c r="B20" s="735">
        <v>3208.3544018299999</v>
      </c>
      <c r="C20" s="735">
        <v>3151.5364593300001</v>
      </c>
      <c r="D20" s="735">
        <v>2856.2927244520001</v>
      </c>
      <c r="E20" s="735">
        <v>3119.9016134069998</v>
      </c>
      <c r="F20" s="735">
        <v>-56.817942499999845</v>
      </c>
      <c r="G20" s="993">
        <v>-1.7709372277449054</v>
      </c>
      <c r="H20" s="735">
        <v>263.60888895499966</v>
      </c>
      <c r="I20" s="997">
        <v>9.2290571865520139</v>
      </c>
      <c r="K20" s="709"/>
      <c r="L20" s="709"/>
    </row>
    <row r="21" spans="1:12" s="719" customFormat="1" ht="18.75" customHeight="1">
      <c r="A21" s="734" t="s">
        <v>632</v>
      </c>
      <c r="B21" s="735">
        <v>429.12126870000003</v>
      </c>
      <c r="C21" s="735">
        <v>872.24510190000001</v>
      </c>
      <c r="D21" s="735">
        <v>894.1153352</v>
      </c>
      <c r="E21" s="735">
        <v>829.39022149000016</v>
      </c>
      <c r="F21" s="735">
        <v>443.12383319999998</v>
      </c>
      <c r="G21" s="993">
        <v>103.26307864963673</v>
      </c>
      <c r="H21" s="735">
        <v>-64.725113709999846</v>
      </c>
      <c r="I21" s="997">
        <v>-7.2390116981409136</v>
      </c>
      <c r="K21" s="709"/>
      <c r="L21" s="709"/>
    </row>
    <row r="22" spans="1:12" s="569" customFormat="1" ht="18.75" customHeight="1">
      <c r="A22" s="740" t="s">
        <v>635</v>
      </c>
      <c r="B22" s="733">
        <v>404020.8615446224</v>
      </c>
      <c r="C22" s="733">
        <v>437527.14560291811</v>
      </c>
      <c r="D22" s="733">
        <v>498122.87659692456</v>
      </c>
      <c r="E22" s="733">
        <v>566567.00597774365</v>
      </c>
      <c r="F22" s="733">
        <v>33506.284058295714</v>
      </c>
      <c r="G22" s="992">
        <v>8.2932064275584647</v>
      </c>
      <c r="H22" s="733">
        <v>68444.129380819097</v>
      </c>
      <c r="I22" s="996">
        <v>13.740410769410078</v>
      </c>
      <c r="K22" s="709"/>
      <c r="L22" s="709"/>
    </row>
    <row r="23" spans="1:12" s="569" customFormat="1" ht="18.75" customHeight="1">
      <c r="A23" s="741" t="s">
        <v>629</v>
      </c>
      <c r="B23" s="735">
        <v>113477.684341115</v>
      </c>
      <c r="C23" s="735">
        <v>123292.06384938951</v>
      </c>
      <c r="D23" s="735">
        <v>155068.35296170952</v>
      </c>
      <c r="E23" s="735">
        <v>178522.41495407076</v>
      </c>
      <c r="F23" s="735">
        <v>9814.3795082745055</v>
      </c>
      <c r="G23" s="993">
        <v>8.6487308630412176</v>
      </c>
      <c r="H23" s="735">
        <v>23454.061992361239</v>
      </c>
      <c r="I23" s="997">
        <v>15.124982979701002</v>
      </c>
      <c r="K23" s="709"/>
      <c r="L23" s="709"/>
    </row>
    <row r="24" spans="1:12" s="569" customFormat="1" ht="18.75" customHeight="1">
      <c r="A24" s="742" t="s">
        <v>630</v>
      </c>
      <c r="B24" s="735">
        <v>188323.38114095703</v>
      </c>
      <c r="C24" s="735">
        <v>208001.85862281517</v>
      </c>
      <c r="D24" s="735">
        <v>268604.70167845214</v>
      </c>
      <c r="E24" s="735">
        <v>267776.31773608585</v>
      </c>
      <c r="F24" s="735">
        <v>19678.477481858135</v>
      </c>
      <c r="G24" s="993">
        <v>10.449301283056887</v>
      </c>
      <c r="H24" s="735">
        <v>-828.38394236628665</v>
      </c>
      <c r="I24" s="997">
        <v>-0.30840262184164918</v>
      </c>
      <c r="K24" s="709"/>
      <c r="L24" s="709"/>
    </row>
    <row r="25" spans="1:12" s="569" customFormat="1" ht="18.75" customHeight="1">
      <c r="A25" s="742" t="s">
        <v>631</v>
      </c>
      <c r="B25" s="735">
        <v>25670.245124150002</v>
      </c>
      <c r="C25" s="735">
        <v>28912.755794531007</v>
      </c>
      <c r="D25" s="735">
        <v>37654.786794903011</v>
      </c>
      <c r="E25" s="735">
        <v>35686.064624655999</v>
      </c>
      <c r="F25" s="735">
        <v>3242.5106703810052</v>
      </c>
      <c r="G25" s="993">
        <v>12.63139738128376</v>
      </c>
      <c r="H25" s="735">
        <v>-1968.7221702470124</v>
      </c>
      <c r="I25" s="997">
        <v>-5.2283450201701855</v>
      </c>
      <c r="K25" s="709"/>
      <c r="L25" s="709"/>
    </row>
    <row r="26" spans="1:12" s="569" customFormat="1" ht="18.75" customHeight="1">
      <c r="A26" s="742" t="s">
        <v>632</v>
      </c>
      <c r="B26" s="735">
        <v>76549.550938400353</v>
      </c>
      <c r="C26" s="735">
        <v>77320.467336182381</v>
      </c>
      <c r="D26" s="735">
        <v>36795.035161859996</v>
      </c>
      <c r="E26" s="735">
        <v>84582.208662930978</v>
      </c>
      <c r="F26" s="735">
        <v>770.91639778202807</v>
      </c>
      <c r="G26" s="993">
        <v>1.007081541735479</v>
      </c>
      <c r="H26" s="735">
        <v>47787.173501070982</v>
      </c>
      <c r="I26" s="997">
        <v>129.8739715585458</v>
      </c>
      <c r="K26" s="709"/>
      <c r="L26" s="709"/>
    </row>
    <row r="27" spans="1:12" s="569" customFormat="1" ht="18.75" customHeight="1">
      <c r="A27" s="736" t="s">
        <v>738</v>
      </c>
      <c r="B27" s="733">
        <v>167828.1895716913</v>
      </c>
      <c r="C27" s="733">
        <v>181432.11529926892</v>
      </c>
      <c r="D27" s="733">
        <v>201651.91180459326</v>
      </c>
      <c r="E27" s="733">
        <v>213058.97171923306</v>
      </c>
      <c r="F27" s="733">
        <v>13603.925727577618</v>
      </c>
      <c r="G27" s="992">
        <v>8.1058645524901038</v>
      </c>
      <c r="H27" s="733">
        <v>11407.059914639802</v>
      </c>
      <c r="I27" s="996">
        <v>5.6568072241703238</v>
      </c>
      <c r="K27" s="709"/>
      <c r="L27" s="709"/>
    </row>
    <row r="28" spans="1:12" s="569" customFormat="1" ht="18.75" customHeight="1">
      <c r="A28" s="736" t="s">
        <v>636</v>
      </c>
      <c r="B28" s="733">
        <v>125917.98318149998</v>
      </c>
      <c r="C28" s="733">
        <v>128437.35618395099</v>
      </c>
      <c r="D28" s="733">
        <v>141908.43212032999</v>
      </c>
      <c r="E28" s="733">
        <v>148220.85998312998</v>
      </c>
      <c r="F28" s="733">
        <v>2519.3730024510151</v>
      </c>
      <c r="G28" s="992">
        <v>2.0008047610003055</v>
      </c>
      <c r="H28" s="733">
        <v>6312.4278627999884</v>
      </c>
      <c r="I28" s="996">
        <v>4.4482401563336431</v>
      </c>
      <c r="K28" s="709"/>
      <c r="L28" s="709"/>
    </row>
    <row r="29" spans="1:12" s="569" customFormat="1" ht="36.75" customHeight="1">
      <c r="A29" s="743" t="s">
        <v>739</v>
      </c>
      <c r="B29" s="735">
        <v>27388.569530379995</v>
      </c>
      <c r="C29" s="735">
        <v>23391.020778100003</v>
      </c>
      <c r="D29" s="735">
        <v>26161.992909689987</v>
      </c>
      <c r="E29" s="735">
        <v>29335.399935579997</v>
      </c>
      <c r="F29" s="735">
        <v>-3997.5487522799922</v>
      </c>
      <c r="G29" s="994">
        <v>-14.595682873637575</v>
      </c>
      <c r="H29" s="735">
        <v>3173.4070258900101</v>
      </c>
      <c r="I29" s="998">
        <v>12.12983673240975</v>
      </c>
      <c r="J29" s="700"/>
      <c r="K29" s="709"/>
      <c r="L29" s="709"/>
    </row>
    <row r="30" spans="1:12" s="569" customFormat="1" ht="18.75" customHeight="1">
      <c r="A30" s="744" t="s">
        <v>637</v>
      </c>
      <c r="B30" s="735">
        <v>14512.03347588</v>
      </c>
      <c r="C30" s="735">
        <v>15091.782420609996</v>
      </c>
      <c r="D30" s="735">
        <v>14882.655826579999</v>
      </c>
      <c r="E30" s="735">
        <v>15399.377379809999</v>
      </c>
      <c r="F30" s="735">
        <v>579.74894472999586</v>
      </c>
      <c r="G30" s="994">
        <v>3.9949531931109346</v>
      </c>
      <c r="H30" s="735">
        <v>516.7215532299997</v>
      </c>
      <c r="I30" s="998">
        <v>3.4719713957716456</v>
      </c>
      <c r="K30" s="709"/>
      <c r="L30" s="709"/>
    </row>
    <row r="31" spans="1:12" s="569" customFormat="1" ht="18.75" customHeight="1">
      <c r="A31" s="734" t="s">
        <v>638</v>
      </c>
      <c r="B31" s="735">
        <v>7404.5323111599992</v>
      </c>
      <c r="C31" s="735">
        <v>8388.5201887000003</v>
      </c>
      <c r="D31" s="735">
        <v>9113.5156783099992</v>
      </c>
      <c r="E31" s="735">
        <v>8597.6240940400003</v>
      </c>
      <c r="F31" s="735">
        <v>983.98787754000114</v>
      </c>
      <c r="G31" s="993">
        <v>13.288994310375951</v>
      </c>
      <c r="H31" s="735">
        <v>-515.89158426999893</v>
      </c>
      <c r="I31" s="997">
        <v>-5.6607307484839406</v>
      </c>
      <c r="K31" s="709"/>
      <c r="L31" s="709"/>
    </row>
    <row r="32" spans="1:12" s="569" customFormat="1" ht="18.75" customHeight="1">
      <c r="A32" s="734" t="s">
        <v>740</v>
      </c>
      <c r="B32" s="735">
        <v>76612.847864080002</v>
      </c>
      <c r="C32" s="735">
        <v>81566.032796540996</v>
      </c>
      <c r="D32" s="735">
        <v>91750.267705749982</v>
      </c>
      <c r="E32" s="735">
        <v>94888.458573700016</v>
      </c>
      <c r="F32" s="735">
        <v>4953.1849324609939</v>
      </c>
      <c r="G32" s="993">
        <v>6.4652144784495063</v>
      </c>
      <c r="H32" s="735">
        <v>3138.1908679500339</v>
      </c>
      <c r="I32" s="997">
        <v>3.4203615383602455</v>
      </c>
      <c r="K32" s="709"/>
      <c r="L32" s="709"/>
    </row>
    <row r="33" spans="1:12" s="569" customFormat="1" ht="18.75" customHeight="1">
      <c r="A33" s="745" t="s">
        <v>639</v>
      </c>
      <c r="B33" s="735">
        <v>20457.091605939997</v>
      </c>
      <c r="C33" s="735">
        <v>21492.110749970001</v>
      </c>
      <c r="D33" s="735">
        <v>20565.736570799992</v>
      </c>
      <c r="E33" s="735">
        <v>21036.142570069998</v>
      </c>
      <c r="F33" s="735">
        <v>1035.0191440300041</v>
      </c>
      <c r="G33" s="993">
        <v>5.0594637985072719</v>
      </c>
      <c r="H33" s="735">
        <v>470.40599927000585</v>
      </c>
      <c r="I33" s="997">
        <v>2.287328721004362</v>
      </c>
      <c r="K33" s="709"/>
      <c r="L33" s="709"/>
    </row>
    <row r="34" spans="1:12" s="569" customFormat="1" ht="18.75" customHeight="1">
      <c r="A34" s="746" t="s">
        <v>640</v>
      </c>
      <c r="B34" s="735">
        <v>46467.113063099998</v>
      </c>
      <c r="C34" s="735">
        <v>50919.111666890996</v>
      </c>
      <c r="D34" s="735">
        <v>59610.631219549992</v>
      </c>
      <c r="E34" s="735">
        <v>60824.867135659988</v>
      </c>
      <c r="F34" s="735">
        <v>4451.9986037909985</v>
      </c>
      <c r="G34" s="994">
        <v>9.5809666456907028</v>
      </c>
      <c r="H34" s="735">
        <v>1214.2359161099957</v>
      </c>
      <c r="I34" s="998">
        <v>2.0369452415926994</v>
      </c>
      <c r="K34" s="709"/>
      <c r="L34" s="709"/>
    </row>
    <row r="35" spans="1:12" s="569" customFormat="1" ht="18.75" customHeight="1">
      <c r="A35" s="746" t="s">
        <v>641</v>
      </c>
      <c r="B35" s="735">
        <v>9688.643195040002</v>
      </c>
      <c r="C35" s="735">
        <v>9154.8103796800006</v>
      </c>
      <c r="D35" s="735">
        <v>11573.899915400001</v>
      </c>
      <c r="E35" s="735">
        <v>13027.448867969999</v>
      </c>
      <c r="F35" s="735">
        <v>-533.8328153600014</v>
      </c>
      <c r="G35" s="993">
        <v>-5.5098820816653813</v>
      </c>
      <c r="H35" s="735">
        <v>1453.5489525699977</v>
      </c>
      <c r="I35" s="997">
        <v>12.558851927135938</v>
      </c>
      <c r="K35" s="709"/>
      <c r="L35" s="709"/>
    </row>
    <row r="36" spans="1:12" s="569" customFormat="1" ht="18.75" customHeight="1">
      <c r="A36" s="736" t="s">
        <v>642</v>
      </c>
      <c r="B36" s="733">
        <v>40475.700104839998</v>
      </c>
      <c r="C36" s="733">
        <v>42690.895875900002</v>
      </c>
      <c r="D36" s="733">
        <v>41085.267546776988</v>
      </c>
      <c r="E36" s="733">
        <v>39077.484460416999</v>
      </c>
      <c r="F36" s="733">
        <v>2215.1957710600036</v>
      </c>
      <c r="G36" s="992">
        <v>5.4729029153843225</v>
      </c>
      <c r="H36" s="733">
        <v>-2007.7830863599884</v>
      </c>
      <c r="I36" s="996">
        <v>-4.8868687153468295</v>
      </c>
      <c r="K36" s="709"/>
      <c r="L36" s="709"/>
    </row>
    <row r="37" spans="1:12" s="569" customFormat="1" ht="18.75" customHeight="1">
      <c r="A37" s="739" t="s">
        <v>643</v>
      </c>
      <c r="B37" s="735">
        <v>24728.511382509998</v>
      </c>
      <c r="C37" s="735">
        <v>26177.500784589993</v>
      </c>
      <c r="D37" s="735">
        <v>24185.005731656991</v>
      </c>
      <c r="E37" s="735">
        <v>22433.883212577002</v>
      </c>
      <c r="F37" s="735">
        <v>1448.9894020799948</v>
      </c>
      <c r="G37" s="993">
        <v>5.8595900888107533</v>
      </c>
      <c r="H37" s="735">
        <v>-1751.1225190799887</v>
      </c>
      <c r="I37" s="997">
        <v>-7.2405296840093571</v>
      </c>
      <c r="K37" s="709"/>
      <c r="L37" s="709"/>
    </row>
    <row r="38" spans="1:12" s="569" customFormat="1" ht="18.75" customHeight="1">
      <c r="A38" s="734" t="s">
        <v>644</v>
      </c>
      <c r="B38" s="735">
        <v>6233.6250215100008</v>
      </c>
      <c r="C38" s="735">
        <v>7041.1537838799995</v>
      </c>
      <c r="D38" s="735">
        <v>7235.2980519399989</v>
      </c>
      <c r="E38" s="735">
        <v>7153.8961731500003</v>
      </c>
      <c r="F38" s="735">
        <v>807.52876236999873</v>
      </c>
      <c r="G38" s="993">
        <v>12.954400683125902</v>
      </c>
      <c r="H38" s="735">
        <v>-81.401878789998591</v>
      </c>
      <c r="I38" s="997">
        <v>-1.1250660056522803</v>
      </c>
      <c r="K38" s="709"/>
      <c r="L38" s="709"/>
    </row>
    <row r="39" spans="1:12" s="569" customFormat="1" ht="18.75" customHeight="1">
      <c r="A39" s="734" t="s">
        <v>645</v>
      </c>
      <c r="B39" s="735">
        <v>4410.0536775400005</v>
      </c>
      <c r="C39" s="735">
        <v>4414.4127013899997</v>
      </c>
      <c r="D39" s="735">
        <v>4615.4103641000002</v>
      </c>
      <c r="E39" s="735">
        <v>4656.3630586600002</v>
      </c>
      <c r="F39" s="735">
        <v>4.3590238499991756</v>
      </c>
      <c r="G39" s="993">
        <v>9.8842875137762715E-2</v>
      </c>
      <c r="H39" s="735">
        <v>40.952694560000054</v>
      </c>
      <c r="I39" s="997">
        <v>0.88730343196656969</v>
      </c>
      <c r="K39" s="709"/>
      <c r="L39" s="709"/>
    </row>
    <row r="40" spans="1:12" s="569" customFormat="1" ht="18.75" customHeight="1">
      <c r="A40" s="734" t="s">
        <v>646</v>
      </c>
      <c r="B40" s="735">
        <v>5103.5100232800005</v>
      </c>
      <c r="C40" s="735">
        <v>5057.8286060399996</v>
      </c>
      <c r="D40" s="735">
        <v>5049.5533990800013</v>
      </c>
      <c r="E40" s="735">
        <v>4833.3420160299993</v>
      </c>
      <c r="F40" s="735">
        <v>-45.681417240000883</v>
      </c>
      <c r="G40" s="993">
        <v>-0.89509802139355199</v>
      </c>
      <c r="H40" s="735">
        <v>-216.21138305000204</v>
      </c>
      <c r="I40" s="997">
        <v>-4.281792189570556</v>
      </c>
      <c r="K40" s="709"/>
      <c r="L40" s="709"/>
    </row>
    <row r="41" spans="1:12" s="569" customFormat="1" ht="18.75" customHeight="1">
      <c r="A41" s="736" t="s">
        <v>647</v>
      </c>
      <c r="B41" s="733">
        <v>149331.25429897025</v>
      </c>
      <c r="C41" s="733">
        <v>154697.77391104217</v>
      </c>
      <c r="D41" s="733">
        <v>171031.35254200015</v>
      </c>
      <c r="E41" s="733">
        <v>176326.31663032898</v>
      </c>
      <c r="F41" s="733">
        <v>5366.5196120719193</v>
      </c>
      <c r="G41" s="992">
        <v>3.5937015578318396</v>
      </c>
      <c r="H41" s="733">
        <v>5294.964088328823</v>
      </c>
      <c r="I41" s="996">
        <v>3.0959025989276081</v>
      </c>
      <c r="K41" s="709"/>
      <c r="L41" s="709"/>
    </row>
    <row r="42" spans="1:12" s="569" customFormat="1" ht="18.75" customHeight="1">
      <c r="A42" s="739" t="s">
        <v>648</v>
      </c>
      <c r="B42" s="735">
        <v>89486.221891859983</v>
      </c>
      <c r="C42" s="735">
        <v>94724.736853202048</v>
      </c>
      <c r="D42" s="735">
        <v>107498.86870094994</v>
      </c>
      <c r="E42" s="735">
        <v>111801.26381454678</v>
      </c>
      <c r="F42" s="735">
        <v>5238.5149613420654</v>
      </c>
      <c r="G42" s="993">
        <v>5.8539905368589276</v>
      </c>
      <c r="H42" s="735">
        <v>4302.3951135968382</v>
      </c>
      <c r="I42" s="997">
        <v>4.0022701313868048</v>
      </c>
      <c r="K42" s="709"/>
      <c r="L42" s="709"/>
    </row>
    <row r="43" spans="1:12" s="569" customFormat="1" ht="18.75" customHeight="1">
      <c r="A43" s="734" t="s">
        <v>649</v>
      </c>
      <c r="B43" s="735">
        <v>59845.032407110237</v>
      </c>
      <c r="C43" s="735">
        <v>59973.037057840113</v>
      </c>
      <c r="D43" s="735">
        <v>63532.483841050176</v>
      </c>
      <c r="E43" s="735">
        <v>64525.052815782212</v>
      </c>
      <c r="F43" s="735">
        <v>128.00465072987572</v>
      </c>
      <c r="G43" s="993">
        <v>0.2138935273008013</v>
      </c>
      <c r="H43" s="735">
        <v>992.56897473203571</v>
      </c>
      <c r="I43" s="997">
        <v>1.5623015420195301</v>
      </c>
      <c r="K43" s="709"/>
      <c r="L43" s="709"/>
    </row>
    <row r="44" spans="1:12" s="569" customFormat="1" ht="18.75" customHeight="1">
      <c r="A44" s="747" t="s">
        <v>650</v>
      </c>
      <c r="B44" s="733">
        <v>111463.84802355261</v>
      </c>
      <c r="C44" s="733">
        <v>115136.90404115301</v>
      </c>
      <c r="D44" s="733">
        <v>137724.71923118181</v>
      </c>
      <c r="E44" s="733">
        <v>148072.95997938499</v>
      </c>
      <c r="F44" s="733">
        <v>3673.0560176004074</v>
      </c>
      <c r="G44" s="992">
        <v>3.2952890849634771</v>
      </c>
      <c r="H44" s="733">
        <v>10348.240748203185</v>
      </c>
      <c r="I44" s="996">
        <v>7.513713446627432</v>
      </c>
      <c r="K44" s="709"/>
      <c r="L44" s="709"/>
    </row>
    <row r="45" spans="1:12" s="569" customFormat="1" ht="18.75" customHeight="1">
      <c r="A45" s="740" t="s">
        <v>651</v>
      </c>
      <c r="B45" s="733">
        <v>17354.166389796046</v>
      </c>
      <c r="C45" s="733">
        <v>5551.6077375679024</v>
      </c>
      <c r="D45" s="733">
        <v>2858.7542521219993</v>
      </c>
      <c r="E45" s="733">
        <v>3797.3567091917498</v>
      </c>
      <c r="F45" s="733">
        <v>-11802.558652228145</v>
      </c>
      <c r="G45" s="992">
        <v>-68.009942898598965</v>
      </c>
      <c r="H45" s="733">
        <v>938.60245706975047</v>
      </c>
      <c r="I45" s="996">
        <v>32.83256881465217</v>
      </c>
      <c r="K45" s="709"/>
      <c r="L45" s="709"/>
    </row>
    <row r="46" spans="1:12" s="719" customFormat="1" ht="18.75" customHeight="1">
      <c r="A46" s="747" t="s">
        <v>652</v>
      </c>
      <c r="B46" s="733">
        <v>225099.66461874219</v>
      </c>
      <c r="C46" s="733">
        <v>233955.462501445</v>
      </c>
      <c r="D46" s="733">
        <v>279876.03516768425</v>
      </c>
      <c r="E46" s="733">
        <v>301512.78859726666</v>
      </c>
      <c r="F46" s="733">
        <v>8855.7978827028128</v>
      </c>
      <c r="G46" s="992">
        <v>3.9341675153990714</v>
      </c>
      <c r="H46" s="733">
        <v>21636.753429582401</v>
      </c>
      <c r="I46" s="996">
        <v>7.7308346234857188</v>
      </c>
      <c r="K46" s="709"/>
      <c r="L46" s="709"/>
    </row>
    <row r="47" spans="1:12" s="569" customFormat="1" ht="18.75" customHeight="1">
      <c r="A47" s="748" t="s">
        <v>653</v>
      </c>
      <c r="B47" s="735">
        <v>910.63085501722787</v>
      </c>
      <c r="C47" s="735">
        <v>979.72397767220014</v>
      </c>
      <c r="D47" s="735">
        <v>1269.2766950801763</v>
      </c>
      <c r="E47" s="735">
        <v>1451.122473525495</v>
      </c>
      <c r="F47" s="735">
        <v>69.093122654972262</v>
      </c>
      <c r="G47" s="993">
        <v>7.5873909031629632</v>
      </c>
      <c r="H47" s="735">
        <v>181.84577844531873</v>
      </c>
      <c r="I47" s="997">
        <v>14.326724751992085</v>
      </c>
      <c r="K47" s="709"/>
      <c r="L47" s="709"/>
    </row>
    <row r="48" spans="1:12" s="569" customFormat="1" ht="18.75" customHeight="1">
      <c r="A48" s="734" t="s">
        <v>654</v>
      </c>
      <c r="B48" s="735">
        <v>12865.293795619997</v>
      </c>
      <c r="C48" s="735">
        <v>14414.58830638001</v>
      </c>
      <c r="D48" s="735">
        <v>21039.268146130016</v>
      </c>
      <c r="E48" s="735">
        <v>20636.018752480006</v>
      </c>
      <c r="F48" s="735">
        <v>1549.2945107600135</v>
      </c>
      <c r="G48" s="993">
        <v>12.042433972922348</v>
      </c>
      <c r="H48" s="735">
        <v>-403.24939365001046</v>
      </c>
      <c r="I48" s="997">
        <v>-1.9166512392408697</v>
      </c>
      <c r="K48" s="709"/>
      <c r="L48" s="709"/>
    </row>
    <row r="49" spans="1:12" s="569" customFormat="1" ht="18.75" customHeight="1">
      <c r="A49" s="749" t="s">
        <v>741</v>
      </c>
      <c r="B49" s="735">
        <v>211323.73996810496</v>
      </c>
      <c r="C49" s="735">
        <v>218561.15021739277</v>
      </c>
      <c r="D49" s="735">
        <v>257567.4903264741</v>
      </c>
      <c r="E49" s="735">
        <v>279425.64737126115</v>
      </c>
      <c r="F49" s="735">
        <v>7237.4102492878155</v>
      </c>
      <c r="G49" s="993">
        <v>3.4247975406739233</v>
      </c>
      <c r="H49" s="735">
        <v>21858.157044787047</v>
      </c>
      <c r="I49" s="997">
        <v>8.4863804112394838</v>
      </c>
      <c r="K49" s="709"/>
      <c r="L49" s="709"/>
    </row>
    <row r="50" spans="1:12" ht="18.75" customHeight="1" thickBot="1">
      <c r="A50" s="750" t="s">
        <v>655</v>
      </c>
      <c r="B50" s="751">
        <v>1986225.1231765987</v>
      </c>
      <c r="C50" s="751">
        <v>2107208.7983003156</v>
      </c>
      <c r="D50" s="751">
        <v>2422778.7704828405</v>
      </c>
      <c r="E50" s="751">
        <v>2625100.5204387791</v>
      </c>
      <c r="F50" s="751">
        <v>120983.67512371694</v>
      </c>
      <c r="G50" s="995">
        <v>6.0911360807996422</v>
      </c>
      <c r="H50" s="751">
        <v>202321.74995593866</v>
      </c>
      <c r="I50" s="999">
        <v>8.3508140495889176</v>
      </c>
      <c r="K50" s="709"/>
      <c r="L50" s="709"/>
    </row>
    <row r="51" spans="1:12" ht="16.5" thickTop="1">
      <c r="A51" s="1963" t="s">
        <v>656</v>
      </c>
      <c r="B51" s="1963"/>
      <c r="C51" s="1963"/>
      <c r="D51" s="1963"/>
      <c r="E51" s="1963"/>
      <c r="F51" s="1963"/>
      <c r="G51" s="1963"/>
      <c r="H51" s="1963"/>
      <c r="I51" s="1963"/>
    </row>
    <row r="52" spans="1:12">
      <c r="A52" s="1962" t="s">
        <v>657</v>
      </c>
      <c r="B52" s="1962"/>
      <c r="C52" s="1962"/>
      <c r="D52" s="1962"/>
      <c r="E52" s="1962"/>
      <c r="F52" s="1962"/>
      <c r="G52" s="1962"/>
      <c r="H52" s="1962"/>
      <c r="I52" s="1962"/>
    </row>
    <row r="53" spans="1:12">
      <c r="B53" s="568"/>
      <c r="C53" s="568"/>
      <c r="D53" s="568"/>
      <c r="E53" s="568"/>
    </row>
    <row r="54" spans="1:12">
      <c r="B54" s="654"/>
      <c r="C54" s="654"/>
      <c r="D54" s="654"/>
      <c r="E54" s="654"/>
      <c r="F54" s="654"/>
      <c r="G54" s="654"/>
    </row>
    <row r="55" spans="1:12">
      <c r="B55" s="752"/>
      <c r="C55" s="752"/>
      <c r="D55" s="752"/>
      <c r="E55" s="752"/>
      <c r="F55" s="654"/>
      <c r="H55" s="568"/>
    </row>
    <row r="56" spans="1:12">
      <c r="B56" s="752"/>
      <c r="C56" s="752"/>
      <c r="D56" s="752"/>
      <c r="E56" s="752"/>
    </row>
    <row r="57" spans="1:12">
      <c r="B57" s="752"/>
      <c r="C57" s="752"/>
      <c r="D57" s="752"/>
      <c r="E57" s="752"/>
    </row>
    <row r="58" spans="1:12">
      <c r="B58" s="752"/>
      <c r="C58" s="752"/>
      <c r="D58" s="752"/>
      <c r="E58" s="752"/>
    </row>
    <row r="59" spans="1:12">
      <c r="B59" s="752"/>
      <c r="C59" s="752"/>
      <c r="D59" s="752"/>
      <c r="E59" s="752"/>
    </row>
    <row r="60" spans="1:12">
      <c r="B60" s="752"/>
      <c r="C60" s="752"/>
      <c r="D60" s="752"/>
      <c r="E60" s="752"/>
    </row>
    <row r="61" spans="1:12">
      <c r="B61" s="752"/>
      <c r="C61" s="752"/>
      <c r="D61" s="752"/>
      <c r="E61" s="752"/>
    </row>
    <row r="62" spans="1:12">
      <c r="B62" s="752"/>
      <c r="C62" s="752"/>
      <c r="D62" s="752"/>
      <c r="E62" s="752"/>
    </row>
    <row r="63" spans="1:12">
      <c r="B63" s="752"/>
      <c r="C63" s="752"/>
      <c r="D63" s="752"/>
      <c r="E63" s="752"/>
    </row>
    <row r="64" spans="1:12">
      <c r="B64" s="752"/>
      <c r="C64" s="752"/>
      <c r="D64" s="752"/>
      <c r="E64" s="752"/>
    </row>
    <row r="65" spans="2:7">
      <c r="B65" s="752"/>
      <c r="C65" s="752"/>
      <c r="D65" s="752"/>
      <c r="E65" s="752"/>
    </row>
    <row r="66" spans="2:7">
      <c r="B66" s="752"/>
      <c r="C66" s="752"/>
      <c r="D66" s="752"/>
      <c r="E66" s="752"/>
    </row>
    <row r="69" spans="2:7">
      <c r="B69" s="654"/>
      <c r="C69" s="654"/>
      <c r="D69" s="654"/>
      <c r="E69" s="654"/>
      <c r="F69" s="654"/>
      <c r="G69" s="654"/>
    </row>
    <row r="70" spans="2:7">
      <c r="B70" s="654"/>
      <c r="C70" s="654"/>
      <c r="D70" s="654"/>
      <c r="E70" s="654"/>
    </row>
  </sheetData>
  <mergeCells count="8">
    <mergeCell ref="A52:I52"/>
    <mergeCell ref="A51:I51"/>
    <mergeCell ref="A4:A6"/>
    <mergeCell ref="A1:I1"/>
    <mergeCell ref="A2:I2"/>
    <mergeCell ref="F4:I4"/>
    <mergeCell ref="F5:G5"/>
    <mergeCell ref="H5:I5"/>
  </mergeCells>
  <pageMargins left="0.39370078740157483" right="0.39370078740157483" top="0.39370078740157483" bottom="0.39370078740157483" header="0.31496062992125984" footer="0.31496062992125984"/>
  <pageSetup paperSize="9" scale="66" orientation="portrait" r:id="rId1"/>
</worksheet>
</file>

<file path=xl/worksheets/sheet39.xml><?xml version="1.0" encoding="utf-8"?>
<worksheet xmlns="http://schemas.openxmlformats.org/spreadsheetml/2006/main" xmlns:r="http://schemas.openxmlformats.org/officeDocument/2006/relationships">
  <sheetPr>
    <pageSetUpPr fitToPage="1"/>
  </sheetPr>
  <dimension ref="A1:L26"/>
  <sheetViews>
    <sheetView workbookViewId="0">
      <selection activeCell="L8" sqref="L8"/>
    </sheetView>
  </sheetViews>
  <sheetFormatPr defaultRowHeight="15.75"/>
  <cols>
    <col min="1" max="1" width="27.140625" style="700" bestFit="1" customWidth="1"/>
    <col min="2" max="2" width="10.7109375" style="700" customWidth="1"/>
    <col min="3" max="3" width="10.7109375" style="761" customWidth="1"/>
    <col min="4" max="5" width="10.7109375" style="700" customWidth="1"/>
    <col min="6" max="9" width="10.5703125" style="700" customWidth="1"/>
    <col min="10" max="256" width="9.140625" style="700"/>
    <col min="257" max="257" width="23.140625" style="700" bestFit="1" customWidth="1"/>
    <col min="258" max="261" width="7.42578125" style="700" bestFit="1" customWidth="1"/>
    <col min="262" max="265" width="7.140625" style="700" bestFit="1" customWidth="1"/>
    <col min="266" max="512" width="9.140625" style="700"/>
    <col min="513" max="513" width="23.140625" style="700" bestFit="1" customWidth="1"/>
    <col min="514" max="517" width="7.42578125" style="700" bestFit="1" customWidth="1"/>
    <col min="518" max="521" width="7.140625" style="700" bestFit="1" customWidth="1"/>
    <col min="522" max="768" width="9.140625" style="700"/>
    <col min="769" max="769" width="23.140625" style="700" bestFit="1" customWidth="1"/>
    <col min="770" max="773" width="7.42578125" style="700" bestFit="1" customWidth="1"/>
    <col min="774" max="777" width="7.140625" style="700" bestFit="1" customWidth="1"/>
    <col min="778" max="1024" width="9.140625" style="700"/>
    <col min="1025" max="1025" width="23.140625" style="700" bestFit="1" customWidth="1"/>
    <col min="1026" max="1029" width="7.42578125" style="700" bestFit="1" customWidth="1"/>
    <col min="1030" max="1033" width="7.140625" style="700" bestFit="1" customWidth="1"/>
    <col min="1034" max="1280" width="9.140625" style="700"/>
    <col min="1281" max="1281" width="23.140625" style="700" bestFit="1" customWidth="1"/>
    <col min="1282" max="1285" width="7.42578125" style="700" bestFit="1" customWidth="1"/>
    <col min="1286" max="1289" width="7.140625" style="700" bestFit="1" customWidth="1"/>
    <col min="1290" max="1536" width="9.140625" style="700"/>
    <col min="1537" max="1537" width="23.140625" style="700" bestFit="1" customWidth="1"/>
    <col min="1538" max="1541" width="7.42578125" style="700" bestFit="1" customWidth="1"/>
    <col min="1542" max="1545" width="7.140625" style="700" bestFit="1" customWidth="1"/>
    <col min="1546" max="1792" width="9.140625" style="700"/>
    <col min="1793" max="1793" width="23.140625" style="700" bestFit="1" customWidth="1"/>
    <col min="1794" max="1797" width="7.42578125" style="700" bestFit="1" customWidth="1"/>
    <col min="1798" max="1801" width="7.140625" style="700" bestFit="1" customWidth="1"/>
    <col min="1802" max="2048" width="9.140625" style="700"/>
    <col min="2049" max="2049" width="23.140625" style="700" bestFit="1" customWidth="1"/>
    <col min="2050" max="2053" width="7.42578125" style="700" bestFit="1" customWidth="1"/>
    <col min="2054" max="2057" width="7.140625" style="700" bestFit="1" customWidth="1"/>
    <col min="2058" max="2304" width="9.140625" style="700"/>
    <col min="2305" max="2305" width="23.140625" style="700" bestFit="1" customWidth="1"/>
    <col min="2306" max="2309" width="7.42578125" style="700" bestFit="1" customWidth="1"/>
    <col min="2310" max="2313" width="7.140625" style="700" bestFit="1" customWidth="1"/>
    <col min="2314" max="2560" width="9.140625" style="700"/>
    <col min="2561" max="2561" width="23.140625" style="700" bestFit="1" customWidth="1"/>
    <col min="2562" max="2565" width="7.42578125" style="700" bestFit="1" customWidth="1"/>
    <col min="2566" max="2569" width="7.140625" style="700" bestFit="1" customWidth="1"/>
    <col min="2570" max="2816" width="9.140625" style="700"/>
    <col min="2817" max="2817" width="23.140625" style="700" bestFit="1" customWidth="1"/>
    <col min="2818" max="2821" width="7.42578125" style="700" bestFit="1" customWidth="1"/>
    <col min="2822" max="2825" width="7.140625" style="700" bestFit="1" customWidth="1"/>
    <col min="2826" max="3072" width="9.140625" style="700"/>
    <col min="3073" max="3073" width="23.140625" style="700" bestFit="1" customWidth="1"/>
    <col min="3074" max="3077" width="7.42578125" style="700" bestFit="1" customWidth="1"/>
    <col min="3078" max="3081" width="7.140625" style="700" bestFit="1" customWidth="1"/>
    <col min="3082" max="3328" width="9.140625" style="700"/>
    <col min="3329" max="3329" width="23.140625" style="700" bestFit="1" customWidth="1"/>
    <col min="3330" max="3333" width="7.42578125" style="700" bestFit="1" customWidth="1"/>
    <col min="3334" max="3337" width="7.140625" style="700" bestFit="1" customWidth="1"/>
    <col min="3338" max="3584" width="9.140625" style="700"/>
    <col min="3585" max="3585" width="23.140625" style="700" bestFit="1" customWidth="1"/>
    <col min="3586" max="3589" width="7.42578125" style="700" bestFit="1" customWidth="1"/>
    <col min="3590" max="3593" width="7.140625" style="700" bestFit="1" customWidth="1"/>
    <col min="3594" max="3840" width="9.140625" style="700"/>
    <col min="3841" max="3841" width="23.140625" style="700" bestFit="1" customWidth="1"/>
    <col min="3842" max="3845" width="7.42578125" style="700" bestFit="1" customWidth="1"/>
    <col min="3846" max="3849" width="7.140625" style="700" bestFit="1" customWidth="1"/>
    <col min="3850" max="4096" width="9.140625" style="700"/>
    <col min="4097" max="4097" width="23.140625" style="700" bestFit="1" customWidth="1"/>
    <col min="4098" max="4101" width="7.42578125" style="700" bestFit="1" customWidth="1"/>
    <col min="4102" max="4105" width="7.140625" style="700" bestFit="1" customWidth="1"/>
    <col min="4106" max="4352" width="9.140625" style="700"/>
    <col min="4353" max="4353" width="23.140625" style="700" bestFit="1" customWidth="1"/>
    <col min="4354" max="4357" width="7.42578125" style="700" bestFit="1" customWidth="1"/>
    <col min="4358" max="4361" width="7.140625" style="700" bestFit="1" customWidth="1"/>
    <col min="4362" max="4608" width="9.140625" style="700"/>
    <col min="4609" max="4609" width="23.140625" style="700" bestFit="1" customWidth="1"/>
    <col min="4610" max="4613" width="7.42578125" style="700" bestFit="1" customWidth="1"/>
    <col min="4614" max="4617" width="7.140625" style="700" bestFit="1" customWidth="1"/>
    <col min="4618" max="4864" width="9.140625" style="700"/>
    <col min="4865" max="4865" width="23.140625" style="700" bestFit="1" customWidth="1"/>
    <col min="4866" max="4869" width="7.42578125" style="700" bestFit="1" customWidth="1"/>
    <col min="4870" max="4873" width="7.140625" style="700" bestFit="1" customWidth="1"/>
    <col min="4874" max="5120" width="9.140625" style="700"/>
    <col min="5121" max="5121" width="23.140625" style="700" bestFit="1" customWidth="1"/>
    <col min="5122" max="5125" width="7.42578125" style="700" bestFit="1" customWidth="1"/>
    <col min="5126" max="5129" width="7.140625" style="700" bestFit="1" customWidth="1"/>
    <col min="5130" max="5376" width="9.140625" style="700"/>
    <col min="5377" max="5377" width="23.140625" style="700" bestFit="1" customWidth="1"/>
    <col min="5378" max="5381" width="7.42578125" style="700" bestFit="1" customWidth="1"/>
    <col min="5382" max="5385" width="7.140625" style="700" bestFit="1" customWidth="1"/>
    <col min="5386" max="5632" width="9.140625" style="700"/>
    <col min="5633" max="5633" width="23.140625" style="700" bestFit="1" customWidth="1"/>
    <col min="5634" max="5637" width="7.42578125" style="700" bestFit="1" customWidth="1"/>
    <col min="5638" max="5641" width="7.140625" style="700" bestFit="1" customWidth="1"/>
    <col min="5642" max="5888" width="9.140625" style="700"/>
    <col min="5889" max="5889" width="23.140625" style="700" bestFit="1" customWidth="1"/>
    <col min="5890" max="5893" width="7.42578125" style="700" bestFit="1" customWidth="1"/>
    <col min="5894" max="5897" width="7.140625" style="700" bestFit="1" customWidth="1"/>
    <col min="5898" max="6144" width="9.140625" style="700"/>
    <col min="6145" max="6145" width="23.140625" style="700" bestFit="1" customWidth="1"/>
    <col min="6146" max="6149" width="7.42578125" style="700" bestFit="1" customWidth="1"/>
    <col min="6150" max="6153" width="7.140625" style="700" bestFit="1" customWidth="1"/>
    <col min="6154" max="6400" width="9.140625" style="700"/>
    <col min="6401" max="6401" width="23.140625" style="700" bestFit="1" customWidth="1"/>
    <col min="6402" max="6405" width="7.42578125" style="700" bestFit="1" customWidth="1"/>
    <col min="6406" max="6409" width="7.140625" style="700" bestFit="1" customWidth="1"/>
    <col min="6410" max="6656" width="9.140625" style="700"/>
    <col min="6657" max="6657" width="23.140625" style="700" bestFit="1" customWidth="1"/>
    <col min="6658" max="6661" width="7.42578125" style="700" bestFit="1" customWidth="1"/>
    <col min="6662" max="6665" width="7.140625" style="700" bestFit="1" customWidth="1"/>
    <col min="6666" max="6912" width="9.140625" style="700"/>
    <col min="6913" max="6913" width="23.140625" style="700" bestFit="1" customWidth="1"/>
    <col min="6914" max="6917" width="7.42578125" style="700" bestFit="1" customWidth="1"/>
    <col min="6918" max="6921" width="7.140625" style="700" bestFit="1" customWidth="1"/>
    <col min="6922" max="7168" width="9.140625" style="700"/>
    <col min="7169" max="7169" width="23.140625" style="700" bestFit="1" customWidth="1"/>
    <col min="7170" max="7173" width="7.42578125" style="700" bestFit="1" customWidth="1"/>
    <col min="7174" max="7177" width="7.140625" style="700" bestFit="1" customWidth="1"/>
    <col min="7178" max="7424" width="9.140625" style="700"/>
    <col min="7425" max="7425" width="23.140625" style="700" bestFit="1" customWidth="1"/>
    <col min="7426" max="7429" width="7.42578125" style="700" bestFit="1" customWidth="1"/>
    <col min="7430" max="7433" width="7.140625" style="700" bestFit="1" customWidth="1"/>
    <col min="7434" max="7680" width="9.140625" style="700"/>
    <col min="7681" max="7681" width="23.140625" style="700" bestFit="1" customWidth="1"/>
    <col min="7682" max="7685" width="7.42578125" style="700" bestFit="1" customWidth="1"/>
    <col min="7686" max="7689" width="7.140625" style="700" bestFit="1" customWidth="1"/>
    <col min="7690" max="7936" width="9.140625" style="700"/>
    <col min="7937" max="7937" width="23.140625" style="700" bestFit="1" customWidth="1"/>
    <col min="7938" max="7941" width="7.42578125" style="700" bestFit="1" customWidth="1"/>
    <col min="7942" max="7945" width="7.140625" style="700" bestFit="1" customWidth="1"/>
    <col min="7946" max="8192" width="9.140625" style="700"/>
    <col min="8193" max="8193" width="23.140625" style="700" bestFit="1" customWidth="1"/>
    <col min="8194" max="8197" width="7.42578125" style="700" bestFit="1" customWidth="1"/>
    <col min="8198" max="8201" width="7.140625" style="700" bestFit="1" customWidth="1"/>
    <col min="8202" max="8448" width="9.140625" style="700"/>
    <col min="8449" max="8449" width="23.140625" style="700" bestFit="1" customWidth="1"/>
    <col min="8450" max="8453" width="7.42578125" style="700" bestFit="1" customWidth="1"/>
    <col min="8454" max="8457" width="7.140625" style="700" bestFit="1" customWidth="1"/>
    <col min="8458" max="8704" width="9.140625" style="700"/>
    <col min="8705" max="8705" width="23.140625" style="700" bestFit="1" customWidth="1"/>
    <col min="8706" max="8709" width="7.42578125" style="700" bestFit="1" customWidth="1"/>
    <col min="8710" max="8713" width="7.140625" style="700" bestFit="1" customWidth="1"/>
    <col min="8714" max="8960" width="9.140625" style="700"/>
    <col min="8961" max="8961" width="23.140625" style="700" bestFit="1" customWidth="1"/>
    <col min="8962" max="8965" width="7.42578125" style="700" bestFit="1" customWidth="1"/>
    <col min="8966" max="8969" width="7.140625" style="700" bestFit="1" customWidth="1"/>
    <col min="8970" max="9216" width="9.140625" style="700"/>
    <col min="9217" max="9217" width="23.140625" style="700" bestFit="1" customWidth="1"/>
    <col min="9218" max="9221" width="7.42578125" style="700" bestFit="1" customWidth="1"/>
    <col min="9222" max="9225" width="7.140625" style="700" bestFit="1" customWidth="1"/>
    <col min="9226" max="9472" width="9.140625" style="700"/>
    <col min="9473" max="9473" width="23.140625" style="700" bestFit="1" customWidth="1"/>
    <col min="9474" max="9477" width="7.42578125" style="700" bestFit="1" customWidth="1"/>
    <col min="9478" max="9481" width="7.140625" style="700" bestFit="1" customWidth="1"/>
    <col min="9482" max="9728" width="9.140625" style="700"/>
    <col min="9729" max="9729" width="23.140625" style="700" bestFit="1" customWidth="1"/>
    <col min="9730" max="9733" width="7.42578125" style="700" bestFit="1" customWidth="1"/>
    <col min="9734" max="9737" width="7.140625" style="700" bestFit="1" customWidth="1"/>
    <col min="9738" max="9984" width="9.140625" style="700"/>
    <col min="9985" max="9985" width="23.140625" style="700" bestFit="1" customWidth="1"/>
    <col min="9986" max="9989" width="7.42578125" style="700" bestFit="1" customWidth="1"/>
    <col min="9990" max="9993" width="7.140625" style="700" bestFit="1" customWidth="1"/>
    <col min="9994" max="10240" width="9.140625" style="700"/>
    <col min="10241" max="10241" width="23.140625" style="700" bestFit="1" customWidth="1"/>
    <col min="10242" max="10245" width="7.42578125" style="700" bestFit="1" customWidth="1"/>
    <col min="10246" max="10249" width="7.140625" style="700" bestFit="1" customWidth="1"/>
    <col min="10250" max="10496" width="9.140625" style="700"/>
    <col min="10497" max="10497" width="23.140625" style="700" bestFit="1" customWidth="1"/>
    <col min="10498" max="10501" width="7.42578125" style="700" bestFit="1" customWidth="1"/>
    <col min="10502" max="10505" width="7.140625" style="700" bestFit="1" customWidth="1"/>
    <col min="10506" max="10752" width="9.140625" style="700"/>
    <col min="10753" max="10753" width="23.140625" style="700" bestFit="1" customWidth="1"/>
    <col min="10754" max="10757" width="7.42578125" style="700" bestFit="1" customWidth="1"/>
    <col min="10758" max="10761" width="7.140625" style="700" bestFit="1" customWidth="1"/>
    <col min="10762" max="11008" width="9.140625" style="700"/>
    <col min="11009" max="11009" width="23.140625" style="700" bestFit="1" customWidth="1"/>
    <col min="11010" max="11013" width="7.42578125" style="700" bestFit="1" customWidth="1"/>
    <col min="11014" max="11017" width="7.140625" style="700" bestFit="1" customWidth="1"/>
    <col min="11018" max="11264" width="9.140625" style="700"/>
    <col min="11265" max="11265" width="23.140625" style="700" bestFit="1" customWidth="1"/>
    <col min="11266" max="11269" width="7.42578125" style="700" bestFit="1" customWidth="1"/>
    <col min="11270" max="11273" width="7.140625" style="700" bestFit="1" customWidth="1"/>
    <col min="11274" max="11520" width="9.140625" style="700"/>
    <col min="11521" max="11521" width="23.140625" style="700" bestFit="1" customWidth="1"/>
    <col min="11522" max="11525" width="7.42578125" style="700" bestFit="1" customWidth="1"/>
    <col min="11526" max="11529" width="7.140625" style="700" bestFit="1" customWidth="1"/>
    <col min="11530" max="11776" width="9.140625" style="700"/>
    <col min="11777" max="11777" width="23.140625" style="700" bestFit="1" customWidth="1"/>
    <col min="11778" max="11781" width="7.42578125" style="700" bestFit="1" customWidth="1"/>
    <col min="11782" max="11785" width="7.140625" style="700" bestFit="1" customWidth="1"/>
    <col min="11786" max="12032" width="9.140625" style="700"/>
    <col min="12033" max="12033" width="23.140625" style="700" bestFit="1" customWidth="1"/>
    <col min="12034" max="12037" width="7.42578125" style="700" bestFit="1" customWidth="1"/>
    <col min="12038" max="12041" width="7.140625" style="700" bestFit="1" customWidth="1"/>
    <col min="12042" max="12288" width="9.140625" style="700"/>
    <col min="12289" max="12289" width="23.140625" style="700" bestFit="1" customWidth="1"/>
    <col min="12290" max="12293" width="7.42578125" style="700" bestFit="1" customWidth="1"/>
    <col min="12294" max="12297" width="7.140625" style="700" bestFit="1" customWidth="1"/>
    <col min="12298" max="12544" width="9.140625" style="700"/>
    <col min="12545" max="12545" width="23.140625" style="700" bestFit="1" customWidth="1"/>
    <col min="12546" max="12549" width="7.42578125" style="700" bestFit="1" customWidth="1"/>
    <col min="12550" max="12553" width="7.140625" style="700" bestFit="1" customWidth="1"/>
    <col min="12554" max="12800" width="9.140625" style="700"/>
    <col min="12801" max="12801" width="23.140625" style="700" bestFit="1" customWidth="1"/>
    <col min="12802" max="12805" width="7.42578125" style="700" bestFit="1" customWidth="1"/>
    <col min="12806" max="12809" width="7.140625" style="700" bestFit="1" customWidth="1"/>
    <col min="12810" max="13056" width="9.140625" style="700"/>
    <col min="13057" max="13057" width="23.140625" style="700" bestFit="1" customWidth="1"/>
    <col min="13058" max="13061" width="7.42578125" style="700" bestFit="1" customWidth="1"/>
    <col min="13062" max="13065" width="7.140625" style="700" bestFit="1" customWidth="1"/>
    <col min="13066" max="13312" width="9.140625" style="700"/>
    <col min="13313" max="13313" width="23.140625" style="700" bestFit="1" customWidth="1"/>
    <col min="13314" max="13317" width="7.42578125" style="700" bestFit="1" customWidth="1"/>
    <col min="13318" max="13321" width="7.140625" style="700" bestFit="1" customWidth="1"/>
    <col min="13322" max="13568" width="9.140625" style="700"/>
    <col min="13569" max="13569" width="23.140625" style="700" bestFit="1" customWidth="1"/>
    <col min="13570" max="13573" width="7.42578125" style="700" bestFit="1" customWidth="1"/>
    <col min="13574" max="13577" width="7.140625" style="700" bestFit="1" customWidth="1"/>
    <col min="13578" max="13824" width="9.140625" style="700"/>
    <col min="13825" max="13825" width="23.140625" style="700" bestFit="1" customWidth="1"/>
    <col min="13826" max="13829" width="7.42578125" style="700" bestFit="1" customWidth="1"/>
    <col min="13830" max="13833" width="7.140625" style="700" bestFit="1" customWidth="1"/>
    <col min="13834" max="14080" width="9.140625" style="700"/>
    <col min="14081" max="14081" width="23.140625" style="700" bestFit="1" customWidth="1"/>
    <col min="14082" max="14085" width="7.42578125" style="700" bestFit="1" customWidth="1"/>
    <col min="14086" max="14089" width="7.140625" style="700" bestFit="1" customWidth="1"/>
    <col min="14090" max="14336" width="9.140625" style="700"/>
    <col min="14337" max="14337" width="23.140625" style="700" bestFit="1" customWidth="1"/>
    <col min="14338" max="14341" width="7.42578125" style="700" bestFit="1" customWidth="1"/>
    <col min="14342" max="14345" width="7.140625" style="700" bestFit="1" customWidth="1"/>
    <col min="14346" max="14592" width="9.140625" style="700"/>
    <col min="14593" max="14593" width="23.140625" style="700" bestFit="1" customWidth="1"/>
    <col min="14594" max="14597" width="7.42578125" style="700" bestFit="1" customWidth="1"/>
    <col min="14598" max="14601" width="7.140625" style="700" bestFit="1" customWidth="1"/>
    <col min="14602" max="14848" width="9.140625" style="700"/>
    <col min="14849" max="14849" width="23.140625" style="700" bestFit="1" customWidth="1"/>
    <col min="14850" max="14853" width="7.42578125" style="700" bestFit="1" customWidth="1"/>
    <col min="14854" max="14857" width="7.140625" style="700" bestFit="1" customWidth="1"/>
    <col min="14858" max="15104" width="9.140625" style="700"/>
    <col min="15105" max="15105" width="23.140625" style="700" bestFit="1" customWidth="1"/>
    <col min="15106" max="15109" width="7.42578125" style="700" bestFit="1" customWidth="1"/>
    <col min="15110" max="15113" width="7.140625" style="700" bestFit="1" customWidth="1"/>
    <col min="15114" max="15360" width="9.140625" style="700"/>
    <col min="15361" max="15361" width="23.140625" style="700" bestFit="1" customWidth="1"/>
    <col min="15362" max="15365" width="7.42578125" style="700" bestFit="1" customWidth="1"/>
    <col min="15366" max="15369" width="7.140625" style="700" bestFit="1" customWidth="1"/>
    <col min="15370" max="15616" width="9.140625" style="700"/>
    <col min="15617" max="15617" width="23.140625" style="700" bestFit="1" customWidth="1"/>
    <col min="15618" max="15621" width="7.42578125" style="700" bestFit="1" customWidth="1"/>
    <col min="15622" max="15625" width="7.140625" style="700" bestFit="1" customWidth="1"/>
    <col min="15626" max="15872" width="9.140625" style="700"/>
    <col min="15873" max="15873" width="23.140625" style="700" bestFit="1" customWidth="1"/>
    <col min="15874" max="15877" width="7.42578125" style="700" bestFit="1" customWidth="1"/>
    <col min="15878" max="15881" width="7.140625" style="700" bestFit="1" customWidth="1"/>
    <col min="15882" max="16128" width="9.140625" style="700"/>
    <col min="16129" max="16129" width="23.140625" style="700" bestFit="1" customWidth="1"/>
    <col min="16130" max="16133" width="7.42578125" style="700" bestFit="1" customWidth="1"/>
    <col min="16134" max="16137" width="7.140625" style="700" bestFit="1" customWidth="1"/>
    <col min="16138" max="16384" width="9.140625" style="700"/>
  </cols>
  <sheetData>
    <row r="1" spans="1:12">
      <c r="A1" s="1971" t="s">
        <v>682</v>
      </c>
      <c r="B1" s="1971"/>
      <c r="C1" s="1971"/>
      <c r="D1" s="1971"/>
      <c r="E1" s="1971"/>
      <c r="F1" s="1971"/>
      <c r="G1" s="1971"/>
      <c r="H1" s="1971"/>
      <c r="I1" s="1971"/>
    </row>
    <row r="2" spans="1:12" ht="15.75" customHeight="1">
      <c r="A2" s="1972" t="s">
        <v>659</v>
      </c>
      <c r="B2" s="1972"/>
      <c r="C2" s="1972"/>
      <c r="D2" s="1972"/>
      <c r="E2" s="1972"/>
      <c r="F2" s="1972"/>
      <c r="G2" s="1972"/>
      <c r="H2" s="1972"/>
      <c r="I2" s="1972"/>
      <c r="J2" s="708"/>
    </row>
    <row r="3" spans="1:12" ht="16.5" thickBot="1">
      <c r="H3" s="1936" t="s">
        <v>60</v>
      </c>
      <c r="I3" s="1936"/>
    </row>
    <row r="4" spans="1:12" s="762" customFormat="1" ht="24" customHeight="1" thickTop="1">
      <c r="A4" s="1973" t="s">
        <v>128</v>
      </c>
      <c r="B4" s="621">
        <v>2017</v>
      </c>
      <c r="C4" s="622">
        <v>2017</v>
      </c>
      <c r="D4" s="622">
        <v>2018</v>
      </c>
      <c r="E4" s="622">
        <v>2018</v>
      </c>
      <c r="F4" s="1938" t="str">
        <f>'Secu Credit'!F4</f>
        <v>Changes during four months</v>
      </c>
      <c r="G4" s="1939"/>
      <c r="H4" s="1939"/>
      <c r="I4" s="1940"/>
    </row>
    <row r="5" spans="1:12" s="762" customFormat="1" ht="24" customHeight="1">
      <c r="A5" s="1974"/>
      <c r="B5" s="623" t="s">
        <v>314</v>
      </c>
      <c r="C5" s="713" t="s">
        <v>315</v>
      </c>
      <c r="D5" s="623" t="s">
        <v>316</v>
      </c>
      <c r="E5" s="713" t="s">
        <v>317</v>
      </c>
      <c r="F5" s="1941" t="str">
        <f>'Secu Credit'!F5:G5</f>
        <v>2017/18</v>
      </c>
      <c r="G5" s="1942"/>
      <c r="H5" s="1941" t="str">
        <f>'Secu Credit'!H5:I5</f>
        <v>2018/19</v>
      </c>
      <c r="I5" s="1943"/>
    </row>
    <row r="6" spans="1:12" s="762" customFormat="1" ht="24" customHeight="1">
      <c r="A6" s="1975"/>
      <c r="B6" s="763"/>
      <c r="C6" s="764"/>
      <c r="D6" s="763"/>
      <c r="E6" s="763"/>
      <c r="F6" s="765" t="s">
        <v>3</v>
      </c>
      <c r="G6" s="765" t="s">
        <v>318</v>
      </c>
      <c r="H6" s="765" t="s">
        <v>3</v>
      </c>
      <c r="I6" s="766" t="s">
        <v>318</v>
      </c>
    </row>
    <row r="7" spans="1:12" s="762" customFormat="1" ht="24" customHeight="1">
      <c r="A7" s="767" t="s">
        <v>660</v>
      </c>
      <c r="B7" s="768">
        <v>8779.3078067400002</v>
      </c>
      <c r="C7" s="768">
        <v>9637.0154323800016</v>
      </c>
      <c r="D7" s="768">
        <v>9818.5304986230003</v>
      </c>
      <c r="E7" s="768">
        <v>9700.7796216400002</v>
      </c>
      <c r="F7" s="768">
        <v>857.70762564000142</v>
      </c>
      <c r="G7" s="1000">
        <v>9.7696497778734557</v>
      </c>
      <c r="H7" s="768">
        <v>-117.75087698300013</v>
      </c>
      <c r="I7" s="1003">
        <v>-1.1992718971491112</v>
      </c>
    </row>
    <row r="8" spans="1:12" s="762" customFormat="1" ht="24" customHeight="1">
      <c r="A8" s="769" t="s">
        <v>661</v>
      </c>
      <c r="B8" s="770">
        <v>8609.0222978199999</v>
      </c>
      <c r="C8" s="770">
        <v>9445.3891361900023</v>
      </c>
      <c r="D8" s="770">
        <v>9631.5403532540004</v>
      </c>
      <c r="E8" s="770">
        <v>9491.8821259460001</v>
      </c>
      <c r="F8" s="770">
        <v>836.36683837000237</v>
      </c>
      <c r="G8" s="1001">
        <v>9.715003741851028</v>
      </c>
      <c r="H8" s="770">
        <v>-139.65822730800028</v>
      </c>
      <c r="I8" s="1004">
        <v>-1.4500092631685539</v>
      </c>
    </row>
    <row r="9" spans="1:12" ht="24" customHeight="1">
      <c r="A9" s="769" t="s">
        <v>662</v>
      </c>
      <c r="B9" s="770">
        <v>197.68049237</v>
      </c>
      <c r="C9" s="770">
        <v>69.557361079999993</v>
      </c>
      <c r="D9" s="770">
        <v>431.89178090999997</v>
      </c>
      <c r="E9" s="770">
        <v>282.63621750999999</v>
      </c>
      <c r="F9" s="770">
        <v>-128.12313129</v>
      </c>
      <c r="G9" s="1001">
        <v>-64.813239664635717</v>
      </c>
      <c r="H9" s="770">
        <v>-149.25556339999997</v>
      </c>
      <c r="I9" s="1004">
        <v>-34.558556100678075</v>
      </c>
      <c r="K9" s="762"/>
      <c r="L9" s="762"/>
    </row>
    <row r="10" spans="1:12" ht="24" customHeight="1">
      <c r="A10" s="769" t="s">
        <v>663</v>
      </c>
      <c r="B10" s="770">
        <v>5169.1952542199997</v>
      </c>
      <c r="C10" s="770">
        <v>5543.9071016800008</v>
      </c>
      <c r="D10" s="770">
        <v>5850.9769281099998</v>
      </c>
      <c r="E10" s="770">
        <v>5524.1088628399993</v>
      </c>
      <c r="F10" s="770">
        <v>374.71184746000108</v>
      </c>
      <c r="G10" s="1001">
        <v>7.2489397097951729</v>
      </c>
      <c r="H10" s="770">
        <v>-326.86806527000044</v>
      </c>
      <c r="I10" s="1004">
        <v>-5.5865553613725556</v>
      </c>
      <c r="K10" s="762"/>
      <c r="L10" s="762"/>
    </row>
    <row r="11" spans="1:12" ht="24" customHeight="1">
      <c r="A11" s="769" t="s">
        <v>664</v>
      </c>
      <c r="B11" s="770">
        <v>1825.7772567900001</v>
      </c>
      <c r="C11" s="770">
        <v>1956.0164508299999</v>
      </c>
      <c r="D11" s="770">
        <v>1883.5567377739999</v>
      </c>
      <c r="E11" s="770">
        <v>2335.5628291759999</v>
      </c>
      <c r="F11" s="770">
        <v>130.2391940399998</v>
      </c>
      <c r="G11" s="1001">
        <v>7.1333561394548495</v>
      </c>
      <c r="H11" s="770">
        <v>452.00609140200004</v>
      </c>
      <c r="I11" s="1004">
        <v>23.997476812733758</v>
      </c>
      <c r="K11" s="762"/>
      <c r="L11" s="762"/>
    </row>
    <row r="12" spans="1:12" ht="24" customHeight="1">
      <c r="A12" s="769" t="s">
        <v>665</v>
      </c>
      <c r="B12" s="770">
        <v>1416.36929444</v>
      </c>
      <c r="C12" s="770">
        <v>1875.9082226</v>
      </c>
      <c r="D12" s="770">
        <v>1465.1149064599999</v>
      </c>
      <c r="E12" s="770">
        <v>1349.5742164199999</v>
      </c>
      <c r="F12" s="770">
        <v>459.53892816000007</v>
      </c>
      <c r="G12" s="1001">
        <v>32.444852480488947</v>
      </c>
      <c r="H12" s="770">
        <v>-115.54069004000007</v>
      </c>
      <c r="I12" s="1004">
        <v>-7.8861179782252471</v>
      </c>
      <c r="K12" s="762"/>
      <c r="L12" s="762"/>
    </row>
    <row r="13" spans="1:12" ht="24" customHeight="1">
      <c r="A13" s="769" t="s">
        <v>666</v>
      </c>
      <c r="B13" s="770">
        <v>0</v>
      </c>
      <c r="C13" s="770">
        <v>296.34878051999999</v>
      </c>
      <c r="D13" s="770">
        <v>174.77</v>
      </c>
      <c r="E13" s="770">
        <v>159.71199999999999</v>
      </c>
      <c r="F13" s="770">
        <v>296.34878051999999</v>
      </c>
      <c r="G13" s="1001"/>
      <c r="H13" s="770">
        <v>-15.058000000000021</v>
      </c>
      <c r="I13" s="1004">
        <v>-8.6158951765177214</v>
      </c>
      <c r="K13" s="762"/>
      <c r="L13" s="762"/>
    </row>
    <row r="14" spans="1:12" ht="24" customHeight="1">
      <c r="A14" s="769" t="s">
        <v>667</v>
      </c>
      <c r="B14" s="770">
        <v>1416.36929444</v>
      </c>
      <c r="C14" s="770">
        <v>1579.5594420800001</v>
      </c>
      <c r="D14" s="770">
        <v>1290.3449064599999</v>
      </c>
      <c r="E14" s="770">
        <v>1189.8622164199999</v>
      </c>
      <c r="F14" s="770">
        <v>163.19014764000008</v>
      </c>
      <c r="G14" s="1001">
        <v>11.521723061959044</v>
      </c>
      <c r="H14" s="770">
        <v>-100.48269004000008</v>
      </c>
      <c r="I14" s="1004">
        <v>-7.7872737387455242</v>
      </c>
      <c r="K14" s="762"/>
      <c r="L14" s="762"/>
    </row>
    <row r="15" spans="1:12" s="762" customFormat="1" ht="24" customHeight="1">
      <c r="A15" s="769" t="s">
        <v>668</v>
      </c>
      <c r="B15" s="770">
        <v>170.28550892000001</v>
      </c>
      <c r="C15" s="770">
        <v>191.62629619000003</v>
      </c>
      <c r="D15" s="770">
        <v>186.99014536900003</v>
      </c>
      <c r="E15" s="770">
        <v>208.89749569400001</v>
      </c>
      <c r="F15" s="770">
        <v>21.340787270000021</v>
      </c>
      <c r="G15" s="1001">
        <v>12.532356631723667</v>
      </c>
      <c r="H15" s="770">
        <v>21.907350324999982</v>
      </c>
      <c r="I15" s="1004">
        <v>11.715778006252018</v>
      </c>
    </row>
    <row r="16" spans="1:12" ht="24" customHeight="1">
      <c r="A16" s="767" t="s">
        <v>669</v>
      </c>
      <c r="B16" s="768">
        <v>1054.3269550700002</v>
      </c>
      <c r="C16" s="768">
        <v>1053.6979300200001</v>
      </c>
      <c r="D16" s="768">
        <v>1047.5076262799998</v>
      </c>
      <c r="E16" s="768">
        <v>1041.46104257</v>
      </c>
      <c r="F16" s="768">
        <v>-0.62902505000010933</v>
      </c>
      <c r="G16" s="1000">
        <v>-5.9661288841690127E-2</v>
      </c>
      <c r="H16" s="768">
        <v>-6.0465837099998225</v>
      </c>
      <c r="I16" s="1003">
        <v>-0.57723529245061211</v>
      </c>
      <c r="K16" s="762"/>
      <c r="L16" s="762"/>
    </row>
    <row r="17" spans="1:12" ht="24" customHeight="1">
      <c r="A17" s="769" t="s">
        <v>661</v>
      </c>
      <c r="B17" s="770">
        <v>1053.6569550700001</v>
      </c>
      <c r="C17" s="770">
        <v>1053.6769550700001</v>
      </c>
      <c r="D17" s="770">
        <v>1047.4796596799999</v>
      </c>
      <c r="E17" s="770">
        <v>1041.4330759700001</v>
      </c>
      <c r="F17" s="770">
        <v>1.999999999998181E-2</v>
      </c>
      <c r="G17" s="1001">
        <v>1.8981509972240539E-3</v>
      </c>
      <c r="H17" s="770">
        <v>-6.0465837099998225</v>
      </c>
      <c r="I17" s="1004">
        <v>-0.57725070402293299</v>
      </c>
      <c r="K17" s="762"/>
      <c r="L17" s="762"/>
    </row>
    <row r="18" spans="1:12" ht="24" customHeight="1">
      <c r="A18" s="769" t="s">
        <v>668</v>
      </c>
      <c r="B18" s="770">
        <v>0.67</v>
      </c>
      <c r="C18" s="770">
        <v>2.0974949999999999E-2</v>
      </c>
      <c r="D18" s="770">
        <v>2.7966599999999998E-2</v>
      </c>
      <c r="E18" s="770">
        <v>2.7966599999999998E-2</v>
      </c>
      <c r="F18" s="770">
        <v>-0.64902504999999999</v>
      </c>
      <c r="G18" s="1001">
        <v>-96.869410447761183</v>
      </c>
      <c r="H18" s="770">
        <v>0</v>
      </c>
      <c r="I18" s="1004">
        <v>0</v>
      </c>
      <c r="K18" s="762"/>
      <c r="L18" s="762"/>
    </row>
    <row r="19" spans="1:12" ht="24" customHeight="1">
      <c r="A19" s="767" t="s">
        <v>670</v>
      </c>
      <c r="B19" s="768">
        <v>9833.6347618100008</v>
      </c>
      <c r="C19" s="768">
        <v>10690.713362400002</v>
      </c>
      <c r="D19" s="768">
        <v>10866.038124903</v>
      </c>
      <c r="E19" s="768">
        <v>10742.24066421</v>
      </c>
      <c r="F19" s="768">
        <v>857.07860059000086</v>
      </c>
      <c r="G19" s="1000">
        <v>8.7157863938424835</v>
      </c>
      <c r="H19" s="768">
        <v>-123.79746069300018</v>
      </c>
      <c r="I19" s="1003">
        <v>-1.1393063347465966</v>
      </c>
      <c r="K19" s="762"/>
      <c r="L19" s="762"/>
    </row>
    <row r="20" spans="1:12" ht="24" customHeight="1">
      <c r="A20" s="769" t="s">
        <v>661</v>
      </c>
      <c r="B20" s="770">
        <v>9662.6792528900005</v>
      </c>
      <c r="C20" s="770">
        <v>10499.066091260003</v>
      </c>
      <c r="D20" s="770">
        <v>10679.020012934001</v>
      </c>
      <c r="E20" s="770">
        <v>10533.315201916001</v>
      </c>
      <c r="F20" s="770">
        <v>836.38683837000281</v>
      </c>
      <c r="G20" s="1001">
        <v>8.6558480984438013</v>
      </c>
      <c r="H20" s="770">
        <v>-145.70481101800033</v>
      </c>
      <c r="I20" s="1004">
        <v>-1.3644024530483931</v>
      </c>
      <c r="K20" s="762"/>
      <c r="L20" s="762"/>
    </row>
    <row r="21" spans="1:12" s="762" customFormat="1" ht="24" customHeight="1" thickBot="1">
      <c r="A21" s="771" t="s">
        <v>668</v>
      </c>
      <c r="B21" s="772">
        <v>170.95550892</v>
      </c>
      <c r="C21" s="772">
        <v>191.64727114000004</v>
      </c>
      <c r="D21" s="772">
        <v>187.01811196900005</v>
      </c>
      <c r="E21" s="772">
        <v>208.92546229400003</v>
      </c>
      <c r="F21" s="772">
        <v>20.691762220000044</v>
      </c>
      <c r="G21" s="1002">
        <v>12.103594877239621</v>
      </c>
      <c r="H21" s="772">
        <v>21.907350324999982</v>
      </c>
      <c r="I21" s="1005">
        <v>11.714026034350793</v>
      </c>
      <c r="J21" s="700"/>
    </row>
    <row r="22" spans="1:12" ht="24" customHeight="1" thickTop="1">
      <c r="A22" s="607" t="s">
        <v>346</v>
      </c>
      <c r="D22" s="761"/>
      <c r="K22" s="762"/>
    </row>
    <row r="23" spans="1:12">
      <c r="C23" s="700"/>
      <c r="D23" s="761"/>
      <c r="E23" s="761"/>
    </row>
    <row r="24" spans="1:12">
      <c r="C24" s="700"/>
    </row>
    <row r="25" spans="1:12">
      <c r="C25" s="700"/>
    </row>
    <row r="26" spans="1:12">
      <c r="C26" s="700"/>
    </row>
  </sheetData>
  <mergeCells count="7">
    <mergeCell ref="A1:I1"/>
    <mergeCell ref="A2:I2"/>
    <mergeCell ref="H3:I3"/>
    <mergeCell ref="F4:I4"/>
    <mergeCell ref="F5:G5"/>
    <mergeCell ref="H5:I5"/>
    <mergeCell ref="A4:A6"/>
  </mergeCells>
  <pageMargins left="0.39370078740157483" right="0.39370078740157483" top="0.39370078740157483" bottom="0.39370078740157483" header="0.31496062992125984" footer="0.31496062992125984"/>
  <pageSetup scale="87" orientation="portrait" r:id="rId1"/>
</worksheet>
</file>

<file path=xl/worksheets/sheet4.xml><?xml version="1.0" encoding="utf-8"?>
<worksheet xmlns="http://schemas.openxmlformats.org/spreadsheetml/2006/main" xmlns:r="http://schemas.openxmlformats.org/officeDocument/2006/relationships">
  <sheetPr>
    <pageSetUpPr fitToPage="1"/>
  </sheetPr>
  <dimension ref="A1:G24"/>
  <sheetViews>
    <sheetView zoomScaleSheetLayoutView="89" workbookViewId="0">
      <selection activeCell="J10" sqref="J10"/>
    </sheetView>
  </sheetViews>
  <sheetFormatPr defaultRowHeight="15.75"/>
  <cols>
    <col min="1" max="1" width="12.5703125" style="169" bestFit="1" customWidth="1"/>
    <col min="2" max="2" width="12.7109375" style="197" customWidth="1"/>
    <col min="3" max="3" width="16.28515625" style="169" bestFit="1" customWidth="1"/>
    <col min="4" max="4" width="12.7109375" style="169" customWidth="1"/>
    <col min="5" max="5" width="16.28515625" style="169" bestFit="1" customWidth="1"/>
    <col min="6" max="6" width="10.28515625" style="169" customWidth="1"/>
    <col min="7" max="7" width="16.28515625" style="169" bestFit="1" customWidth="1"/>
    <col min="8" max="8" width="13.7109375" style="169" bestFit="1" customWidth="1"/>
    <col min="9" max="254" width="9.140625" style="169"/>
    <col min="255" max="255" width="11.42578125" style="169" customWidth="1"/>
    <col min="256" max="257" width="0" style="169" hidden="1" customWidth="1"/>
    <col min="258" max="258" width="12.7109375" style="169" customWidth="1"/>
    <col min="259" max="259" width="13.7109375" style="169" bestFit="1" customWidth="1"/>
    <col min="260" max="260" width="12.7109375" style="169" customWidth="1"/>
    <col min="261" max="261" width="13.7109375" style="169" bestFit="1" customWidth="1"/>
    <col min="262" max="262" width="10.28515625" style="169" customWidth="1"/>
    <col min="263" max="263" width="14.85546875" style="169" customWidth="1"/>
    <col min="264" max="264" width="13.7109375" style="169" bestFit="1" customWidth="1"/>
    <col min="265" max="510" width="9.140625" style="169"/>
    <col min="511" max="511" width="11.42578125" style="169" customWidth="1"/>
    <col min="512" max="513" width="0" style="169" hidden="1" customWidth="1"/>
    <col min="514" max="514" width="12.7109375" style="169" customWidth="1"/>
    <col min="515" max="515" width="13.7109375" style="169" bestFit="1" customWidth="1"/>
    <col min="516" max="516" width="12.7109375" style="169" customWidth="1"/>
    <col min="517" max="517" width="13.7109375" style="169" bestFit="1" customWidth="1"/>
    <col min="518" max="518" width="10.28515625" style="169" customWidth="1"/>
    <col min="519" max="519" width="14.85546875" style="169" customWidth="1"/>
    <col min="520" max="520" width="13.7109375" style="169" bestFit="1" customWidth="1"/>
    <col min="521" max="766" width="9.140625" style="169"/>
    <col min="767" max="767" width="11.42578125" style="169" customWidth="1"/>
    <col min="768" max="769" width="0" style="169" hidden="1" customWidth="1"/>
    <col min="770" max="770" width="12.7109375" style="169" customWidth="1"/>
    <col min="771" max="771" width="13.7109375" style="169" bestFit="1" customWidth="1"/>
    <col min="772" max="772" width="12.7109375" style="169" customWidth="1"/>
    <col min="773" max="773" width="13.7109375" style="169" bestFit="1" customWidth="1"/>
    <col min="774" max="774" width="10.28515625" style="169" customWidth="1"/>
    <col min="775" max="775" width="14.85546875" style="169" customWidth="1"/>
    <col min="776" max="776" width="13.7109375" style="169" bestFit="1" customWidth="1"/>
    <col min="777" max="1022" width="9.140625" style="169"/>
    <col min="1023" max="1023" width="11.42578125" style="169" customWidth="1"/>
    <col min="1024" max="1025" width="0" style="169" hidden="1" customWidth="1"/>
    <col min="1026" max="1026" width="12.7109375" style="169" customWidth="1"/>
    <col min="1027" max="1027" width="13.7109375" style="169" bestFit="1" customWidth="1"/>
    <col min="1028" max="1028" width="12.7109375" style="169" customWidth="1"/>
    <col min="1029" max="1029" width="13.7109375" style="169" bestFit="1" customWidth="1"/>
    <col min="1030" max="1030" width="10.28515625" style="169" customWidth="1"/>
    <col min="1031" max="1031" width="14.85546875" style="169" customWidth="1"/>
    <col min="1032" max="1032" width="13.7109375" style="169" bestFit="1" customWidth="1"/>
    <col min="1033" max="1278" width="9.140625" style="169"/>
    <col min="1279" max="1279" width="11.42578125" style="169" customWidth="1"/>
    <col min="1280" max="1281" width="0" style="169" hidden="1" customWidth="1"/>
    <col min="1282" max="1282" width="12.7109375" style="169" customWidth="1"/>
    <col min="1283" max="1283" width="13.7109375" style="169" bestFit="1" customWidth="1"/>
    <col min="1284" max="1284" width="12.7109375" style="169" customWidth="1"/>
    <col min="1285" max="1285" width="13.7109375" style="169" bestFit="1" customWidth="1"/>
    <col min="1286" max="1286" width="10.28515625" style="169" customWidth="1"/>
    <col min="1287" max="1287" width="14.85546875" style="169" customWidth="1"/>
    <col min="1288" max="1288" width="13.7109375" style="169" bestFit="1" customWidth="1"/>
    <col min="1289" max="1534" width="9.140625" style="169"/>
    <col min="1535" max="1535" width="11.42578125" style="169" customWidth="1"/>
    <col min="1536" max="1537" width="0" style="169" hidden="1" customWidth="1"/>
    <col min="1538" max="1538" width="12.7109375" style="169" customWidth="1"/>
    <col min="1539" max="1539" width="13.7109375" style="169" bestFit="1" customWidth="1"/>
    <col min="1540" max="1540" width="12.7109375" style="169" customWidth="1"/>
    <col min="1541" max="1541" width="13.7109375" style="169" bestFit="1" customWidth="1"/>
    <col min="1542" max="1542" width="10.28515625" style="169" customWidth="1"/>
    <col min="1543" max="1543" width="14.85546875" style="169" customWidth="1"/>
    <col min="1544" max="1544" width="13.7109375" style="169" bestFit="1" customWidth="1"/>
    <col min="1545" max="1790" width="9.140625" style="169"/>
    <col min="1791" max="1791" width="11.42578125" style="169" customWidth="1"/>
    <col min="1792" max="1793" width="0" style="169" hidden="1" customWidth="1"/>
    <col min="1794" max="1794" width="12.7109375" style="169" customWidth="1"/>
    <col min="1795" max="1795" width="13.7109375" style="169" bestFit="1" customWidth="1"/>
    <col min="1796" max="1796" width="12.7109375" style="169" customWidth="1"/>
    <col min="1797" max="1797" width="13.7109375" style="169" bestFit="1" customWidth="1"/>
    <col min="1798" max="1798" width="10.28515625" style="169" customWidth="1"/>
    <col min="1799" max="1799" width="14.85546875" style="169" customWidth="1"/>
    <col min="1800" max="1800" width="13.7109375" style="169" bestFit="1" customWidth="1"/>
    <col min="1801" max="2046" width="9.140625" style="169"/>
    <col min="2047" max="2047" width="11.42578125" style="169" customWidth="1"/>
    <col min="2048" max="2049" width="0" style="169" hidden="1" customWidth="1"/>
    <col min="2050" max="2050" width="12.7109375" style="169" customWidth="1"/>
    <col min="2051" max="2051" width="13.7109375" style="169" bestFit="1" customWidth="1"/>
    <col min="2052" max="2052" width="12.7109375" style="169" customWidth="1"/>
    <col min="2053" max="2053" width="13.7109375" style="169" bestFit="1" customWidth="1"/>
    <col min="2054" max="2054" width="10.28515625" style="169" customWidth="1"/>
    <col min="2055" max="2055" width="14.85546875" style="169" customWidth="1"/>
    <col min="2056" max="2056" width="13.7109375" style="169" bestFit="1" customWidth="1"/>
    <col min="2057" max="2302" width="9.140625" style="169"/>
    <col min="2303" max="2303" width="11.42578125" style="169" customWidth="1"/>
    <col min="2304" max="2305" width="0" style="169" hidden="1" customWidth="1"/>
    <col min="2306" max="2306" width="12.7109375" style="169" customWidth="1"/>
    <col min="2307" max="2307" width="13.7109375" style="169" bestFit="1" customWidth="1"/>
    <col min="2308" max="2308" width="12.7109375" style="169" customWidth="1"/>
    <col min="2309" max="2309" width="13.7109375" style="169" bestFit="1" customWidth="1"/>
    <col min="2310" max="2310" width="10.28515625" style="169" customWidth="1"/>
    <col min="2311" max="2311" width="14.85546875" style="169" customWidth="1"/>
    <col min="2312" max="2312" width="13.7109375" style="169" bestFit="1" customWidth="1"/>
    <col min="2313" max="2558" width="9.140625" style="169"/>
    <col min="2559" max="2559" width="11.42578125" style="169" customWidth="1"/>
    <col min="2560" max="2561" width="0" style="169" hidden="1" customWidth="1"/>
    <col min="2562" max="2562" width="12.7109375" style="169" customWidth="1"/>
    <col min="2563" max="2563" width="13.7109375" style="169" bestFit="1" customWidth="1"/>
    <col min="2564" max="2564" width="12.7109375" style="169" customWidth="1"/>
    <col min="2565" max="2565" width="13.7109375" style="169" bestFit="1" customWidth="1"/>
    <col min="2566" max="2566" width="10.28515625" style="169" customWidth="1"/>
    <col min="2567" max="2567" width="14.85546875" style="169" customWidth="1"/>
    <col min="2568" max="2568" width="13.7109375" style="169" bestFit="1" customWidth="1"/>
    <col min="2569" max="2814" width="9.140625" style="169"/>
    <col min="2815" max="2815" width="11.42578125" style="169" customWidth="1"/>
    <col min="2816" max="2817" width="0" style="169" hidden="1" customWidth="1"/>
    <col min="2818" max="2818" width="12.7109375" style="169" customWidth="1"/>
    <col min="2819" max="2819" width="13.7109375" style="169" bestFit="1" customWidth="1"/>
    <col min="2820" max="2820" width="12.7109375" style="169" customWidth="1"/>
    <col min="2821" max="2821" width="13.7109375" style="169" bestFit="1" customWidth="1"/>
    <col min="2822" max="2822" width="10.28515625" style="169" customWidth="1"/>
    <col min="2823" max="2823" width="14.85546875" style="169" customWidth="1"/>
    <col min="2824" max="2824" width="13.7109375" style="169" bestFit="1" customWidth="1"/>
    <col min="2825" max="3070" width="9.140625" style="169"/>
    <col min="3071" max="3071" width="11.42578125" style="169" customWidth="1"/>
    <col min="3072" max="3073" width="0" style="169" hidden="1" customWidth="1"/>
    <col min="3074" max="3074" width="12.7109375" style="169" customWidth="1"/>
    <col min="3075" max="3075" width="13.7109375" style="169" bestFit="1" customWidth="1"/>
    <col min="3076" max="3076" width="12.7109375" style="169" customWidth="1"/>
    <col min="3077" max="3077" width="13.7109375" style="169" bestFit="1" customWidth="1"/>
    <col min="3078" max="3078" width="10.28515625" style="169" customWidth="1"/>
    <col min="3079" max="3079" width="14.85546875" style="169" customWidth="1"/>
    <col min="3080" max="3080" width="13.7109375" style="169" bestFit="1" customWidth="1"/>
    <col min="3081" max="3326" width="9.140625" style="169"/>
    <col min="3327" max="3327" width="11.42578125" style="169" customWidth="1"/>
    <col min="3328" max="3329" width="0" style="169" hidden="1" customWidth="1"/>
    <col min="3330" max="3330" width="12.7109375" style="169" customWidth="1"/>
    <col min="3331" max="3331" width="13.7109375" style="169" bestFit="1" customWidth="1"/>
    <col min="3332" max="3332" width="12.7109375" style="169" customWidth="1"/>
    <col min="3333" max="3333" width="13.7109375" style="169" bestFit="1" customWidth="1"/>
    <col min="3334" max="3334" width="10.28515625" style="169" customWidth="1"/>
    <col min="3335" max="3335" width="14.85546875" style="169" customWidth="1"/>
    <col min="3336" max="3336" width="13.7109375" style="169" bestFit="1" customWidth="1"/>
    <col min="3337" max="3582" width="9.140625" style="169"/>
    <col min="3583" max="3583" width="11.42578125" style="169" customWidth="1"/>
    <col min="3584" max="3585" width="0" style="169" hidden="1" customWidth="1"/>
    <col min="3586" max="3586" width="12.7109375" style="169" customWidth="1"/>
    <col min="3587" max="3587" width="13.7109375" style="169" bestFit="1" customWidth="1"/>
    <col min="3588" max="3588" width="12.7109375" style="169" customWidth="1"/>
    <col min="3589" max="3589" width="13.7109375" style="169" bestFit="1" customWidth="1"/>
    <col min="3590" max="3590" width="10.28515625" style="169" customWidth="1"/>
    <col min="3591" max="3591" width="14.85546875" style="169" customWidth="1"/>
    <col min="3592" max="3592" width="13.7109375" style="169" bestFit="1" customWidth="1"/>
    <col min="3593" max="3838" width="9.140625" style="169"/>
    <col min="3839" max="3839" width="11.42578125" style="169" customWidth="1"/>
    <col min="3840" max="3841" width="0" style="169" hidden="1" customWidth="1"/>
    <col min="3842" max="3842" width="12.7109375" style="169" customWidth="1"/>
    <col min="3843" max="3843" width="13.7109375" style="169" bestFit="1" customWidth="1"/>
    <col min="3844" max="3844" width="12.7109375" style="169" customWidth="1"/>
    <col min="3845" max="3845" width="13.7109375" style="169" bestFit="1" customWidth="1"/>
    <col min="3846" max="3846" width="10.28515625" style="169" customWidth="1"/>
    <col min="3847" max="3847" width="14.85546875" style="169" customWidth="1"/>
    <col min="3848" max="3848" width="13.7109375" style="169" bestFit="1" customWidth="1"/>
    <col min="3849" max="4094" width="9.140625" style="169"/>
    <col min="4095" max="4095" width="11.42578125" style="169" customWidth="1"/>
    <col min="4096" max="4097" width="0" style="169" hidden="1" customWidth="1"/>
    <col min="4098" max="4098" width="12.7109375" style="169" customWidth="1"/>
    <col min="4099" max="4099" width="13.7109375" style="169" bestFit="1" customWidth="1"/>
    <col min="4100" max="4100" width="12.7109375" style="169" customWidth="1"/>
    <col min="4101" max="4101" width="13.7109375" style="169" bestFit="1" customWidth="1"/>
    <col min="4102" max="4102" width="10.28515625" style="169" customWidth="1"/>
    <col min="4103" max="4103" width="14.85546875" style="169" customWidth="1"/>
    <col min="4104" max="4104" width="13.7109375" style="169" bestFit="1" customWidth="1"/>
    <col min="4105" max="4350" width="9.140625" style="169"/>
    <col min="4351" max="4351" width="11.42578125" style="169" customWidth="1"/>
    <col min="4352" max="4353" width="0" style="169" hidden="1" customWidth="1"/>
    <col min="4354" max="4354" width="12.7109375" style="169" customWidth="1"/>
    <col min="4355" max="4355" width="13.7109375" style="169" bestFit="1" customWidth="1"/>
    <col min="4356" max="4356" width="12.7109375" style="169" customWidth="1"/>
    <col min="4357" max="4357" width="13.7109375" style="169" bestFit="1" customWidth="1"/>
    <col min="4358" max="4358" width="10.28515625" style="169" customWidth="1"/>
    <col min="4359" max="4359" width="14.85546875" style="169" customWidth="1"/>
    <col min="4360" max="4360" width="13.7109375" style="169" bestFit="1" customWidth="1"/>
    <col min="4361" max="4606" width="9.140625" style="169"/>
    <col min="4607" max="4607" width="11.42578125" style="169" customWidth="1"/>
    <col min="4608" max="4609" width="0" style="169" hidden="1" customWidth="1"/>
    <col min="4610" max="4610" width="12.7109375" style="169" customWidth="1"/>
    <col min="4611" max="4611" width="13.7109375" style="169" bestFit="1" customWidth="1"/>
    <col min="4612" max="4612" width="12.7109375" style="169" customWidth="1"/>
    <col min="4613" max="4613" width="13.7109375" style="169" bestFit="1" customWidth="1"/>
    <col min="4614" max="4614" width="10.28515625" style="169" customWidth="1"/>
    <col min="4615" max="4615" width="14.85546875" style="169" customWidth="1"/>
    <col min="4616" max="4616" width="13.7109375" style="169" bestFit="1" customWidth="1"/>
    <col min="4617" max="4862" width="9.140625" style="169"/>
    <col min="4863" max="4863" width="11.42578125" style="169" customWidth="1"/>
    <col min="4864" max="4865" width="0" style="169" hidden="1" customWidth="1"/>
    <col min="4866" max="4866" width="12.7109375" style="169" customWidth="1"/>
    <col min="4867" max="4867" width="13.7109375" style="169" bestFit="1" customWidth="1"/>
    <col min="4868" max="4868" width="12.7109375" style="169" customWidth="1"/>
    <col min="4869" max="4869" width="13.7109375" style="169" bestFit="1" customWidth="1"/>
    <col min="4870" max="4870" width="10.28515625" style="169" customWidth="1"/>
    <col min="4871" max="4871" width="14.85546875" style="169" customWidth="1"/>
    <col min="4872" max="4872" width="13.7109375" style="169" bestFit="1" customWidth="1"/>
    <col min="4873" max="5118" width="9.140625" style="169"/>
    <col min="5119" max="5119" width="11.42578125" style="169" customWidth="1"/>
    <col min="5120" max="5121" width="0" style="169" hidden="1" customWidth="1"/>
    <col min="5122" max="5122" width="12.7109375" style="169" customWidth="1"/>
    <col min="5123" max="5123" width="13.7109375" style="169" bestFit="1" customWidth="1"/>
    <col min="5124" max="5124" width="12.7109375" style="169" customWidth="1"/>
    <col min="5125" max="5125" width="13.7109375" style="169" bestFit="1" customWidth="1"/>
    <col min="5126" max="5126" width="10.28515625" style="169" customWidth="1"/>
    <col min="5127" max="5127" width="14.85546875" style="169" customWidth="1"/>
    <col min="5128" max="5128" width="13.7109375" style="169" bestFit="1" customWidth="1"/>
    <col min="5129" max="5374" width="9.140625" style="169"/>
    <col min="5375" max="5375" width="11.42578125" style="169" customWidth="1"/>
    <col min="5376" max="5377" width="0" style="169" hidden="1" customWidth="1"/>
    <col min="5378" max="5378" width="12.7109375" style="169" customWidth="1"/>
    <col min="5379" max="5379" width="13.7109375" style="169" bestFit="1" customWidth="1"/>
    <col min="5380" max="5380" width="12.7109375" style="169" customWidth="1"/>
    <col min="5381" max="5381" width="13.7109375" style="169" bestFit="1" customWidth="1"/>
    <col min="5382" max="5382" width="10.28515625" style="169" customWidth="1"/>
    <col min="5383" max="5383" width="14.85546875" style="169" customWidth="1"/>
    <col min="5384" max="5384" width="13.7109375" style="169" bestFit="1" customWidth="1"/>
    <col min="5385" max="5630" width="9.140625" style="169"/>
    <col min="5631" max="5631" width="11.42578125" style="169" customWidth="1"/>
    <col min="5632" max="5633" width="0" style="169" hidden="1" customWidth="1"/>
    <col min="5634" max="5634" width="12.7109375" style="169" customWidth="1"/>
    <col min="5635" max="5635" width="13.7109375" style="169" bestFit="1" customWidth="1"/>
    <col min="5636" max="5636" width="12.7109375" style="169" customWidth="1"/>
    <col min="5637" max="5637" width="13.7109375" style="169" bestFit="1" customWidth="1"/>
    <col min="5638" max="5638" width="10.28515625" style="169" customWidth="1"/>
    <col min="5639" max="5639" width="14.85546875" style="169" customWidth="1"/>
    <col min="5640" max="5640" width="13.7109375" style="169" bestFit="1" customWidth="1"/>
    <col min="5641" max="5886" width="9.140625" style="169"/>
    <col min="5887" max="5887" width="11.42578125" style="169" customWidth="1"/>
    <col min="5888" max="5889" width="0" style="169" hidden="1" customWidth="1"/>
    <col min="5890" max="5890" width="12.7109375" style="169" customWidth="1"/>
    <col min="5891" max="5891" width="13.7109375" style="169" bestFit="1" customWidth="1"/>
    <col min="5892" max="5892" width="12.7109375" style="169" customWidth="1"/>
    <col min="5893" max="5893" width="13.7109375" style="169" bestFit="1" customWidth="1"/>
    <col min="5894" max="5894" width="10.28515625" style="169" customWidth="1"/>
    <col min="5895" max="5895" width="14.85546875" style="169" customWidth="1"/>
    <col min="5896" max="5896" width="13.7109375" style="169" bestFit="1" customWidth="1"/>
    <col min="5897" max="6142" width="9.140625" style="169"/>
    <col min="6143" max="6143" width="11.42578125" style="169" customWidth="1"/>
    <col min="6144" max="6145" width="0" style="169" hidden="1" customWidth="1"/>
    <col min="6146" max="6146" width="12.7109375" style="169" customWidth="1"/>
    <col min="6147" max="6147" width="13.7109375" style="169" bestFit="1" customWidth="1"/>
    <col min="6148" max="6148" width="12.7109375" style="169" customWidth="1"/>
    <col min="6149" max="6149" width="13.7109375" style="169" bestFit="1" customWidth="1"/>
    <col min="6150" max="6150" width="10.28515625" style="169" customWidth="1"/>
    <col min="6151" max="6151" width="14.85546875" style="169" customWidth="1"/>
    <col min="6152" max="6152" width="13.7109375" style="169" bestFit="1" customWidth="1"/>
    <col min="6153" max="6398" width="9.140625" style="169"/>
    <col min="6399" max="6399" width="11.42578125" style="169" customWidth="1"/>
    <col min="6400" max="6401" width="0" style="169" hidden="1" customWidth="1"/>
    <col min="6402" max="6402" width="12.7109375" style="169" customWidth="1"/>
    <col min="6403" max="6403" width="13.7109375" style="169" bestFit="1" customWidth="1"/>
    <col min="6404" max="6404" width="12.7109375" style="169" customWidth="1"/>
    <col min="6405" max="6405" width="13.7109375" style="169" bestFit="1" customWidth="1"/>
    <col min="6406" max="6406" width="10.28515625" style="169" customWidth="1"/>
    <col min="6407" max="6407" width="14.85546875" style="169" customWidth="1"/>
    <col min="6408" max="6408" width="13.7109375" style="169" bestFit="1" customWidth="1"/>
    <col min="6409" max="6654" width="9.140625" style="169"/>
    <col min="6655" max="6655" width="11.42578125" style="169" customWidth="1"/>
    <col min="6656" max="6657" width="0" style="169" hidden="1" customWidth="1"/>
    <col min="6658" max="6658" width="12.7109375" style="169" customWidth="1"/>
    <col min="6659" max="6659" width="13.7109375" style="169" bestFit="1" customWidth="1"/>
    <col min="6660" max="6660" width="12.7109375" style="169" customWidth="1"/>
    <col min="6661" max="6661" width="13.7109375" style="169" bestFit="1" customWidth="1"/>
    <col min="6662" max="6662" width="10.28515625" style="169" customWidth="1"/>
    <col min="6663" max="6663" width="14.85546875" style="169" customWidth="1"/>
    <col min="6664" max="6664" width="13.7109375" style="169" bestFit="1" customWidth="1"/>
    <col min="6665" max="6910" width="9.140625" style="169"/>
    <col min="6911" max="6911" width="11.42578125" style="169" customWidth="1"/>
    <col min="6912" max="6913" width="0" style="169" hidden="1" customWidth="1"/>
    <col min="6914" max="6914" width="12.7109375" style="169" customWidth="1"/>
    <col min="6915" max="6915" width="13.7109375" style="169" bestFit="1" customWidth="1"/>
    <col min="6916" max="6916" width="12.7109375" style="169" customWidth="1"/>
    <col min="6917" max="6917" width="13.7109375" style="169" bestFit="1" customWidth="1"/>
    <col min="6918" max="6918" width="10.28515625" style="169" customWidth="1"/>
    <col min="6919" max="6919" width="14.85546875" style="169" customWidth="1"/>
    <col min="6920" max="6920" width="13.7109375" style="169" bestFit="1" customWidth="1"/>
    <col min="6921" max="7166" width="9.140625" style="169"/>
    <col min="7167" max="7167" width="11.42578125" style="169" customWidth="1"/>
    <col min="7168" max="7169" width="0" style="169" hidden="1" customWidth="1"/>
    <col min="7170" max="7170" width="12.7109375" style="169" customWidth="1"/>
    <col min="7171" max="7171" width="13.7109375" style="169" bestFit="1" customWidth="1"/>
    <col min="7172" max="7172" width="12.7109375" style="169" customWidth="1"/>
    <col min="7173" max="7173" width="13.7109375" style="169" bestFit="1" customWidth="1"/>
    <col min="7174" max="7174" width="10.28515625" style="169" customWidth="1"/>
    <col min="7175" max="7175" width="14.85546875" style="169" customWidth="1"/>
    <col min="7176" max="7176" width="13.7109375" style="169" bestFit="1" customWidth="1"/>
    <col min="7177" max="7422" width="9.140625" style="169"/>
    <col min="7423" max="7423" width="11.42578125" style="169" customWidth="1"/>
    <col min="7424" max="7425" width="0" style="169" hidden="1" customWidth="1"/>
    <col min="7426" max="7426" width="12.7109375" style="169" customWidth="1"/>
    <col min="7427" max="7427" width="13.7109375" style="169" bestFit="1" customWidth="1"/>
    <col min="7428" max="7428" width="12.7109375" style="169" customWidth="1"/>
    <col min="7429" max="7429" width="13.7109375" style="169" bestFit="1" customWidth="1"/>
    <col min="7430" max="7430" width="10.28515625" style="169" customWidth="1"/>
    <col min="7431" max="7431" width="14.85546875" style="169" customWidth="1"/>
    <col min="7432" max="7432" width="13.7109375" style="169" bestFit="1" customWidth="1"/>
    <col min="7433" max="7678" width="9.140625" style="169"/>
    <col min="7679" max="7679" width="11.42578125" style="169" customWidth="1"/>
    <col min="7680" max="7681" width="0" style="169" hidden="1" customWidth="1"/>
    <col min="7682" max="7682" width="12.7109375" style="169" customWidth="1"/>
    <col min="7683" max="7683" width="13.7109375" style="169" bestFit="1" customWidth="1"/>
    <col min="7684" max="7684" width="12.7109375" style="169" customWidth="1"/>
    <col min="7685" max="7685" width="13.7109375" style="169" bestFit="1" customWidth="1"/>
    <col min="7686" max="7686" width="10.28515625" style="169" customWidth="1"/>
    <col min="7687" max="7687" width="14.85546875" style="169" customWidth="1"/>
    <col min="7688" max="7688" width="13.7109375" style="169" bestFit="1" customWidth="1"/>
    <col min="7689" max="7934" width="9.140625" style="169"/>
    <col min="7935" max="7935" width="11.42578125" style="169" customWidth="1"/>
    <col min="7936" max="7937" width="0" style="169" hidden="1" customWidth="1"/>
    <col min="7938" max="7938" width="12.7109375" style="169" customWidth="1"/>
    <col min="7939" max="7939" width="13.7109375" style="169" bestFit="1" customWidth="1"/>
    <col min="7940" max="7940" width="12.7109375" style="169" customWidth="1"/>
    <col min="7941" max="7941" width="13.7109375" style="169" bestFit="1" customWidth="1"/>
    <col min="7942" max="7942" width="10.28515625" style="169" customWidth="1"/>
    <col min="7943" max="7943" width="14.85546875" style="169" customWidth="1"/>
    <col min="7944" max="7944" width="13.7109375" style="169" bestFit="1" customWidth="1"/>
    <col min="7945" max="8190" width="9.140625" style="169"/>
    <col min="8191" max="8191" width="11.42578125" style="169" customWidth="1"/>
    <col min="8192" max="8193" width="0" style="169" hidden="1" customWidth="1"/>
    <col min="8194" max="8194" width="12.7109375" style="169" customWidth="1"/>
    <col min="8195" max="8195" width="13.7109375" style="169" bestFit="1" customWidth="1"/>
    <col min="8196" max="8196" width="12.7109375" style="169" customWidth="1"/>
    <col min="8197" max="8197" width="13.7109375" style="169" bestFit="1" customWidth="1"/>
    <col min="8198" max="8198" width="10.28515625" style="169" customWidth="1"/>
    <col min="8199" max="8199" width="14.85546875" style="169" customWidth="1"/>
    <col min="8200" max="8200" width="13.7109375" style="169" bestFit="1" customWidth="1"/>
    <col min="8201" max="8446" width="9.140625" style="169"/>
    <col min="8447" max="8447" width="11.42578125" style="169" customWidth="1"/>
    <col min="8448" max="8449" width="0" style="169" hidden="1" customWidth="1"/>
    <col min="8450" max="8450" width="12.7109375" style="169" customWidth="1"/>
    <col min="8451" max="8451" width="13.7109375" style="169" bestFit="1" customWidth="1"/>
    <col min="8452" max="8452" width="12.7109375" style="169" customWidth="1"/>
    <col min="8453" max="8453" width="13.7109375" style="169" bestFit="1" customWidth="1"/>
    <col min="8454" max="8454" width="10.28515625" style="169" customWidth="1"/>
    <col min="8455" max="8455" width="14.85546875" style="169" customWidth="1"/>
    <col min="8456" max="8456" width="13.7109375" style="169" bestFit="1" customWidth="1"/>
    <col min="8457" max="8702" width="9.140625" style="169"/>
    <col min="8703" max="8703" width="11.42578125" style="169" customWidth="1"/>
    <col min="8704" max="8705" width="0" style="169" hidden="1" customWidth="1"/>
    <col min="8706" max="8706" width="12.7109375" style="169" customWidth="1"/>
    <col min="8707" max="8707" width="13.7109375" style="169" bestFit="1" customWidth="1"/>
    <col min="8708" max="8708" width="12.7109375" style="169" customWidth="1"/>
    <col min="8709" max="8709" width="13.7109375" style="169" bestFit="1" customWidth="1"/>
    <col min="8710" max="8710" width="10.28515625" style="169" customWidth="1"/>
    <col min="8711" max="8711" width="14.85546875" style="169" customWidth="1"/>
    <col min="8712" max="8712" width="13.7109375" style="169" bestFit="1" customWidth="1"/>
    <col min="8713" max="8958" width="9.140625" style="169"/>
    <col min="8959" max="8959" width="11.42578125" style="169" customWidth="1"/>
    <col min="8960" max="8961" width="0" style="169" hidden="1" customWidth="1"/>
    <col min="8962" max="8962" width="12.7109375" style="169" customWidth="1"/>
    <col min="8963" max="8963" width="13.7109375" style="169" bestFit="1" customWidth="1"/>
    <col min="8964" max="8964" width="12.7109375" style="169" customWidth="1"/>
    <col min="8965" max="8965" width="13.7109375" style="169" bestFit="1" customWidth="1"/>
    <col min="8966" max="8966" width="10.28515625" style="169" customWidth="1"/>
    <col min="8967" max="8967" width="14.85546875" style="169" customWidth="1"/>
    <col min="8968" max="8968" width="13.7109375" style="169" bestFit="1" customWidth="1"/>
    <col min="8969" max="9214" width="9.140625" style="169"/>
    <col min="9215" max="9215" width="11.42578125" style="169" customWidth="1"/>
    <col min="9216" max="9217" width="0" style="169" hidden="1" customWidth="1"/>
    <col min="9218" max="9218" width="12.7109375" style="169" customWidth="1"/>
    <col min="9219" max="9219" width="13.7109375" style="169" bestFit="1" customWidth="1"/>
    <col min="9220" max="9220" width="12.7109375" style="169" customWidth="1"/>
    <col min="9221" max="9221" width="13.7109375" style="169" bestFit="1" customWidth="1"/>
    <col min="9222" max="9222" width="10.28515625" style="169" customWidth="1"/>
    <col min="9223" max="9223" width="14.85546875" style="169" customWidth="1"/>
    <col min="9224" max="9224" width="13.7109375" style="169" bestFit="1" customWidth="1"/>
    <col min="9225" max="9470" width="9.140625" style="169"/>
    <col min="9471" max="9471" width="11.42578125" style="169" customWidth="1"/>
    <col min="9472" max="9473" width="0" style="169" hidden="1" customWidth="1"/>
    <col min="9474" max="9474" width="12.7109375" style="169" customWidth="1"/>
    <col min="9475" max="9475" width="13.7109375" style="169" bestFit="1" customWidth="1"/>
    <col min="9476" max="9476" width="12.7109375" style="169" customWidth="1"/>
    <col min="9477" max="9477" width="13.7109375" style="169" bestFit="1" customWidth="1"/>
    <col min="9478" max="9478" width="10.28515625" style="169" customWidth="1"/>
    <col min="9479" max="9479" width="14.85546875" style="169" customWidth="1"/>
    <col min="9480" max="9480" width="13.7109375" style="169" bestFit="1" customWidth="1"/>
    <col min="9481" max="9726" width="9.140625" style="169"/>
    <col min="9727" max="9727" width="11.42578125" style="169" customWidth="1"/>
    <col min="9728" max="9729" width="0" style="169" hidden="1" customWidth="1"/>
    <col min="9730" max="9730" width="12.7109375" style="169" customWidth="1"/>
    <col min="9731" max="9731" width="13.7109375" style="169" bestFit="1" customWidth="1"/>
    <col min="9732" max="9732" width="12.7109375" style="169" customWidth="1"/>
    <col min="9733" max="9733" width="13.7109375" style="169" bestFit="1" customWidth="1"/>
    <col min="9734" max="9734" width="10.28515625" style="169" customWidth="1"/>
    <col min="9735" max="9735" width="14.85546875" style="169" customWidth="1"/>
    <col min="9736" max="9736" width="13.7109375" style="169" bestFit="1" customWidth="1"/>
    <col min="9737" max="9982" width="9.140625" style="169"/>
    <col min="9983" max="9983" width="11.42578125" style="169" customWidth="1"/>
    <col min="9984" max="9985" width="0" style="169" hidden="1" customWidth="1"/>
    <col min="9986" max="9986" width="12.7109375" style="169" customWidth="1"/>
    <col min="9987" max="9987" width="13.7109375" style="169" bestFit="1" customWidth="1"/>
    <col min="9988" max="9988" width="12.7109375" style="169" customWidth="1"/>
    <col min="9989" max="9989" width="13.7109375" style="169" bestFit="1" customWidth="1"/>
    <col min="9990" max="9990" width="10.28515625" style="169" customWidth="1"/>
    <col min="9991" max="9991" width="14.85546875" style="169" customWidth="1"/>
    <col min="9992" max="9992" width="13.7109375" style="169" bestFit="1" customWidth="1"/>
    <col min="9993" max="10238" width="9.140625" style="169"/>
    <col min="10239" max="10239" width="11.42578125" style="169" customWidth="1"/>
    <col min="10240" max="10241" width="0" style="169" hidden="1" customWidth="1"/>
    <col min="10242" max="10242" width="12.7109375" style="169" customWidth="1"/>
    <col min="10243" max="10243" width="13.7109375" style="169" bestFit="1" customWidth="1"/>
    <col min="10244" max="10244" width="12.7109375" style="169" customWidth="1"/>
    <col min="10245" max="10245" width="13.7109375" style="169" bestFit="1" customWidth="1"/>
    <col min="10246" max="10246" width="10.28515625" style="169" customWidth="1"/>
    <col min="10247" max="10247" width="14.85546875" style="169" customWidth="1"/>
    <col min="10248" max="10248" width="13.7109375" style="169" bestFit="1" customWidth="1"/>
    <col min="10249" max="10494" width="9.140625" style="169"/>
    <col min="10495" max="10495" width="11.42578125" style="169" customWidth="1"/>
    <col min="10496" max="10497" width="0" style="169" hidden="1" customWidth="1"/>
    <col min="10498" max="10498" width="12.7109375" style="169" customWidth="1"/>
    <col min="10499" max="10499" width="13.7109375" style="169" bestFit="1" customWidth="1"/>
    <col min="10500" max="10500" width="12.7109375" style="169" customWidth="1"/>
    <col min="10501" max="10501" width="13.7109375" style="169" bestFit="1" customWidth="1"/>
    <col min="10502" max="10502" width="10.28515625" style="169" customWidth="1"/>
    <col min="10503" max="10503" width="14.85546875" style="169" customWidth="1"/>
    <col min="10504" max="10504" width="13.7109375" style="169" bestFit="1" customWidth="1"/>
    <col min="10505" max="10750" width="9.140625" style="169"/>
    <col min="10751" max="10751" width="11.42578125" style="169" customWidth="1"/>
    <col min="10752" max="10753" width="0" style="169" hidden="1" customWidth="1"/>
    <col min="10754" max="10754" width="12.7109375" style="169" customWidth="1"/>
    <col min="10755" max="10755" width="13.7109375" style="169" bestFit="1" customWidth="1"/>
    <col min="10756" max="10756" width="12.7109375" style="169" customWidth="1"/>
    <col min="10757" max="10757" width="13.7109375" style="169" bestFit="1" customWidth="1"/>
    <col min="10758" max="10758" width="10.28515625" style="169" customWidth="1"/>
    <col min="10759" max="10759" width="14.85546875" style="169" customWidth="1"/>
    <col min="10760" max="10760" width="13.7109375" style="169" bestFit="1" customWidth="1"/>
    <col min="10761" max="11006" width="9.140625" style="169"/>
    <col min="11007" max="11007" width="11.42578125" style="169" customWidth="1"/>
    <col min="11008" max="11009" width="0" style="169" hidden="1" customWidth="1"/>
    <col min="11010" max="11010" width="12.7109375" style="169" customWidth="1"/>
    <col min="11011" max="11011" width="13.7109375" style="169" bestFit="1" customWidth="1"/>
    <col min="11012" max="11012" width="12.7109375" style="169" customWidth="1"/>
    <col min="11013" max="11013" width="13.7109375" style="169" bestFit="1" customWidth="1"/>
    <col min="11014" max="11014" width="10.28515625" style="169" customWidth="1"/>
    <col min="11015" max="11015" width="14.85546875" style="169" customWidth="1"/>
    <col min="11016" max="11016" width="13.7109375" style="169" bestFit="1" customWidth="1"/>
    <col min="11017" max="11262" width="9.140625" style="169"/>
    <col min="11263" max="11263" width="11.42578125" style="169" customWidth="1"/>
    <col min="11264" max="11265" width="0" style="169" hidden="1" customWidth="1"/>
    <col min="11266" max="11266" width="12.7109375" style="169" customWidth="1"/>
    <col min="11267" max="11267" width="13.7109375" style="169" bestFit="1" customWidth="1"/>
    <col min="11268" max="11268" width="12.7109375" style="169" customWidth="1"/>
    <col min="11269" max="11269" width="13.7109375" style="169" bestFit="1" customWidth="1"/>
    <col min="11270" max="11270" width="10.28515625" style="169" customWidth="1"/>
    <col min="11271" max="11271" width="14.85546875" style="169" customWidth="1"/>
    <col min="11272" max="11272" width="13.7109375" style="169" bestFit="1" customWidth="1"/>
    <col min="11273" max="11518" width="9.140625" style="169"/>
    <col min="11519" max="11519" width="11.42578125" style="169" customWidth="1"/>
    <col min="11520" max="11521" width="0" style="169" hidden="1" customWidth="1"/>
    <col min="11522" max="11522" width="12.7109375" style="169" customWidth="1"/>
    <col min="11523" max="11523" width="13.7109375" style="169" bestFit="1" customWidth="1"/>
    <col min="11524" max="11524" width="12.7109375" style="169" customWidth="1"/>
    <col min="11525" max="11525" width="13.7109375" style="169" bestFit="1" customWidth="1"/>
    <col min="11526" max="11526" width="10.28515625" style="169" customWidth="1"/>
    <col min="11527" max="11527" width="14.85546875" style="169" customWidth="1"/>
    <col min="11528" max="11528" width="13.7109375" style="169" bestFit="1" customWidth="1"/>
    <col min="11529" max="11774" width="9.140625" style="169"/>
    <col min="11775" max="11775" width="11.42578125" style="169" customWidth="1"/>
    <col min="11776" max="11777" width="0" style="169" hidden="1" customWidth="1"/>
    <col min="11778" max="11778" width="12.7109375" style="169" customWidth="1"/>
    <col min="11779" max="11779" width="13.7109375" style="169" bestFit="1" customWidth="1"/>
    <col min="11780" max="11780" width="12.7109375" style="169" customWidth="1"/>
    <col min="11781" max="11781" width="13.7109375" style="169" bestFit="1" customWidth="1"/>
    <col min="11782" max="11782" width="10.28515625" style="169" customWidth="1"/>
    <col min="11783" max="11783" width="14.85546875" style="169" customWidth="1"/>
    <col min="11784" max="11784" width="13.7109375" style="169" bestFit="1" customWidth="1"/>
    <col min="11785" max="12030" width="9.140625" style="169"/>
    <col min="12031" max="12031" width="11.42578125" style="169" customWidth="1"/>
    <col min="12032" max="12033" width="0" style="169" hidden="1" customWidth="1"/>
    <col min="12034" max="12034" width="12.7109375" style="169" customWidth="1"/>
    <col min="12035" max="12035" width="13.7109375" style="169" bestFit="1" customWidth="1"/>
    <col min="12036" max="12036" width="12.7109375" style="169" customWidth="1"/>
    <col min="12037" max="12037" width="13.7109375" style="169" bestFit="1" customWidth="1"/>
    <col min="12038" max="12038" width="10.28515625" style="169" customWidth="1"/>
    <col min="12039" max="12039" width="14.85546875" style="169" customWidth="1"/>
    <col min="12040" max="12040" width="13.7109375" style="169" bestFit="1" customWidth="1"/>
    <col min="12041" max="12286" width="9.140625" style="169"/>
    <col min="12287" max="12287" width="11.42578125" style="169" customWidth="1"/>
    <col min="12288" max="12289" width="0" style="169" hidden="1" customWidth="1"/>
    <col min="12290" max="12290" width="12.7109375" style="169" customWidth="1"/>
    <col min="12291" max="12291" width="13.7109375" style="169" bestFit="1" customWidth="1"/>
    <col min="12292" max="12292" width="12.7109375" style="169" customWidth="1"/>
    <col min="12293" max="12293" width="13.7109375" style="169" bestFit="1" customWidth="1"/>
    <col min="12294" max="12294" width="10.28515625" style="169" customWidth="1"/>
    <col min="12295" max="12295" width="14.85546875" style="169" customWidth="1"/>
    <col min="12296" max="12296" width="13.7109375" style="169" bestFit="1" customWidth="1"/>
    <col min="12297" max="12542" width="9.140625" style="169"/>
    <col min="12543" max="12543" width="11.42578125" style="169" customWidth="1"/>
    <col min="12544" max="12545" width="0" style="169" hidden="1" customWidth="1"/>
    <col min="12546" max="12546" width="12.7109375" style="169" customWidth="1"/>
    <col min="12547" max="12547" width="13.7109375" style="169" bestFit="1" customWidth="1"/>
    <col min="12548" max="12548" width="12.7109375" style="169" customWidth="1"/>
    <col min="12549" max="12549" width="13.7109375" style="169" bestFit="1" customWidth="1"/>
    <col min="12550" max="12550" width="10.28515625" style="169" customWidth="1"/>
    <col min="12551" max="12551" width="14.85546875" style="169" customWidth="1"/>
    <col min="12552" max="12552" width="13.7109375" style="169" bestFit="1" customWidth="1"/>
    <col min="12553" max="12798" width="9.140625" style="169"/>
    <col min="12799" max="12799" width="11.42578125" style="169" customWidth="1"/>
    <col min="12800" max="12801" width="0" style="169" hidden="1" customWidth="1"/>
    <col min="12802" max="12802" width="12.7109375" style="169" customWidth="1"/>
    <col min="12803" max="12803" width="13.7109375" style="169" bestFit="1" customWidth="1"/>
    <col min="12804" max="12804" width="12.7109375" style="169" customWidth="1"/>
    <col min="12805" max="12805" width="13.7109375" style="169" bestFit="1" customWidth="1"/>
    <col min="12806" max="12806" width="10.28515625" style="169" customWidth="1"/>
    <col min="12807" max="12807" width="14.85546875" style="169" customWidth="1"/>
    <col min="12808" max="12808" width="13.7109375" style="169" bestFit="1" customWidth="1"/>
    <col min="12809" max="13054" width="9.140625" style="169"/>
    <col min="13055" max="13055" width="11.42578125" style="169" customWidth="1"/>
    <col min="13056" max="13057" width="0" style="169" hidden="1" customWidth="1"/>
    <col min="13058" max="13058" width="12.7109375" style="169" customWidth="1"/>
    <col min="13059" max="13059" width="13.7109375" style="169" bestFit="1" customWidth="1"/>
    <col min="13060" max="13060" width="12.7109375" style="169" customWidth="1"/>
    <col min="13061" max="13061" width="13.7109375" style="169" bestFit="1" customWidth="1"/>
    <col min="13062" max="13062" width="10.28515625" style="169" customWidth="1"/>
    <col min="13063" max="13063" width="14.85546875" style="169" customWidth="1"/>
    <col min="13064" max="13064" width="13.7109375" style="169" bestFit="1" customWidth="1"/>
    <col min="13065" max="13310" width="9.140625" style="169"/>
    <col min="13311" max="13311" width="11.42578125" style="169" customWidth="1"/>
    <col min="13312" max="13313" width="0" style="169" hidden="1" customWidth="1"/>
    <col min="13314" max="13314" width="12.7109375" style="169" customWidth="1"/>
    <col min="13315" max="13315" width="13.7109375" style="169" bestFit="1" customWidth="1"/>
    <col min="13316" max="13316" width="12.7109375" style="169" customWidth="1"/>
    <col min="13317" max="13317" width="13.7109375" style="169" bestFit="1" customWidth="1"/>
    <col min="13318" max="13318" width="10.28515625" style="169" customWidth="1"/>
    <col min="13319" max="13319" width="14.85546875" style="169" customWidth="1"/>
    <col min="13320" max="13320" width="13.7109375" style="169" bestFit="1" customWidth="1"/>
    <col min="13321" max="13566" width="9.140625" style="169"/>
    <col min="13567" max="13567" width="11.42578125" style="169" customWidth="1"/>
    <col min="13568" max="13569" width="0" style="169" hidden="1" customWidth="1"/>
    <col min="13570" max="13570" width="12.7109375" style="169" customWidth="1"/>
    <col min="13571" max="13571" width="13.7109375" style="169" bestFit="1" customWidth="1"/>
    <col min="13572" max="13572" width="12.7109375" style="169" customWidth="1"/>
    <col min="13573" max="13573" width="13.7109375" style="169" bestFit="1" customWidth="1"/>
    <col min="13574" max="13574" width="10.28515625" style="169" customWidth="1"/>
    <col min="13575" max="13575" width="14.85546875" style="169" customWidth="1"/>
    <col min="13576" max="13576" width="13.7109375" style="169" bestFit="1" customWidth="1"/>
    <col min="13577" max="13822" width="9.140625" style="169"/>
    <col min="13823" max="13823" width="11.42578125" style="169" customWidth="1"/>
    <col min="13824" max="13825" width="0" style="169" hidden="1" customWidth="1"/>
    <col min="13826" max="13826" width="12.7109375" style="169" customWidth="1"/>
    <col min="13827" max="13827" width="13.7109375" style="169" bestFit="1" customWidth="1"/>
    <col min="13828" max="13828" width="12.7109375" style="169" customWidth="1"/>
    <col min="13829" max="13829" width="13.7109375" style="169" bestFit="1" customWidth="1"/>
    <col min="13830" max="13830" width="10.28515625" style="169" customWidth="1"/>
    <col min="13831" max="13831" width="14.85546875" style="169" customWidth="1"/>
    <col min="13832" max="13832" width="13.7109375" style="169" bestFit="1" customWidth="1"/>
    <col min="13833" max="14078" width="9.140625" style="169"/>
    <col min="14079" max="14079" width="11.42578125" style="169" customWidth="1"/>
    <col min="14080" max="14081" width="0" style="169" hidden="1" customWidth="1"/>
    <col min="14082" max="14082" width="12.7109375" style="169" customWidth="1"/>
    <col min="14083" max="14083" width="13.7109375" style="169" bestFit="1" customWidth="1"/>
    <col min="14084" max="14084" width="12.7109375" style="169" customWidth="1"/>
    <col min="14085" max="14085" width="13.7109375" style="169" bestFit="1" customWidth="1"/>
    <col min="14086" max="14086" width="10.28515625" style="169" customWidth="1"/>
    <col min="14087" max="14087" width="14.85546875" style="169" customWidth="1"/>
    <col min="14088" max="14088" width="13.7109375" style="169" bestFit="1" customWidth="1"/>
    <col min="14089" max="14334" width="9.140625" style="169"/>
    <col min="14335" max="14335" width="11.42578125" style="169" customWidth="1"/>
    <col min="14336" max="14337" width="0" style="169" hidden="1" customWidth="1"/>
    <col min="14338" max="14338" width="12.7109375" style="169" customWidth="1"/>
    <col min="14339" max="14339" width="13.7109375" style="169" bestFit="1" customWidth="1"/>
    <col min="14340" max="14340" width="12.7109375" style="169" customWidth="1"/>
    <col min="14341" max="14341" width="13.7109375" style="169" bestFit="1" customWidth="1"/>
    <col min="14342" max="14342" width="10.28515625" style="169" customWidth="1"/>
    <col min="14343" max="14343" width="14.85546875" style="169" customWidth="1"/>
    <col min="14344" max="14344" width="13.7109375" style="169" bestFit="1" customWidth="1"/>
    <col min="14345" max="14590" width="9.140625" style="169"/>
    <col min="14591" max="14591" width="11.42578125" style="169" customWidth="1"/>
    <col min="14592" max="14593" width="0" style="169" hidden="1" customWidth="1"/>
    <col min="14594" max="14594" width="12.7109375" style="169" customWidth="1"/>
    <col min="14595" max="14595" width="13.7109375" style="169" bestFit="1" customWidth="1"/>
    <col min="14596" max="14596" width="12.7109375" style="169" customWidth="1"/>
    <col min="14597" max="14597" width="13.7109375" style="169" bestFit="1" customWidth="1"/>
    <col min="14598" max="14598" width="10.28515625" style="169" customWidth="1"/>
    <col min="14599" max="14599" width="14.85546875" style="169" customWidth="1"/>
    <col min="14600" max="14600" width="13.7109375" style="169" bestFit="1" customWidth="1"/>
    <col min="14601" max="14846" width="9.140625" style="169"/>
    <col min="14847" max="14847" width="11.42578125" style="169" customWidth="1"/>
    <col min="14848" max="14849" width="0" style="169" hidden="1" customWidth="1"/>
    <col min="14850" max="14850" width="12.7109375" style="169" customWidth="1"/>
    <col min="14851" max="14851" width="13.7109375" style="169" bestFit="1" customWidth="1"/>
    <col min="14852" max="14852" width="12.7109375" style="169" customWidth="1"/>
    <col min="14853" max="14853" width="13.7109375" style="169" bestFit="1" customWidth="1"/>
    <col min="14854" max="14854" width="10.28515625" style="169" customWidth="1"/>
    <col min="14855" max="14855" width="14.85546875" style="169" customWidth="1"/>
    <col min="14856" max="14856" width="13.7109375" style="169" bestFit="1" customWidth="1"/>
    <col min="14857" max="15102" width="9.140625" style="169"/>
    <col min="15103" max="15103" width="11.42578125" style="169" customWidth="1"/>
    <col min="15104" max="15105" width="0" style="169" hidden="1" customWidth="1"/>
    <col min="15106" max="15106" width="12.7109375" style="169" customWidth="1"/>
    <col min="15107" max="15107" width="13.7109375" style="169" bestFit="1" customWidth="1"/>
    <col min="15108" max="15108" width="12.7109375" style="169" customWidth="1"/>
    <col min="15109" max="15109" width="13.7109375" style="169" bestFit="1" customWidth="1"/>
    <col min="15110" max="15110" width="10.28515625" style="169" customWidth="1"/>
    <col min="15111" max="15111" width="14.85546875" style="169" customWidth="1"/>
    <col min="15112" max="15112" width="13.7109375" style="169" bestFit="1" customWidth="1"/>
    <col min="15113" max="15358" width="9.140625" style="169"/>
    <col min="15359" max="15359" width="11.42578125" style="169" customWidth="1"/>
    <col min="15360" max="15361" width="0" style="169" hidden="1" customWidth="1"/>
    <col min="15362" max="15362" width="12.7109375" style="169" customWidth="1"/>
    <col min="15363" max="15363" width="13.7109375" style="169" bestFit="1" customWidth="1"/>
    <col min="15364" max="15364" width="12.7109375" style="169" customWidth="1"/>
    <col min="15365" max="15365" width="13.7109375" style="169" bestFit="1" customWidth="1"/>
    <col min="15366" max="15366" width="10.28515625" style="169" customWidth="1"/>
    <col min="15367" max="15367" width="14.85546875" style="169" customWidth="1"/>
    <col min="15368" max="15368" width="13.7109375" style="169" bestFit="1" customWidth="1"/>
    <col min="15369" max="15614" width="9.140625" style="169"/>
    <col min="15615" max="15615" width="11.42578125" style="169" customWidth="1"/>
    <col min="15616" max="15617" width="0" style="169" hidden="1" customWidth="1"/>
    <col min="15618" max="15618" width="12.7109375" style="169" customWidth="1"/>
    <col min="15619" max="15619" width="13.7109375" style="169" bestFit="1" customWidth="1"/>
    <col min="15620" max="15620" width="12.7109375" style="169" customWidth="1"/>
    <col min="15621" max="15621" width="13.7109375" style="169" bestFit="1" customWidth="1"/>
    <col min="15622" max="15622" width="10.28515625" style="169" customWidth="1"/>
    <col min="15623" max="15623" width="14.85546875" style="169" customWidth="1"/>
    <col min="15624" max="15624" width="13.7109375" style="169" bestFit="1" customWidth="1"/>
    <col min="15625" max="15870" width="9.140625" style="169"/>
    <col min="15871" max="15871" width="11.42578125" style="169" customWidth="1"/>
    <col min="15872" max="15873" width="0" style="169" hidden="1" customWidth="1"/>
    <col min="15874" max="15874" width="12.7109375" style="169" customWidth="1"/>
    <col min="15875" max="15875" width="13.7109375" style="169" bestFit="1" customWidth="1"/>
    <col min="15876" max="15876" width="12.7109375" style="169" customWidth="1"/>
    <col min="15877" max="15877" width="13.7109375" style="169" bestFit="1" customWidth="1"/>
    <col min="15878" max="15878" width="10.28515625" style="169" customWidth="1"/>
    <col min="15879" max="15879" width="14.85546875" style="169" customWidth="1"/>
    <col min="15880" max="15880" width="13.7109375" style="169" bestFit="1" customWidth="1"/>
    <col min="15881" max="16126" width="9.140625" style="169"/>
    <col min="16127" max="16127" width="11.42578125" style="169" customWidth="1"/>
    <col min="16128" max="16129" width="0" style="169" hidden="1" customWidth="1"/>
    <col min="16130" max="16130" width="12.7109375" style="169" customWidth="1"/>
    <col min="16131" max="16131" width="13.7109375" style="169" bestFit="1" customWidth="1"/>
    <col min="16132" max="16132" width="12.7109375" style="169" customWidth="1"/>
    <col min="16133" max="16133" width="13.7109375" style="169" bestFit="1" customWidth="1"/>
    <col min="16134" max="16134" width="10.28515625" style="169" customWidth="1"/>
    <col min="16135" max="16135" width="14.85546875" style="169" customWidth="1"/>
    <col min="16136" max="16136" width="13.7109375" style="169" bestFit="1" customWidth="1"/>
    <col min="16137" max="16384" width="9.140625" style="169"/>
  </cols>
  <sheetData>
    <row r="1" spans="1:7">
      <c r="A1" s="1618" t="s">
        <v>211</v>
      </c>
      <c r="B1" s="1618"/>
      <c r="C1" s="1618"/>
      <c r="D1" s="1618"/>
      <c r="E1" s="1618"/>
      <c r="F1" s="1618"/>
      <c r="G1" s="1618"/>
    </row>
    <row r="2" spans="1:7">
      <c r="A2" s="1619" t="s">
        <v>79</v>
      </c>
      <c r="B2" s="1619"/>
      <c r="C2" s="1619"/>
      <c r="D2" s="1619"/>
      <c r="E2" s="1619"/>
      <c r="F2" s="1619"/>
      <c r="G2" s="1619"/>
    </row>
    <row r="3" spans="1:7">
      <c r="A3" s="1619" t="s">
        <v>212</v>
      </c>
      <c r="B3" s="1619"/>
      <c r="C3" s="1619"/>
      <c r="D3" s="1619"/>
      <c r="E3" s="1619"/>
      <c r="F3" s="1619"/>
      <c r="G3" s="1619"/>
    </row>
    <row r="4" spans="1:7">
      <c r="A4" s="1620" t="s">
        <v>213</v>
      </c>
      <c r="B4" s="1620"/>
      <c r="C4" s="1620"/>
      <c r="D4" s="1620"/>
      <c r="E4" s="1620"/>
      <c r="F4" s="1620"/>
      <c r="G4" s="1620"/>
    </row>
    <row r="5" spans="1:7" ht="16.5" thickBot="1">
      <c r="A5" s="170"/>
      <c r="B5" s="170"/>
      <c r="C5" s="170"/>
      <c r="D5" s="170"/>
      <c r="E5" s="170"/>
      <c r="F5" s="170"/>
      <c r="G5" s="170"/>
    </row>
    <row r="6" spans="1:7" ht="27" customHeight="1" thickTop="1">
      <c r="A6" s="1621" t="s">
        <v>214</v>
      </c>
      <c r="B6" s="1623" t="s">
        <v>4</v>
      </c>
      <c r="C6" s="1623"/>
      <c r="D6" s="1624" t="s">
        <v>40</v>
      </c>
      <c r="E6" s="1625"/>
      <c r="F6" s="1624" t="s">
        <v>123</v>
      </c>
      <c r="G6" s="1625"/>
    </row>
    <row r="7" spans="1:7" ht="27" customHeight="1">
      <c r="A7" s="1622"/>
      <c r="B7" s="171" t="s">
        <v>215</v>
      </c>
      <c r="C7" s="171" t="s">
        <v>295</v>
      </c>
      <c r="D7" s="171" t="s">
        <v>215</v>
      </c>
      <c r="E7" s="171" t="s">
        <v>295</v>
      </c>
      <c r="F7" s="172" t="s">
        <v>215</v>
      </c>
      <c r="G7" s="173" t="s">
        <v>295</v>
      </c>
    </row>
    <row r="8" spans="1:7" ht="27" customHeight="1">
      <c r="A8" s="174" t="s">
        <v>216</v>
      </c>
      <c r="B8" s="175">
        <v>115.7</v>
      </c>
      <c r="C8" s="176">
        <v>8.61</v>
      </c>
      <c r="D8" s="175">
        <v>118.34</v>
      </c>
      <c r="E8" s="175">
        <v>2.29</v>
      </c>
      <c r="F8" s="177">
        <v>123.3</v>
      </c>
      <c r="G8" s="178">
        <v>4.1900000000000004</v>
      </c>
    </row>
    <row r="9" spans="1:7" ht="27" customHeight="1">
      <c r="A9" s="174" t="s">
        <v>217</v>
      </c>
      <c r="B9" s="179">
        <v>115.5</v>
      </c>
      <c r="C9" s="179">
        <v>7.9</v>
      </c>
      <c r="D9" s="179">
        <v>119.41</v>
      </c>
      <c r="E9" s="179">
        <v>3.4</v>
      </c>
      <c r="F9" s="180">
        <v>124.03</v>
      </c>
      <c r="G9" s="181">
        <v>3.86</v>
      </c>
    </row>
    <row r="10" spans="1:7" ht="27" customHeight="1">
      <c r="A10" s="174" t="s">
        <v>218</v>
      </c>
      <c r="B10" s="182">
        <v>115.66</v>
      </c>
      <c r="C10" s="175">
        <v>6.73</v>
      </c>
      <c r="D10" s="182">
        <v>119.24</v>
      </c>
      <c r="E10" s="175">
        <v>3.1</v>
      </c>
      <c r="F10" s="183">
        <v>124.8</v>
      </c>
      <c r="G10" s="184">
        <v>4.7</v>
      </c>
    </row>
    <row r="11" spans="1:7" ht="27" customHeight="1">
      <c r="A11" s="174" t="s">
        <v>219</v>
      </c>
      <c r="B11" s="182">
        <v>116.12</v>
      </c>
      <c r="C11" s="175">
        <v>4.75</v>
      </c>
      <c r="D11" s="182">
        <v>120.59</v>
      </c>
      <c r="E11" s="175">
        <v>3.85</v>
      </c>
      <c r="F11" s="183">
        <v>125.6</v>
      </c>
      <c r="G11" s="184">
        <v>4.2</v>
      </c>
    </row>
    <row r="12" spans="1:7" ht="27" customHeight="1">
      <c r="A12" s="174" t="s">
        <v>220</v>
      </c>
      <c r="B12" s="182">
        <v>115.1</v>
      </c>
      <c r="C12" s="175">
        <v>3.8</v>
      </c>
      <c r="D12" s="182">
        <v>119.92</v>
      </c>
      <c r="E12" s="175">
        <v>4.16</v>
      </c>
      <c r="F12" s="183"/>
      <c r="G12" s="184"/>
    </row>
    <row r="13" spans="1:7" ht="27" customHeight="1">
      <c r="A13" s="174" t="s">
        <v>221</v>
      </c>
      <c r="B13" s="182">
        <v>113.9</v>
      </c>
      <c r="C13" s="175">
        <v>3.2</v>
      </c>
      <c r="D13" s="182">
        <v>118.5</v>
      </c>
      <c r="E13" s="182">
        <v>4</v>
      </c>
      <c r="F13" s="183"/>
      <c r="G13" s="185"/>
    </row>
    <row r="14" spans="1:7" ht="27" customHeight="1">
      <c r="A14" s="174" t="s">
        <v>222</v>
      </c>
      <c r="B14" s="182">
        <v>113.38</v>
      </c>
      <c r="C14" s="182">
        <v>3.26</v>
      </c>
      <c r="D14" s="182">
        <v>119.04</v>
      </c>
      <c r="E14" s="182">
        <v>4.99</v>
      </c>
      <c r="F14" s="183"/>
      <c r="G14" s="185"/>
    </row>
    <row r="15" spans="1:7" ht="27" customHeight="1">
      <c r="A15" s="174" t="s">
        <v>223</v>
      </c>
      <c r="B15" s="182">
        <v>112.4</v>
      </c>
      <c r="C15" s="175">
        <v>2.9</v>
      </c>
      <c r="D15" s="182">
        <v>119.09</v>
      </c>
      <c r="E15" s="182">
        <v>5.96</v>
      </c>
      <c r="F15" s="183"/>
      <c r="G15" s="185"/>
    </row>
    <row r="16" spans="1:7" ht="27" customHeight="1">
      <c r="A16" s="174" t="s">
        <v>224</v>
      </c>
      <c r="B16" s="182">
        <v>113.5</v>
      </c>
      <c r="C16" s="175">
        <v>3.8</v>
      </c>
      <c r="D16" s="182">
        <v>119.51</v>
      </c>
      <c r="E16" s="182">
        <v>5.33</v>
      </c>
      <c r="F16" s="183"/>
      <c r="G16" s="185"/>
    </row>
    <row r="17" spans="1:7" ht="27" customHeight="1">
      <c r="A17" s="174" t="s">
        <v>225</v>
      </c>
      <c r="B17" s="182">
        <v>115.22</v>
      </c>
      <c r="C17" s="175">
        <v>3.36</v>
      </c>
      <c r="D17" s="182">
        <v>120</v>
      </c>
      <c r="E17" s="186">
        <v>4.0999999999999996</v>
      </c>
      <c r="F17" s="183"/>
      <c r="G17" s="187"/>
    </row>
    <row r="18" spans="1:7" ht="27" customHeight="1">
      <c r="A18" s="174" t="s">
        <v>226</v>
      </c>
      <c r="B18" s="182">
        <v>115.57</v>
      </c>
      <c r="C18" s="175">
        <v>2.78</v>
      </c>
      <c r="D18" s="182">
        <v>120.32</v>
      </c>
      <c r="E18" s="186">
        <v>4.12</v>
      </c>
      <c r="F18" s="183"/>
      <c r="G18" s="187"/>
    </row>
    <row r="19" spans="1:7" ht="27" customHeight="1">
      <c r="A19" s="174" t="s">
        <v>227</v>
      </c>
      <c r="B19" s="182">
        <v>115.94</v>
      </c>
      <c r="C19" s="188">
        <v>2.71</v>
      </c>
      <c r="D19" s="189">
        <v>121.3</v>
      </c>
      <c r="E19" s="186">
        <v>4.5999999999999996</v>
      </c>
      <c r="F19" s="190"/>
      <c r="G19" s="187"/>
    </row>
    <row r="20" spans="1:7" ht="27" customHeight="1" thickBot="1">
      <c r="A20" s="191" t="s">
        <v>228</v>
      </c>
      <c r="B20" s="192">
        <f>AVERAGE(B8:B19)</f>
        <v>114.8325</v>
      </c>
      <c r="C20" s="193">
        <f>AVERAGE(C8:C19)</f>
        <v>4.4833333333333334</v>
      </c>
      <c r="D20" s="192">
        <f>AVERAGE(D8:D19)</f>
        <v>119.605</v>
      </c>
      <c r="E20" s="192">
        <f>AVERAGE(E8:E19)</f>
        <v>4.1583333333333332</v>
      </c>
      <c r="F20" s="194">
        <f t="shared" ref="F20" si="0">AVERAGE(F8:F19)</f>
        <v>124.4325</v>
      </c>
      <c r="G20" s="195">
        <f>AVERAGE(G8:G11)</f>
        <v>4.2374999999999998</v>
      </c>
    </row>
    <row r="21" spans="1:7" ht="16.5" thickTop="1">
      <c r="A21" s="196"/>
    </row>
    <row r="22" spans="1:7">
      <c r="A22" s="198"/>
      <c r="E22" s="199"/>
    </row>
    <row r="24" spans="1:7">
      <c r="D24" s="200"/>
      <c r="E24" s="200"/>
      <c r="F24" s="200"/>
    </row>
  </sheetData>
  <mergeCells count="8">
    <mergeCell ref="A1:G1"/>
    <mergeCell ref="A2:G2"/>
    <mergeCell ref="A3:G3"/>
    <mergeCell ref="A4:G4"/>
    <mergeCell ref="A6:A7"/>
    <mergeCell ref="B6:C6"/>
    <mergeCell ref="D6:E6"/>
    <mergeCell ref="F6:G6"/>
  </mergeCells>
  <printOptions horizontalCentered="1"/>
  <pageMargins left="0.39370078740157483" right="0.39370078740157483" top="0.39370078740157483" bottom="0.39370078740157483" header="0.31496062992125984" footer="0.31496062992125984"/>
  <pageSetup paperSize="9" scale="98" orientation="portrait" r:id="rId1"/>
</worksheet>
</file>

<file path=xl/worksheets/sheet40.xml><?xml version="1.0" encoding="utf-8"?>
<worksheet xmlns="http://schemas.openxmlformats.org/spreadsheetml/2006/main" xmlns:r="http://schemas.openxmlformats.org/officeDocument/2006/relationships">
  <sheetPr>
    <pageSetUpPr fitToPage="1"/>
  </sheetPr>
  <dimension ref="B1:S105"/>
  <sheetViews>
    <sheetView zoomScale="86" zoomScaleNormal="86" zoomScaleSheetLayoutView="93" workbookViewId="0">
      <selection activeCell="M18" sqref="M18"/>
    </sheetView>
  </sheetViews>
  <sheetFormatPr defaultRowHeight="15.75"/>
  <cols>
    <col min="1" max="1" width="9.140625" style="418"/>
    <col min="2" max="2" width="18.7109375" style="418" customWidth="1"/>
    <col min="3" max="3" width="18.7109375" style="418" bestFit="1" customWidth="1"/>
    <col min="4" max="4" width="21.28515625" style="418" bestFit="1" customWidth="1"/>
    <col min="5" max="5" width="17" style="418" bestFit="1" customWidth="1"/>
    <col min="6" max="6" width="21.28515625" style="418" bestFit="1" customWidth="1"/>
    <col min="7" max="7" width="18.7109375" style="418" bestFit="1" customWidth="1"/>
    <col min="8" max="8" width="21.28515625" style="418" bestFit="1" customWidth="1"/>
    <col min="9" max="9" width="17" style="418" bestFit="1" customWidth="1"/>
    <col min="10" max="10" width="21.28515625" style="418" bestFit="1" customWidth="1"/>
    <col min="11" max="11" width="9.140625" style="418"/>
    <col min="12" max="12" width="26.5703125" style="418" bestFit="1" customWidth="1"/>
    <col min="13" max="13" width="11.5703125" style="418" bestFit="1" customWidth="1"/>
    <col min="14" max="240" width="9.140625" style="418"/>
    <col min="241" max="241" width="18.7109375" style="418" customWidth="1"/>
    <col min="242" max="242" width="18.42578125" style="418" customWidth="1"/>
    <col min="243" max="243" width="19.5703125" style="418" customWidth="1"/>
    <col min="244" max="244" width="11.7109375" style="418" bestFit="1" customWidth="1"/>
    <col min="245" max="245" width="19.5703125" style="418" bestFit="1" customWidth="1"/>
    <col min="246" max="246" width="13" style="418" bestFit="1" customWidth="1"/>
    <col min="247" max="247" width="19.5703125" style="418" bestFit="1" customWidth="1"/>
    <col min="248" max="248" width="11.85546875" style="418" bestFit="1" customWidth="1"/>
    <col min="249" max="249" width="19.5703125" style="418" bestFit="1" customWidth="1"/>
    <col min="250" max="250" width="14" style="418" bestFit="1" customWidth="1"/>
    <col min="251" max="251" width="19.5703125" style="418" bestFit="1" customWidth="1"/>
    <col min="252" max="253" width="14.42578125" style="418" customWidth="1"/>
    <col min="254" max="254" width="11.5703125" style="418" bestFit="1" customWidth="1"/>
    <col min="255" max="496" width="9.140625" style="418"/>
    <col min="497" max="497" width="18.7109375" style="418" customWidth="1"/>
    <col min="498" max="498" width="18.42578125" style="418" customWidth="1"/>
    <col min="499" max="499" width="19.5703125" style="418" customWidth="1"/>
    <col min="500" max="500" width="11.7109375" style="418" bestFit="1" customWidth="1"/>
    <col min="501" max="501" width="19.5703125" style="418" bestFit="1" customWidth="1"/>
    <col min="502" max="502" width="13" style="418" bestFit="1" customWidth="1"/>
    <col min="503" max="503" width="19.5703125" style="418" bestFit="1" customWidth="1"/>
    <col min="504" max="504" width="11.85546875" style="418" bestFit="1" customWidth="1"/>
    <col min="505" max="505" width="19.5703125" style="418" bestFit="1" customWidth="1"/>
    <col min="506" max="506" width="14" style="418" bestFit="1" customWidth="1"/>
    <col min="507" max="507" width="19.5703125" style="418" bestFit="1" customWidth="1"/>
    <col min="508" max="509" width="14.42578125" style="418" customWidth="1"/>
    <col min="510" max="510" width="11.5703125" style="418" bestFit="1" customWidth="1"/>
    <col min="511" max="752" width="9.140625" style="418"/>
    <col min="753" max="753" width="18.7109375" style="418" customWidth="1"/>
    <col min="754" max="754" width="18.42578125" style="418" customWidth="1"/>
    <col min="755" max="755" width="19.5703125" style="418" customWidth="1"/>
    <col min="756" max="756" width="11.7109375" style="418" bestFit="1" customWidth="1"/>
    <col min="757" max="757" width="19.5703125" style="418" bestFit="1" customWidth="1"/>
    <col min="758" max="758" width="13" style="418" bestFit="1" customWidth="1"/>
    <col min="759" max="759" width="19.5703125" style="418" bestFit="1" customWidth="1"/>
    <col min="760" max="760" width="11.85546875" style="418" bestFit="1" customWidth="1"/>
    <col min="761" max="761" width="19.5703125" style="418" bestFit="1" customWidth="1"/>
    <col min="762" max="762" width="14" style="418" bestFit="1" customWidth="1"/>
    <col min="763" max="763" width="19.5703125" style="418" bestFit="1" customWidth="1"/>
    <col min="764" max="765" width="14.42578125" style="418" customWidth="1"/>
    <col min="766" max="766" width="11.5703125" style="418" bestFit="1" customWidth="1"/>
    <col min="767" max="1008" width="9.140625" style="418"/>
    <col min="1009" max="1009" width="18.7109375" style="418" customWidth="1"/>
    <col min="1010" max="1010" width="18.42578125" style="418" customWidth="1"/>
    <col min="1011" max="1011" width="19.5703125" style="418" customWidth="1"/>
    <col min="1012" max="1012" width="11.7109375" style="418" bestFit="1" customWidth="1"/>
    <col min="1013" max="1013" width="19.5703125" style="418" bestFit="1" customWidth="1"/>
    <col min="1014" max="1014" width="13" style="418" bestFit="1" customWidth="1"/>
    <col min="1015" max="1015" width="19.5703125" style="418" bestFit="1" customWidth="1"/>
    <col min="1016" max="1016" width="11.85546875" style="418" bestFit="1" customWidth="1"/>
    <col min="1017" max="1017" width="19.5703125" style="418" bestFit="1" customWidth="1"/>
    <col min="1018" max="1018" width="14" style="418" bestFit="1" customWidth="1"/>
    <col min="1019" max="1019" width="19.5703125" style="418" bestFit="1" customWidth="1"/>
    <col min="1020" max="1021" width="14.42578125" style="418" customWidth="1"/>
    <col min="1022" max="1022" width="11.5703125" style="418" bestFit="1" customWidth="1"/>
    <col min="1023" max="1264" width="9.140625" style="418"/>
    <col min="1265" max="1265" width="18.7109375" style="418" customWidth="1"/>
    <col min="1266" max="1266" width="18.42578125" style="418" customWidth="1"/>
    <col min="1267" max="1267" width="19.5703125" style="418" customWidth="1"/>
    <col min="1268" max="1268" width="11.7109375" style="418" bestFit="1" customWidth="1"/>
    <col min="1269" max="1269" width="19.5703125" style="418" bestFit="1" customWidth="1"/>
    <col min="1270" max="1270" width="13" style="418" bestFit="1" customWidth="1"/>
    <col min="1271" max="1271" width="19.5703125" style="418" bestFit="1" customWidth="1"/>
    <col min="1272" max="1272" width="11.85546875" style="418" bestFit="1" customWidth="1"/>
    <col min="1273" max="1273" width="19.5703125" style="418" bestFit="1" customWidth="1"/>
    <col min="1274" max="1274" width="14" style="418" bestFit="1" customWidth="1"/>
    <col min="1275" max="1275" width="19.5703125" style="418" bestFit="1" customWidth="1"/>
    <col min="1276" max="1277" width="14.42578125" style="418" customWidth="1"/>
    <col min="1278" max="1278" width="11.5703125" style="418" bestFit="1" customWidth="1"/>
    <col min="1279" max="1520" width="9.140625" style="418"/>
    <col min="1521" max="1521" width="18.7109375" style="418" customWidth="1"/>
    <col min="1522" max="1522" width="18.42578125" style="418" customWidth="1"/>
    <col min="1523" max="1523" width="19.5703125" style="418" customWidth="1"/>
    <col min="1524" max="1524" width="11.7109375" style="418" bestFit="1" customWidth="1"/>
    <col min="1525" max="1525" width="19.5703125" style="418" bestFit="1" customWidth="1"/>
    <col min="1526" max="1526" width="13" style="418" bestFit="1" customWidth="1"/>
    <col min="1527" max="1527" width="19.5703125" style="418" bestFit="1" customWidth="1"/>
    <col min="1528" max="1528" width="11.85546875" style="418" bestFit="1" customWidth="1"/>
    <col min="1529" max="1529" width="19.5703125" style="418" bestFit="1" customWidth="1"/>
    <col min="1530" max="1530" width="14" style="418" bestFit="1" customWidth="1"/>
    <col min="1531" max="1531" width="19.5703125" style="418" bestFit="1" customWidth="1"/>
    <col min="1532" max="1533" width="14.42578125" style="418" customWidth="1"/>
    <col min="1534" max="1534" width="11.5703125" style="418" bestFit="1" customWidth="1"/>
    <col min="1535" max="1776" width="9.140625" style="418"/>
    <col min="1777" max="1777" width="18.7109375" style="418" customWidth="1"/>
    <col min="1778" max="1778" width="18.42578125" style="418" customWidth="1"/>
    <col min="1779" max="1779" width="19.5703125" style="418" customWidth="1"/>
    <col min="1780" max="1780" width="11.7109375" style="418" bestFit="1" customWidth="1"/>
    <col min="1781" max="1781" width="19.5703125" style="418" bestFit="1" customWidth="1"/>
    <col min="1782" max="1782" width="13" style="418" bestFit="1" customWidth="1"/>
    <col min="1783" max="1783" width="19.5703125" style="418" bestFit="1" customWidth="1"/>
    <col min="1784" max="1784" width="11.85546875" style="418" bestFit="1" customWidth="1"/>
    <col min="1785" max="1785" width="19.5703125" style="418" bestFit="1" customWidth="1"/>
    <col min="1786" max="1786" width="14" style="418" bestFit="1" customWidth="1"/>
    <col min="1787" max="1787" width="19.5703125" style="418" bestFit="1" customWidth="1"/>
    <col min="1788" max="1789" width="14.42578125" style="418" customWidth="1"/>
    <col min="1790" max="1790" width="11.5703125" style="418" bestFit="1" customWidth="1"/>
    <col min="1791" max="2032" width="9.140625" style="418"/>
    <col min="2033" max="2033" width="18.7109375" style="418" customWidth="1"/>
    <col min="2034" max="2034" width="18.42578125" style="418" customWidth="1"/>
    <col min="2035" max="2035" width="19.5703125" style="418" customWidth="1"/>
    <col min="2036" max="2036" width="11.7109375" style="418" bestFit="1" customWidth="1"/>
    <col min="2037" max="2037" width="19.5703125" style="418" bestFit="1" customWidth="1"/>
    <col min="2038" max="2038" width="13" style="418" bestFit="1" customWidth="1"/>
    <col min="2039" max="2039" width="19.5703125" style="418" bestFit="1" customWidth="1"/>
    <col min="2040" max="2040" width="11.85546875" style="418" bestFit="1" customWidth="1"/>
    <col min="2041" max="2041" width="19.5703125" style="418" bestFit="1" customWidth="1"/>
    <col min="2042" max="2042" width="14" style="418" bestFit="1" customWidth="1"/>
    <col min="2043" max="2043" width="19.5703125" style="418" bestFit="1" customWidth="1"/>
    <col min="2044" max="2045" width="14.42578125" style="418" customWidth="1"/>
    <col min="2046" max="2046" width="11.5703125" style="418" bestFit="1" customWidth="1"/>
    <col min="2047" max="2288" width="9.140625" style="418"/>
    <col min="2289" max="2289" width="18.7109375" style="418" customWidth="1"/>
    <col min="2290" max="2290" width="18.42578125" style="418" customWidth="1"/>
    <col min="2291" max="2291" width="19.5703125" style="418" customWidth="1"/>
    <col min="2292" max="2292" width="11.7109375" style="418" bestFit="1" customWidth="1"/>
    <col min="2293" max="2293" width="19.5703125" style="418" bestFit="1" customWidth="1"/>
    <col min="2294" max="2294" width="13" style="418" bestFit="1" customWidth="1"/>
    <col min="2295" max="2295" width="19.5703125" style="418" bestFit="1" customWidth="1"/>
    <col min="2296" max="2296" width="11.85546875" style="418" bestFit="1" customWidth="1"/>
    <col min="2297" max="2297" width="19.5703125" style="418" bestFit="1" customWidth="1"/>
    <col min="2298" max="2298" width="14" style="418" bestFit="1" customWidth="1"/>
    <col min="2299" max="2299" width="19.5703125" style="418" bestFit="1" customWidth="1"/>
    <col min="2300" max="2301" width="14.42578125" style="418" customWidth="1"/>
    <col min="2302" max="2302" width="11.5703125" style="418" bestFit="1" customWidth="1"/>
    <col min="2303" max="2544" width="9.140625" style="418"/>
    <col min="2545" max="2545" width="18.7109375" style="418" customWidth="1"/>
    <col min="2546" max="2546" width="18.42578125" style="418" customWidth="1"/>
    <col min="2547" max="2547" width="19.5703125" style="418" customWidth="1"/>
    <col min="2548" max="2548" width="11.7109375" style="418" bestFit="1" customWidth="1"/>
    <col min="2549" max="2549" width="19.5703125" style="418" bestFit="1" customWidth="1"/>
    <col min="2550" max="2550" width="13" style="418" bestFit="1" customWidth="1"/>
    <col min="2551" max="2551" width="19.5703125" style="418" bestFit="1" customWidth="1"/>
    <col min="2552" max="2552" width="11.85546875" style="418" bestFit="1" customWidth="1"/>
    <col min="2553" max="2553" width="19.5703125" style="418" bestFit="1" customWidth="1"/>
    <col min="2554" max="2554" width="14" style="418" bestFit="1" customWidth="1"/>
    <col min="2555" max="2555" width="19.5703125" style="418" bestFit="1" customWidth="1"/>
    <col min="2556" max="2557" width="14.42578125" style="418" customWidth="1"/>
    <col min="2558" max="2558" width="11.5703125" style="418" bestFit="1" customWidth="1"/>
    <col min="2559" max="2800" width="9.140625" style="418"/>
    <col min="2801" max="2801" width="18.7109375" style="418" customWidth="1"/>
    <col min="2802" max="2802" width="18.42578125" style="418" customWidth="1"/>
    <col min="2803" max="2803" width="19.5703125" style="418" customWidth="1"/>
    <col min="2804" max="2804" width="11.7109375" style="418" bestFit="1" customWidth="1"/>
    <col min="2805" max="2805" width="19.5703125" style="418" bestFit="1" customWidth="1"/>
    <col min="2806" max="2806" width="13" style="418" bestFit="1" customWidth="1"/>
    <col min="2807" max="2807" width="19.5703125" style="418" bestFit="1" customWidth="1"/>
    <col min="2808" max="2808" width="11.85546875" style="418" bestFit="1" customWidth="1"/>
    <col min="2809" max="2809" width="19.5703125" style="418" bestFit="1" customWidth="1"/>
    <col min="2810" max="2810" width="14" style="418" bestFit="1" customWidth="1"/>
    <col min="2811" max="2811" width="19.5703125" style="418" bestFit="1" customWidth="1"/>
    <col min="2812" max="2813" width="14.42578125" style="418" customWidth="1"/>
    <col min="2814" max="2814" width="11.5703125" style="418" bestFit="1" customWidth="1"/>
    <col min="2815" max="3056" width="9.140625" style="418"/>
    <col min="3057" max="3057" width="18.7109375" style="418" customWidth="1"/>
    <col min="3058" max="3058" width="18.42578125" style="418" customWidth="1"/>
    <col min="3059" max="3059" width="19.5703125" style="418" customWidth="1"/>
    <col min="3060" max="3060" width="11.7109375" style="418" bestFit="1" customWidth="1"/>
    <col min="3061" max="3061" width="19.5703125" style="418" bestFit="1" customWidth="1"/>
    <col min="3062" max="3062" width="13" style="418" bestFit="1" customWidth="1"/>
    <col min="3063" max="3063" width="19.5703125" style="418" bestFit="1" customWidth="1"/>
    <col min="3064" max="3064" width="11.85546875" style="418" bestFit="1" customWidth="1"/>
    <col min="3065" max="3065" width="19.5703125" style="418" bestFit="1" customWidth="1"/>
    <col min="3066" max="3066" width="14" style="418" bestFit="1" customWidth="1"/>
    <col min="3067" max="3067" width="19.5703125" style="418" bestFit="1" customWidth="1"/>
    <col min="3068" max="3069" width="14.42578125" style="418" customWidth="1"/>
    <col min="3070" max="3070" width="11.5703125" style="418" bestFit="1" customWidth="1"/>
    <col min="3071" max="3312" width="9.140625" style="418"/>
    <col min="3313" max="3313" width="18.7109375" style="418" customWidth="1"/>
    <col min="3314" max="3314" width="18.42578125" style="418" customWidth="1"/>
    <col min="3315" max="3315" width="19.5703125" style="418" customWidth="1"/>
    <col min="3316" max="3316" width="11.7109375" style="418" bestFit="1" customWidth="1"/>
    <col min="3317" max="3317" width="19.5703125" style="418" bestFit="1" customWidth="1"/>
    <col min="3318" max="3318" width="13" style="418" bestFit="1" customWidth="1"/>
    <col min="3319" max="3319" width="19.5703125" style="418" bestFit="1" customWidth="1"/>
    <col min="3320" max="3320" width="11.85546875" style="418" bestFit="1" customWidth="1"/>
    <col min="3321" max="3321" width="19.5703125" style="418" bestFit="1" customWidth="1"/>
    <col min="3322" max="3322" width="14" style="418" bestFit="1" customWidth="1"/>
    <col min="3323" max="3323" width="19.5703125" style="418" bestFit="1" customWidth="1"/>
    <col min="3324" max="3325" width="14.42578125" style="418" customWidth="1"/>
    <col min="3326" max="3326" width="11.5703125" style="418" bestFit="1" customWidth="1"/>
    <col min="3327" max="3568" width="9.140625" style="418"/>
    <col min="3569" max="3569" width="18.7109375" style="418" customWidth="1"/>
    <col min="3570" max="3570" width="18.42578125" style="418" customWidth="1"/>
    <col min="3571" max="3571" width="19.5703125" style="418" customWidth="1"/>
    <col min="3572" max="3572" width="11.7109375" style="418" bestFit="1" customWidth="1"/>
    <col min="3573" max="3573" width="19.5703125" style="418" bestFit="1" customWidth="1"/>
    <col min="3574" max="3574" width="13" style="418" bestFit="1" customWidth="1"/>
    <col min="3575" max="3575" width="19.5703125" style="418" bestFit="1" customWidth="1"/>
    <col min="3576" max="3576" width="11.85546875" style="418" bestFit="1" customWidth="1"/>
    <col min="3577" max="3577" width="19.5703125" style="418" bestFit="1" customWidth="1"/>
    <col min="3578" max="3578" width="14" style="418" bestFit="1" customWidth="1"/>
    <col min="3579" max="3579" width="19.5703125" style="418" bestFit="1" customWidth="1"/>
    <col min="3580" max="3581" width="14.42578125" style="418" customWidth="1"/>
    <col min="3582" max="3582" width="11.5703125" style="418" bestFit="1" customWidth="1"/>
    <col min="3583" max="3824" width="9.140625" style="418"/>
    <col min="3825" max="3825" width="18.7109375" style="418" customWidth="1"/>
    <col min="3826" max="3826" width="18.42578125" style="418" customWidth="1"/>
    <col min="3827" max="3827" width="19.5703125" style="418" customWidth="1"/>
    <col min="3828" max="3828" width="11.7109375" style="418" bestFit="1" customWidth="1"/>
    <col min="3829" max="3829" width="19.5703125" style="418" bestFit="1" customWidth="1"/>
    <col min="3830" max="3830" width="13" style="418" bestFit="1" customWidth="1"/>
    <col min="3831" max="3831" width="19.5703125" style="418" bestFit="1" customWidth="1"/>
    <col min="3832" max="3832" width="11.85546875" style="418" bestFit="1" customWidth="1"/>
    <col min="3833" max="3833" width="19.5703125" style="418" bestFit="1" customWidth="1"/>
    <col min="3834" max="3834" width="14" style="418" bestFit="1" customWidth="1"/>
    <col min="3835" max="3835" width="19.5703125" style="418" bestFit="1" customWidth="1"/>
    <col min="3836" max="3837" width="14.42578125" style="418" customWidth="1"/>
    <col min="3838" max="3838" width="11.5703125" style="418" bestFit="1" customWidth="1"/>
    <col min="3839" max="4080" width="9.140625" style="418"/>
    <col min="4081" max="4081" width="18.7109375" style="418" customWidth="1"/>
    <col min="4082" max="4082" width="18.42578125" style="418" customWidth="1"/>
    <col min="4083" max="4083" width="19.5703125" style="418" customWidth="1"/>
    <col min="4084" max="4084" width="11.7109375" style="418" bestFit="1" customWidth="1"/>
    <col min="4085" max="4085" width="19.5703125" style="418" bestFit="1" customWidth="1"/>
    <col min="4086" max="4086" width="13" style="418" bestFit="1" customWidth="1"/>
    <col min="4087" max="4087" width="19.5703125" style="418" bestFit="1" customWidth="1"/>
    <col min="4088" max="4088" width="11.85546875" style="418" bestFit="1" customWidth="1"/>
    <col min="4089" max="4089" width="19.5703125" style="418" bestFit="1" customWidth="1"/>
    <col min="4090" max="4090" width="14" style="418" bestFit="1" customWidth="1"/>
    <col min="4091" max="4091" width="19.5703125" style="418" bestFit="1" customWidth="1"/>
    <col min="4092" max="4093" width="14.42578125" style="418" customWidth="1"/>
    <col min="4094" max="4094" width="11.5703125" style="418" bestFit="1" customWidth="1"/>
    <col min="4095" max="4336" width="9.140625" style="418"/>
    <col min="4337" max="4337" width="18.7109375" style="418" customWidth="1"/>
    <col min="4338" max="4338" width="18.42578125" style="418" customWidth="1"/>
    <col min="4339" max="4339" width="19.5703125" style="418" customWidth="1"/>
    <col min="4340" max="4340" width="11.7109375" style="418" bestFit="1" customWidth="1"/>
    <col min="4341" max="4341" width="19.5703125" style="418" bestFit="1" customWidth="1"/>
    <col min="4342" max="4342" width="13" style="418" bestFit="1" customWidth="1"/>
    <col min="4343" max="4343" width="19.5703125" style="418" bestFit="1" customWidth="1"/>
    <col min="4344" max="4344" width="11.85546875" style="418" bestFit="1" customWidth="1"/>
    <col min="4345" max="4345" width="19.5703125" style="418" bestFit="1" customWidth="1"/>
    <col min="4346" max="4346" width="14" style="418" bestFit="1" customWidth="1"/>
    <col min="4347" max="4347" width="19.5703125" style="418" bestFit="1" customWidth="1"/>
    <col min="4348" max="4349" width="14.42578125" style="418" customWidth="1"/>
    <col min="4350" max="4350" width="11.5703125" style="418" bestFit="1" customWidth="1"/>
    <col min="4351" max="4592" width="9.140625" style="418"/>
    <col min="4593" max="4593" width="18.7109375" style="418" customWidth="1"/>
    <col min="4594" max="4594" width="18.42578125" style="418" customWidth="1"/>
    <col min="4595" max="4595" width="19.5703125" style="418" customWidth="1"/>
    <col min="4596" max="4596" width="11.7109375" style="418" bestFit="1" customWidth="1"/>
    <col min="4597" max="4597" width="19.5703125" style="418" bestFit="1" customWidth="1"/>
    <col min="4598" max="4598" width="13" style="418" bestFit="1" customWidth="1"/>
    <col min="4599" max="4599" width="19.5703125" style="418" bestFit="1" customWidth="1"/>
    <col min="4600" max="4600" width="11.85546875" style="418" bestFit="1" customWidth="1"/>
    <col min="4601" max="4601" width="19.5703125" style="418" bestFit="1" customWidth="1"/>
    <col min="4602" max="4602" width="14" style="418" bestFit="1" customWidth="1"/>
    <col min="4603" max="4603" width="19.5703125" style="418" bestFit="1" customWidth="1"/>
    <col min="4604" max="4605" width="14.42578125" style="418" customWidth="1"/>
    <col min="4606" max="4606" width="11.5703125" style="418" bestFit="1" customWidth="1"/>
    <col min="4607" max="4848" width="9.140625" style="418"/>
    <col min="4849" max="4849" width="18.7109375" style="418" customWidth="1"/>
    <col min="4850" max="4850" width="18.42578125" style="418" customWidth="1"/>
    <col min="4851" max="4851" width="19.5703125" style="418" customWidth="1"/>
    <col min="4852" max="4852" width="11.7109375" style="418" bestFit="1" customWidth="1"/>
    <col min="4853" max="4853" width="19.5703125" style="418" bestFit="1" customWidth="1"/>
    <col min="4854" max="4854" width="13" style="418" bestFit="1" customWidth="1"/>
    <col min="4855" max="4855" width="19.5703125" style="418" bestFit="1" customWidth="1"/>
    <col min="4856" max="4856" width="11.85546875" style="418" bestFit="1" customWidth="1"/>
    <col min="4857" max="4857" width="19.5703125" style="418" bestFit="1" customWidth="1"/>
    <col min="4858" max="4858" width="14" style="418" bestFit="1" customWidth="1"/>
    <col min="4859" max="4859" width="19.5703125" style="418" bestFit="1" customWidth="1"/>
    <col min="4860" max="4861" width="14.42578125" style="418" customWidth="1"/>
    <col min="4862" max="4862" width="11.5703125" style="418" bestFit="1" customWidth="1"/>
    <col min="4863" max="5104" width="9.140625" style="418"/>
    <col min="5105" max="5105" width="18.7109375" style="418" customWidth="1"/>
    <col min="5106" max="5106" width="18.42578125" style="418" customWidth="1"/>
    <col min="5107" max="5107" width="19.5703125" style="418" customWidth="1"/>
    <col min="5108" max="5108" width="11.7109375" style="418" bestFit="1" customWidth="1"/>
    <col min="5109" max="5109" width="19.5703125" style="418" bestFit="1" customWidth="1"/>
    <col min="5110" max="5110" width="13" style="418" bestFit="1" customWidth="1"/>
    <col min="5111" max="5111" width="19.5703125" style="418" bestFit="1" customWidth="1"/>
    <col min="5112" max="5112" width="11.85546875" style="418" bestFit="1" customWidth="1"/>
    <col min="5113" max="5113" width="19.5703125" style="418" bestFit="1" customWidth="1"/>
    <col min="5114" max="5114" width="14" style="418" bestFit="1" customWidth="1"/>
    <col min="5115" max="5115" width="19.5703125" style="418" bestFit="1" customWidth="1"/>
    <col min="5116" max="5117" width="14.42578125" style="418" customWidth="1"/>
    <col min="5118" max="5118" width="11.5703125" style="418" bestFit="1" customWidth="1"/>
    <col min="5119" max="5360" width="9.140625" style="418"/>
    <col min="5361" max="5361" width="18.7109375" style="418" customWidth="1"/>
    <col min="5362" max="5362" width="18.42578125" style="418" customWidth="1"/>
    <col min="5363" max="5363" width="19.5703125" style="418" customWidth="1"/>
    <col min="5364" max="5364" width="11.7109375" style="418" bestFit="1" customWidth="1"/>
    <col min="5365" max="5365" width="19.5703125" style="418" bestFit="1" customWidth="1"/>
    <col min="5366" max="5366" width="13" style="418" bestFit="1" customWidth="1"/>
    <col min="5367" max="5367" width="19.5703125" style="418" bestFit="1" customWidth="1"/>
    <col min="5368" max="5368" width="11.85546875" style="418" bestFit="1" customWidth="1"/>
    <col min="5369" max="5369" width="19.5703125" style="418" bestFit="1" customWidth="1"/>
    <col min="5370" max="5370" width="14" style="418" bestFit="1" customWidth="1"/>
    <col min="5371" max="5371" width="19.5703125" style="418" bestFit="1" customWidth="1"/>
    <col min="5372" max="5373" width="14.42578125" style="418" customWidth="1"/>
    <col min="5374" max="5374" width="11.5703125" style="418" bestFit="1" customWidth="1"/>
    <col min="5375" max="5616" width="9.140625" style="418"/>
    <col min="5617" max="5617" width="18.7109375" style="418" customWidth="1"/>
    <col min="5618" max="5618" width="18.42578125" style="418" customWidth="1"/>
    <col min="5619" max="5619" width="19.5703125" style="418" customWidth="1"/>
    <col min="5620" max="5620" width="11.7109375" style="418" bestFit="1" customWidth="1"/>
    <col min="5621" max="5621" width="19.5703125" style="418" bestFit="1" customWidth="1"/>
    <col min="5622" max="5622" width="13" style="418" bestFit="1" customWidth="1"/>
    <col min="5623" max="5623" width="19.5703125" style="418" bestFit="1" customWidth="1"/>
    <col min="5624" max="5624" width="11.85546875" style="418" bestFit="1" customWidth="1"/>
    <col min="5625" max="5625" width="19.5703125" style="418" bestFit="1" customWidth="1"/>
    <col min="5626" max="5626" width="14" style="418" bestFit="1" customWidth="1"/>
    <col min="5627" max="5627" width="19.5703125" style="418" bestFit="1" customWidth="1"/>
    <col min="5628" max="5629" width="14.42578125" style="418" customWidth="1"/>
    <col min="5630" max="5630" width="11.5703125" style="418" bestFit="1" customWidth="1"/>
    <col min="5631" max="5872" width="9.140625" style="418"/>
    <col min="5873" max="5873" width="18.7109375" style="418" customWidth="1"/>
    <col min="5874" max="5874" width="18.42578125" style="418" customWidth="1"/>
    <col min="5875" max="5875" width="19.5703125" style="418" customWidth="1"/>
    <col min="5876" max="5876" width="11.7109375" style="418" bestFit="1" customWidth="1"/>
    <col min="5877" max="5877" width="19.5703125" style="418" bestFit="1" customWidth="1"/>
    <col min="5878" max="5878" width="13" style="418" bestFit="1" customWidth="1"/>
    <col min="5879" max="5879" width="19.5703125" style="418" bestFit="1" customWidth="1"/>
    <col min="5880" max="5880" width="11.85546875" style="418" bestFit="1" customWidth="1"/>
    <col min="5881" max="5881" width="19.5703125" style="418" bestFit="1" customWidth="1"/>
    <col min="5882" max="5882" width="14" style="418" bestFit="1" customWidth="1"/>
    <col min="5883" max="5883" width="19.5703125" style="418" bestFit="1" customWidth="1"/>
    <col min="5884" max="5885" width="14.42578125" style="418" customWidth="1"/>
    <col min="5886" max="5886" width="11.5703125" style="418" bestFit="1" customWidth="1"/>
    <col min="5887" max="6128" width="9.140625" style="418"/>
    <col min="6129" max="6129" width="18.7109375" style="418" customWidth="1"/>
    <col min="6130" max="6130" width="18.42578125" style="418" customWidth="1"/>
    <col min="6131" max="6131" width="19.5703125" style="418" customWidth="1"/>
    <col min="6132" max="6132" width="11.7109375" style="418" bestFit="1" customWidth="1"/>
    <col min="6133" max="6133" width="19.5703125" style="418" bestFit="1" customWidth="1"/>
    <col min="6134" max="6134" width="13" style="418" bestFit="1" customWidth="1"/>
    <col min="6135" max="6135" width="19.5703125" style="418" bestFit="1" customWidth="1"/>
    <col min="6136" max="6136" width="11.85546875" style="418" bestFit="1" customWidth="1"/>
    <col min="6137" max="6137" width="19.5703125" style="418" bestFit="1" customWidth="1"/>
    <col min="6138" max="6138" width="14" style="418" bestFit="1" customWidth="1"/>
    <col min="6139" max="6139" width="19.5703125" style="418" bestFit="1" customWidth="1"/>
    <col min="6140" max="6141" width="14.42578125" style="418" customWidth="1"/>
    <col min="6142" max="6142" width="11.5703125" style="418" bestFit="1" customWidth="1"/>
    <col min="6143" max="6384" width="9.140625" style="418"/>
    <col min="6385" max="6385" width="18.7109375" style="418" customWidth="1"/>
    <col min="6386" max="6386" width="18.42578125" style="418" customWidth="1"/>
    <col min="6387" max="6387" width="19.5703125" style="418" customWidth="1"/>
    <col min="6388" max="6388" width="11.7109375" style="418" bestFit="1" customWidth="1"/>
    <col min="6389" max="6389" width="19.5703125" style="418" bestFit="1" customWidth="1"/>
    <col min="6390" max="6390" width="13" style="418" bestFit="1" customWidth="1"/>
    <col min="6391" max="6391" width="19.5703125" style="418" bestFit="1" customWidth="1"/>
    <col min="6392" max="6392" width="11.85546875" style="418" bestFit="1" customWidth="1"/>
    <col min="6393" max="6393" width="19.5703125" style="418" bestFit="1" customWidth="1"/>
    <col min="6394" max="6394" width="14" style="418" bestFit="1" customWidth="1"/>
    <col min="6395" max="6395" width="19.5703125" style="418" bestFit="1" customWidth="1"/>
    <col min="6396" max="6397" width="14.42578125" style="418" customWidth="1"/>
    <col min="6398" max="6398" width="11.5703125" style="418" bestFit="1" customWidth="1"/>
    <col min="6399" max="6640" width="9.140625" style="418"/>
    <col min="6641" max="6641" width="18.7109375" style="418" customWidth="1"/>
    <col min="6642" max="6642" width="18.42578125" style="418" customWidth="1"/>
    <col min="6643" max="6643" width="19.5703125" style="418" customWidth="1"/>
    <col min="6644" max="6644" width="11.7109375" style="418" bestFit="1" customWidth="1"/>
    <col min="6645" max="6645" width="19.5703125" style="418" bestFit="1" customWidth="1"/>
    <col min="6646" max="6646" width="13" style="418" bestFit="1" customWidth="1"/>
    <col min="6647" max="6647" width="19.5703125" style="418" bestFit="1" customWidth="1"/>
    <col min="6648" max="6648" width="11.85546875" style="418" bestFit="1" customWidth="1"/>
    <col min="6649" max="6649" width="19.5703125" style="418" bestFit="1" customWidth="1"/>
    <col min="6650" max="6650" width="14" style="418" bestFit="1" customWidth="1"/>
    <col min="6651" max="6651" width="19.5703125" style="418" bestFit="1" customWidth="1"/>
    <col min="6652" max="6653" width="14.42578125" style="418" customWidth="1"/>
    <col min="6654" max="6654" width="11.5703125" style="418" bestFit="1" customWidth="1"/>
    <col min="6655" max="6896" width="9.140625" style="418"/>
    <col min="6897" max="6897" width="18.7109375" style="418" customWidth="1"/>
    <col min="6898" max="6898" width="18.42578125" style="418" customWidth="1"/>
    <col min="6899" max="6899" width="19.5703125" style="418" customWidth="1"/>
    <col min="6900" max="6900" width="11.7109375" style="418" bestFit="1" customWidth="1"/>
    <col min="6901" max="6901" width="19.5703125" style="418" bestFit="1" customWidth="1"/>
    <col min="6902" max="6902" width="13" style="418" bestFit="1" customWidth="1"/>
    <col min="6903" max="6903" width="19.5703125" style="418" bestFit="1" customWidth="1"/>
    <col min="6904" max="6904" width="11.85546875" style="418" bestFit="1" customWidth="1"/>
    <col min="6905" max="6905" width="19.5703125" style="418" bestFit="1" customWidth="1"/>
    <col min="6906" max="6906" width="14" style="418" bestFit="1" customWidth="1"/>
    <col min="6907" max="6907" width="19.5703125" style="418" bestFit="1" customWidth="1"/>
    <col min="6908" max="6909" width="14.42578125" style="418" customWidth="1"/>
    <col min="6910" max="6910" width="11.5703125" style="418" bestFit="1" customWidth="1"/>
    <col min="6911" max="7152" width="9.140625" style="418"/>
    <col min="7153" max="7153" width="18.7109375" style="418" customWidth="1"/>
    <col min="7154" max="7154" width="18.42578125" style="418" customWidth="1"/>
    <col min="7155" max="7155" width="19.5703125" style="418" customWidth="1"/>
    <col min="7156" max="7156" width="11.7109375" style="418" bestFit="1" customWidth="1"/>
    <col min="7157" max="7157" width="19.5703125" style="418" bestFit="1" customWidth="1"/>
    <col min="7158" max="7158" width="13" style="418" bestFit="1" customWidth="1"/>
    <col min="7159" max="7159" width="19.5703125" style="418" bestFit="1" customWidth="1"/>
    <col min="7160" max="7160" width="11.85546875" style="418" bestFit="1" customWidth="1"/>
    <col min="7161" max="7161" width="19.5703125" style="418" bestFit="1" customWidth="1"/>
    <col min="7162" max="7162" width="14" style="418" bestFit="1" customWidth="1"/>
    <col min="7163" max="7163" width="19.5703125" style="418" bestFit="1" customWidth="1"/>
    <col min="7164" max="7165" width="14.42578125" style="418" customWidth="1"/>
    <col min="7166" max="7166" width="11.5703125" style="418" bestFit="1" customWidth="1"/>
    <col min="7167" max="7408" width="9.140625" style="418"/>
    <col min="7409" max="7409" width="18.7109375" style="418" customWidth="1"/>
    <col min="7410" max="7410" width="18.42578125" style="418" customWidth="1"/>
    <col min="7411" max="7411" width="19.5703125" style="418" customWidth="1"/>
    <col min="7412" max="7412" width="11.7109375" style="418" bestFit="1" customWidth="1"/>
    <col min="7413" max="7413" width="19.5703125" style="418" bestFit="1" customWidth="1"/>
    <col min="7414" max="7414" width="13" style="418" bestFit="1" customWidth="1"/>
    <col min="7415" max="7415" width="19.5703125" style="418" bestFit="1" customWidth="1"/>
    <col min="7416" max="7416" width="11.85546875" style="418" bestFit="1" customWidth="1"/>
    <col min="7417" max="7417" width="19.5703125" style="418" bestFit="1" customWidth="1"/>
    <col min="7418" max="7418" width="14" style="418" bestFit="1" customWidth="1"/>
    <col min="7419" max="7419" width="19.5703125" style="418" bestFit="1" customWidth="1"/>
    <col min="7420" max="7421" width="14.42578125" style="418" customWidth="1"/>
    <col min="7422" max="7422" width="11.5703125" style="418" bestFit="1" customWidth="1"/>
    <col min="7423" max="7664" width="9.140625" style="418"/>
    <col min="7665" max="7665" width="18.7109375" style="418" customWidth="1"/>
    <col min="7666" max="7666" width="18.42578125" style="418" customWidth="1"/>
    <col min="7667" max="7667" width="19.5703125" style="418" customWidth="1"/>
    <col min="7668" max="7668" width="11.7109375" style="418" bestFit="1" customWidth="1"/>
    <col min="7669" max="7669" width="19.5703125" style="418" bestFit="1" customWidth="1"/>
    <col min="7670" max="7670" width="13" style="418" bestFit="1" customWidth="1"/>
    <col min="7671" max="7671" width="19.5703125" style="418" bestFit="1" customWidth="1"/>
    <col min="7672" max="7672" width="11.85546875" style="418" bestFit="1" customWidth="1"/>
    <col min="7673" max="7673" width="19.5703125" style="418" bestFit="1" customWidth="1"/>
    <col min="7674" max="7674" width="14" style="418" bestFit="1" customWidth="1"/>
    <col min="7675" max="7675" width="19.5703125" style="418" bestFit="1" customWidth="1"/>
    <col min="7676" max="7677" width="14.42578125" style="418" customWidth="1"/>
    <col min="7678" max="7678" width="11.5703125" style="418" bestFit="1" customWidth="1"/>
    <col min="7679" max="7920" width="9.140625" style="418"/>
    <col min="7921" max="7921" width="18.7109375" style="418" customWidth="1"/>
    <col min="7922" max="7922" width="18.42578125" style="418" customWidth="1"/>
    <col min="7923" max="7923" width="19.5703125" style="418" customWidth="1"/>
    <col min="7924" max="7924" width="11.7109375" style="418" bestFit="1" customWidth="1"/>
    <col min="7925" max="7925" width="19.5703125" style="418" bestFit="1" customWidth="1"/>
    <col min="7926" max="7926" width="13" style="418" bestFit="1" customWidth="1"/>
    <col min="7927" max="7927" width="19.5703125" style="418" bestFit="1" customWidth="1"/>
    <col min="7928" max="7928" width="11.85546875" style="418" bestFit="1" customWidth="1"/>
    <col min="7929" max="7929" width="19.5703125" style="418" bestFit="1" customWidth="1"/>
    <col min="7930" max="7930" width="14" style="418" bestFit="1" customWidth="1"/>
    <col min="7931" max="7931" width="19.5703125" style="418" bestFit="1" customWidth="1"/>
    <col min="7932" max="7933" width="14.42578125" style="418" customWidth="1"/>
    <col min="7934" max="7934" width="11.5703125" style="418" bestFit="1" customWidth="1"/>
    <col min="7935" max="8176" width="9.140625" style="418"/>
    <col min="8177" max="8177" width="18.7109375" style="418" customWidth="1"/>
    <col min="8178" max="8178" width="18.42578125" style="418" customWidth="1"/>
    <col min="8179" max="8179" width="19.5703125" style="418" customWidth="1"/>
    <col min="8180" max="8180" width="11.7109375" style="418" bestFit="1" customWidth="1"/>
    <col min="8181" max="8181" width="19.5703125" style="418" bestFit="1" customWidth="1"/>
    <col min="8182" max="8182" width="13" style="418" bestFit="1" customWidth="1"/>
    <col min="8183" max="8183" width="19.5703125" style="418" bestFit="1" customWidth="1"/>
    <col min="8184" max="8184" width="11.85546875" style="418" bestFit="1" customWidth="1"/>
    <col min="8185" max="8185" width="19.5703125" style="418" bestFit="1" customWidth="1"/>
    <col min="8186" max="8186" width="14" style="418" bestFit="1" customWidth="1"/>
    <col min="8187" max="8187" width="19.5703125" style="418" bestFit="1" customWidth="1"/>
    <col min="8188" max="8189" width="14.42578125" style="418" customWidth="1"/>
    <col min="8190" max="8190" width="11.5703125" style="418" bestFit="1" customWidth="1"/>
    <col min="8191" max="8432" width="9.140625" style="418"/>
    <col min="8433" max="8433" width="18.7109375" style="418" customWidth="1"/>
    <col min="8434" max="8434" width="18.42578125" style="418" customWidth="1"/>
    <col min="8435" max="8435" width="19.5703125" style="418" customWidth="1"/>
    <col min="8436" max="8436" width="11.7109375" style="418" bestFit="1" customWidth="1"/>
    <col min="8437" max="8437" width="19.5703125" style="418" bestFit="1" customWidth="1"/>
    <col min="8438" max="8438" width="13" style="418" bestFit="1" customWidth="1"/>
    <col min="8439" max="8439" width="19.5703125" style="418" bestFit="1" customWidth="1"/>
    <col min="8440" max="8440" width="11.85546875" style="418" bestFit="1" customWidth="1"/>
    <col min="8441" max="8441" width="19.5703125" style="418" bestFit="1" customWidth="1"/>
    <col min="8442" max="8442" width="14" style="418" bestFit="1" customWidth="1"/>
    <col min="8443" max="8443" width="19.5703125" style="418" bestFit="1" customWidth="1"/>
    <col min="8444" max="8445" width="14.42578125" style="418" customWidth="1"/>
    <col min="8446" max="8446" width="11.5703125" style="418" bestFit="1" customWidth="1"/>
    <col min="8447" max="8688" width="9.140625" style="418"/>
    <col min="8689" max="8689" width="18.7109375" style="418" customWidth="1"/>
    <col min="8690" max="8690" width="18.42578125" style="418" customWidth="1"/>
    <col min="8691" max="8691" width="19.5703125" style="418" customWidth="1"/>
    <col min="8692" max="8692" width="11.7109375" style="418" bestFit="1" customWidth="1"/>
    <col min="8693" max="8693" width="19.5703125" style="418" bestFit="1" customWidth="1"/>
    <col min="8694" max="8694" width="13" style="418" bestFit="1" customWidth="1"/>
    <col min="8695" max="8695" width="19.5703125" style="418" bestFit="1" customWidth="1"/>
    <col min="8696" max="8696" width="11.85546875" style="418" bestFit="1" customWidth="1"/>
    <col min="8697" max="8697" width="19.5703125" style="418" bestFit="1" customWidth="1"/>
    <col min="8698" max="8698" width="14" style="418" bestFit="1" customWidth="1"/>
    <col min="8699" max="8699" width="19.5703125" style="418" bestFit="1" customWidth="1"/>
    <col min="8700" max="8701" width="14.42578125" style="418" customWidth="1"/>
    <col min="8702" max="8702" width="11.5703125" style="418" bestFit="1" customWidth="1"/>
    <col min="8703" max="8944" width="9.140625" style="418"/>
    <col min="8945" max="8945" width="18.7109375" style="418" customWidth="1"/>
    <col min="8946" max="8946" width="18.42578125" style="418" customWidth="1"/>
    <col min="8947" max="8947" width="19.5703125" style="418" customWidth="1"/>
    <col min="8948" max="8948" width="11.7109375" style="418" bestFit="1" customWidth="1"/>
    <col min="8949" max="8949" width="19.5703125" style="418" bestFit="1" customWidth="1"/>
    <col min="8950" max="8950" width="13" style="418" bestFit="1" customWidth="1"/>
    <col min="8951" max="8951" width="19.5703125" style="418" bestFit="1" customWidth="1"/>
    <col min="8952" max="8952" width="11.85546875" style="418" bestFit="1" customWidth="1"/>
    <col min="8953" max="8953" width="19.5703125" style="418" bestFit="1" customWidth="1"/>
    <col min="8954" max="8954" width="14" style="418" bestFit="1" customWidth="1"/>
    <col min="8955" max="8955" width="19.5703125" style="418" bestFit="1" customWidth="1"/>
    <col min="8956" max="8957" width="14.42578125" style="418" customWidth="1"/>
    <col min="8958" max="8958" width="11.5703125" style="418" bestFit="1" customWidth="1"/>
    <col min="8959" max="9200" width="9.140625" style="418"/>
    <col min="9201" max="9201" width="18.7109375" style="418" customWidth="1"/>
    <col min="9202" max="9202" width="18.42578125" style="418" customWidth="1"/>
    <col min="9203" max="9203" width="19.5703125" style="418" customWidth="1"/>
    <col min="9204" max="9204" width="11.7109375" style="418" bestFit="1" customWidth="1"/>
    <col min="9205" max="9205" width="19.5703125" style="418" bestFit="1" customWidth="1"/>
    <col min="9206" max="9206" width="13" style="418" bestFit="1" customWidth="1"/>
    <col min="9207" max="9207" width="19.5703125" style="418" bestFit="1" customWidth="1"/>
    <col min="9208" max="9208" width="11.85546875" style="418" bestFit="1" customWidth="1"/>
    <col min="9209" max="9209" width="19.5703125" style="418" bestFit="1" customWidth="1"/>
    <col min="9210" max="9210" width="14" style="418" bestFit="1" customWidth="1"/>
    <col min="9211" max="9211" width="19.5703125" style="418" bestFit="1" customWidth="1"/>
    <col min="9212" max="9213" width="14.42578125" style="418" customWidth="1"/>
    <col min="9214" max="9214" width="11.5703125" style="418" bestFit="1" customWidth="1"/>
    <col min="9215" max="9456" width="9.140625" style="418"/>
    <col min="9457" max="9457" width="18.7109375" style="418" customWidth="1"/>
    <col min="9458" max="9458" width="18.42578125" style="418" customWidth="1"/>
    <col min="9459" max="9459" width="19.5703125" style="418" customWidth="1"/>
    <col min="9460" max="9460" width="11.7109375" style="418" bestFit="1" customWidth="1"/>
    <col min="9461" max="9461" width="19.5703125" style="418" bestFit="1" customWidth="1"/>
    <col min="9462" max="9462" width="13" style="418" bestFit="1" customWidth="1"/>
    <col min="9463" max="9463" width="19.5703125" style="418" bestFit="1" customWidth="1"/>
    <col min="9464" max="9464" width="11.85546875" style="418" bestFit="1" customWidth="1"/>
    <col min="9465" max="9465" width="19.5703125" style="418" bestFit="1" customWidth="1"/>
    <col min="9466" max="9466" width="14" style="418" bestFit="1" customWidth="1"/>
    <col min="9467" max="9467" width="19.5703125" style="418" bestFit="1" customWidth="1"/>
    <col min="9468" max="9469" width="14.42578125" style="418" customWidth="1"/>
    <col min="9470" max="9470" width="11.5703125" style="418" bestFit="1" customWidth="1"/>
    <col min="9471" max="9712" width="9.140625" style="418"/>
    <col min="9713" max="9713" width="18.7109375" style="418" customWidth="1"/>
    <col min="9714" max="9714" width="18.42578125" style="418" customWidth="1"/>
    <col min="9715" max="9715" width="19.5703125" style="418" customWidth="1"/>
    <col min="9716" max="9716" width="11.7109375" style="418" bestFit="1" customWidth="1"/>
    <col min="9717" max="9717" width="19.5703125" style="418" bestFit="1" customWidth="1"/>
    <col min="9718" max="9718" width="13" style="418" bestFit="1" customWidth="1"/>
    <col min="9719" max="9719" width="19.5703125" style="418" bestFit="1" customWidth="1"/>
    <col min="9720" max="9720" width="11.85546875" style="418" bestFit="1" customWidth="1"/>
    <col min="9721" max="9721" width="19.5703125" style="418" bestFit="1" customWidth="1"/>
    <col min="9722" max="9722" width="14" style="418" bestFit="1" customWidth="1"/>
    <col min="9723" max="9723" width="19.5703125" style="418" bestFit="1" customWidth="1"/>
    <col min="9724" max="9725" width="14.42578125" style="418" customWidth="1"/>
    <col min="9726" max="9726" width="11.5703125" style="418" bestFit="1" customWidth="1"/>
    <col min="9727" max="9968" width="9.140625" style="418"/>
    <col min="9969" max="9969" width="18.7109375" style="418" customWidth="1"/>
    <col min="9970" max="9970" width="18.42578125" style="418" customWidth="1"/>
    <col min="9971" max="9971" width="19.5703125" style="418" customWidth="1"/>
    <col min="9972" max="9972" width="11.7109375" style="418" bestFit="1" customWidth="1"/>
    <col min="9973" max="9973" width="19.5703125" style="418" bestFit="1" customWidth="1"/>
    <col min="9974" max="9974" width="13" style="418" bestFit="1" customWidth="1"/>
    <col min="9975" max="9975" width="19.5703125" style="418" bestFit="1" customWidth="1"/>
    <col min="9976" max="9976" width="11.85546875" style="418" bestFit="1" customWidth="1"/>
    <col min="9977" max="9977" width="19.5703125" style="418" bestFit="1" customWidth="1"/>
    <col min="9978" max="9978" width="14" style="418" bestFit="1" customWidth="1"/>
    <col min="9979" max="9979" width="19.5703125" style="418" bestFit="1" customWidth="1"/>
    <col min="9980" max="9981" width="14.42578125" style="418" customWidth="1"/>
    <col min="9982" max="9982" width="11.5703125" style="418" bestFit="1" customWidth="1"/>
    <col min="9983" max="10224" width="9.140625" style="418"/>
    <col min="10225" max="10225" width="18.7109375" style="418" customWidth="1"/>
    <col min="10226" max="10226" width="18.42578125" style="418" customWidth="1"/>
    <col min="10227" max="10227" width="19.5703125" style="418" customWidth="1"/>
    <col min="10228" max="10228" width="11.7109375" style="418" bestFit="1" customWidth="1"/>
    <col min="10229" max="10229" width="19.5703125" style="418" bestFit="1" customWidth="1"/>
    <col min="10230" max="10230" width="13" style="418" bestFit="1" customWidth="1"/>
    <col min="10231" max="10231" width="19.5703125" style="418" bestFit="1" customWidth="1"/>
    <col min="10232" max="10232" width="11.85546875" style="418" bestFit="1" customWidth="1"/>
    <col min="10233" max="10233" width="19.5703125" style="418" bestFit="1" customWidth="1"/>
    <col min="10234" max="10234" width="14" style="418" bestFit="1" customWidth="1"/>
    <col min="10235" max="10235" width="19.5703125" style="418" bestFit="1" customWidth="1"/>
    <col min="10236" max="10237" width="14.42578125" style="418" customWidth="1"/>
    <col min="10238" max="10238" width="11.5703125" style="418" bestFit="1" customWidth="1"/>
    <col min="10239" max="10480" width="9.140625" style="418"/>
    <col min="10481" max="10481" width="18.7109375" style="418" customWidth="1"/>
    <col min="10482" max="10482" width="18.42578125" style="418" customWidth="1"/>
    <col min="10483" max="10483" width="19.5703125" style="418" customWidth="1"/>
    <col min="10484" max="10484" width="11.7109375" style="418" bestFit="1" customWidth="1"/>
    <col min="10485" max="10485" width="19.5703125" style="418" bestFit="1" customWidth="1"/>
    <col min="10486" max="10486" width="13" style="418" bestFit="1" customWidth="1"/>
    <col min="10487" max="10487" width="19.5703125" style="418" bestFit="1" customWidth="1"/>
    <col min="10488" max="10488" width="11.85546875" style="418" bestFit="1" customWidth="1"/>
    <col min="10489" max="10489" width="19.5703125" style="418" bestFit="1" customWidth="1"/>
    <col min="10490" max="10490" width="14" style="418" bestFit="1" customWidth="1"/>
    <col min="10491" max="10491" width="19.5703125" style="418" bestFit="1" customWidth="1"/>
    <col min="10492" max="10493" width="14.42578125" style="418" customWidth="1"/>
    <col min="10494" max="10494" width="11.5703125" style="418" bestFit="1" customWidth="1"/>
    <col min="10495" max="10736" width="9.140625" style="418"/>
    <col min="10737" max="10737" width="18.7109375" style="418" customWidth="1"/>
    <col min="10738" max="10738" width="18.42578125" style="418" customWidth="1"/>
    <col min="10739" max="10739" width="19.5703125" style="418" customWidth="1"/>
    <col min="10740" max="10740" width="11.7109375" style="418" bestFit="1" customWidth="1"/>
    <col min="10741" max="10741" width="19.5703125" style="418" bestFit="1" customWidth="1"/>
    <col min="10742" max="10742" width="13" style="418" bestFit="1" customWidth="1"/>
    <col min="10743" max="10743" width="19.5703125" style="418" bestFit="1" customWidth="1"/>
    <col min="10744" max="10744" width="11.85546875" style="418" bestFit="1" customWidth="1"/>
    <col min="10745" max="10745" width="19.5703125" style="418" bestFit="1" customWidth="1"/>
    <col min="10746" max="10746" width="14" style="418" bestFit="1" customWidth="1"/>
    <col min="10747" max="10747" width="19.5703125" style="418" bestFit="1" customWidth="1"/>
    <col min="10748" max="10749" width="14.42578125" style="418" customWidth="1"/>
    <col min="10750" max="10750" width="11.5703125" style="418" bestFit="1" customWidth="1"/>
    <col min="10751" max="10992" width="9.140625" style="418"/>
    <col min="10993" max="10993" width="18.7109375" style="418" customWidth="1"/>
    <col min="10994" max="10994" width="18.42578125" style="418" customWidth="1"/>
    <col min="10995" max="10995" width="19.5703125" style="418" customWidth="1"/>
    <col min="10996" max="10996" width="11.7109375" style="418" bestFit="1" customWidth="1"/>
    <col min="10997" max="10997" width="19.5703125" style="418" bestFit="1" customWidth="1"/>
    <col min="10998" max="10998" width="13" style="418" bestFit="1" customWidth="1"/>
    <col min="10999" max="10999" width="19.5703125" style="418" bestFit="1" customWidth="1"/>
    <col min="11000" max="11000" width="11.85546875" style="418" bestFit="1" customWidth="1"/>
    <col min="11001" max="11001" width="19.5703125" style="418" bestFit="1" customWidth="1"/>
    <col min="11002" max="11002" width="14" style="418" bestFit="1" customWidth="1"/>
    <col min="11003" max="11003" width="19.5703125" style="418" bestFit="1" customWidth="1"/>
    <col min="11004" max="11005" width="14.42578125" style="418" customWidth="1"/>
    <col min="11006" max="11006" width="11.5703125" style="418" bestFit="1" customWidth="1"/>
    <col min="11007" max="11248" width="9.140625" style="418"/>
    <col min="11249" max="11249" width="18.7109375" style="418" customWidth="1"/>
    <col min="11250" max="11250" width="18.42578125" style="418" customWidth="1"/>
    <col min="11251" max="11251" width="19.5703125" style="418" customWidth="1"/>
    <col min="11252" max="11252" width="11.7109375" style="418" bestFit="1" customWidth="1"/>
    <col min="11253" max="11253" width="19.5703125" style="418" bestFit="1" customWidth="1"/>
    <col min="11254" max="11254" width="13" style="418" bestFit="1" customWidth="1"/>
    <col min="11255" max="11255" width="19.5703125" style="418" bestFit="1" customWidth="1"/>
    <col min="11256" max="11256" width="11.85546875" style="418" bestFit="1" customWidth="1"/>
    <col min="11257" max="11257" width="19.5703125" style="418" bestFit="1" customWidth="1"/>
    <col min="11258" max="11258" width="14" style="418" bestFit="1" customWidth="1"/>
    <col min="11259" max="11259" width="19.5703125" style="418" bestFit="1" customWidth="1"/>
    <col min="11260" max="11261" width="14.42578125" style="418" customWidth="1"/>
    <col min="11262" max="11262" width="11.5703125" style="418" bestFit="1" customWidth="1"/>
    <col min="11263" max="11504" width="9.140625" style="418"/>
    <col min="11505" max="11505" width="18.7109375" style="418" customWidth="1"/>
    <col min="11506" max="11506" width="18.42578125" style="418" customWidth="1"/>
    <col min="11507" max="11507" width="19.5703125" style="418" customWidth="1"/>
    <col min="11508" max="11508" width="11.7109375" style="418" bestFit="1" customWidth="1"/>
    <col min="11509" max="11509" width="19.5703125" style="418" bestFit="1" customWidth="1"/>
    <col min="11510" max="11510" width="13" style="418" bestFit="1" customWidth="1"/>
    <col min="11511" max="11511" width="19.5703125" style="418" bestFit="1" customWidth="1"/>
    <col min="11512" max="11512" width="11.85546875" style="418" bestFit="1" customWidth="1"/>
    <col min="11513" max="11513" width="19.5703125" style="418" bestFit="1" customWidth="1"/>
    <col min="11514" max="11514" width="14" style="418" bestFit="1" customWidth="1"/>
    <col min="11515" max="11515" width="19.5703125" style="418" bestFit="1" customWidth="1"/>
    <col min="11516" max="11517" width="14.42578125" style="418" customWidth="1"/>
    <col min="11518" max="11518" width="11.5703125" style="418" bestFit="1" customWidth="1"/>
    <col min="11519" max="11760" width="9.140625" style="418"/>
    <col min="11761" max="11761" width="18.7109375" style="418" customWidth="1"/>
    <col min="11762" max="11762" width="18.42578125" style="418" customWidth="1"/>
    <col min="11763" max="11763" width="19.5703125" style="418" customWidth="1"/>
    <col min="11764" max="11764" width="11.7109375" style="418" bestFit="1" customWidth="1"/>
    <col min="11765" max="11765" width="19.5703125" style="418" bestFit="1" customWidth="1"/>
    <col min="11766" max="11766" width="13" style="418" bestFit="1" customWidth="1"/>
    <col min="11767" max="11767" width="19.5703125" style="418" bestFit="1" customWidth="1"/>
    <col min="11768" max="11768" width="11.85546875" style="418" bestFit="1" customWidth="1"/>
    <col min="11769" max="11769" width="19.5703125" style="418" bestFit="1" customWidth="1"/>
    <col min="11770" max="11770" width="14" style="418" bestFit="1" customWidth="1"/>
    <col min="11771" max="11771" width="19.5703125" style="418" bestFit="1" customWidth="1"/>
    <col min="11772" max="11773" width="14.42578125" style="418" customWidth="1"/>
    <col min="11774" max="11774" width="11.5703125" style="418" bestFit="1" customWidth="1"/>
    <col min="11775" max="12016" width="9.140625" style="418"/>
    <col min="12017" max="12017" width="18.7109375" style="418" customWidth="1"/>
    <col min="12018" max="12018" width="18.42578125" style="418" customWidth="1"/>
    <col min="12019" max="12019" width="19.5703125" style="418" customWidth="1"/>
    <col min="12020" max="12020" width="11.7109375" style="418" bestFit="1" customWidth="1"/>
    <col min="12021" max="12021" width="19.5703125" style="418" bestFit="1" customWidth="1"/>
    <col min="12022" max="12022" width="13" style="418" bestFit="1" customWidth="1"/>
    <col min="12023" max="12023" width="19.5703125" style="418" bestFit="1" customWidth="1"/>
    <col min="12024" max="12024" width="11.85546875" style="418" bestFit="1" customWidth="1"/>
    <col min="12025" max="12025" width="19.5703125" style="418" bestFit="1" customWidth="1"/>
    <col min="12026" max="12026" width="14" style="418" bestFit="1" customWidth="1"/>
    <col min="12027" max="12027" width="19.5703125" style="418" bestFit="1" customWidth="1"/>
    <col min="12028" max="12029" width="14.42578125" style="418" customWidth="1"/>
    <col min="12030" max="12030" width="11.5703125" style="418" bestFit="1" customWidth="1"/>
    <col min="12031" max="12272" width="9.140625" style="418"/>
    <col min="12273" max="12273" width="18.7109375" style="418" customWidth="1"/>
    <col min="12274" max="12274" width="18.42578125" style="418" customWidth="1"/>
    <col min="12275" max="12275" width="19.5703125" style="418" customWidth="1"/>
    <col min="12276" max="12276" width="11.7109375" style="418" bestFit="1" customWidth="1"/>
    <col min="12277" max="12277" width="19.5703125" style="418" bestFit="1" customWidth="1"/>
    <col min="12278" max="12278" width="13" style="418" bestFit="1" customWidth="1"/>
    <col min="12279" max="12279" width="19.5703125" style="418" bestFit="1" customWidth="1"/>
    <col min="12280" max="12280" width="11.85546875" style="418" bestFit="1" customWidth="1"/>
    <col min="12281" max="12281" width="19.5703125" style="418" bestFit="1" customWidth="1"/>
    <col min="12282" max="12282" width="14" style="418" bestFit="1" customWidth="1"/>
    <col min="12283" max="12283" width="19.5703125" style="418" bestFit="1" customWidth="1"/>
    <col min="12284" max="12285" width="14.42578125" style="418" customWidth="1"/>
    <col min="12286" max="12286" width="11.5703125" style="418" bestFit="1" customWidth="1"/>
    <col min="12287" max="12528" width="9.140625" style="418"/>
    <col min="12529" max="12529" width="18.7109375" style="418" customWidth="1"/>
    <col min="12530" max="12530" width="18.42578125" style="418" customWidth="1"/>
    <col min="12531" max="12531" width="19.5703125" style="418" customWidth="1"/>
    <col min="12532" max="12532" width="11.7109375" style="418" bestFit="1" customWidth="1"/>
    <col min="12533" max="12533" width="19.5703125" style="418" bestFit="1" customWidth="1"/>
    <col min="12534" max="12534" width="13" style="418" bestFit="1" customWidth="1"/>
    <col min="12535" max="12535" width="19.5703125" style="418" bestFit="1" customWidth="1"/>
    <col min="12536" max="12536" width="11.85546875" style="418" bestFit="1" customWidth="1"/>
    <col min="12537" max="12537" width="19.5703125" style="418" bestFit="1" customWidth="1"/>
    <col min="12538" max="12538" width="14" style="418" bestFit="1" customWidth="1"/>
    <col min="12539" max="12539" width="19.5703125" style="418" bestFit="1" customWidth="1"/>
    <col min="12540" max="12541" width="14.42578125" style="418" customWidth="1"/>
    <col min="12542" max="12542" width="11.5703125" style="418" bestFit="1" customWidth="1"/>
    <col min="12543" max="12784" width="9.140625" style="418"/>
    <col min="12785" max="12785" width="18.7109375" style="418" customWidth="1"/>
    <col min="12786" max="12786" width="18.42578125" style="418" customWidth="1"/>
    <col min="12787" max="12787" width="19.5703125" style="418" customWidth="1"/>
    <col min="12788" max="12788" width="11.7109375" style="418" bestFit="1" customWidth="1"/>
    <col min="12789" max="12789" width="19.5703125" style="418" bestFit="1" customWidth="1"/>
    <col min="12790" max="12790" width="13" style="418" bestFit="1" customWidth="1"/>
    <col min="12791" max="12791" width="19.5703125" style="418" bestFit="1" customWidth="1"/>
    <col min="12792" max="12792" width="11.85546875" style="418" bestFit="1" customWidth="1"/>
    <col min="12793" max="12793" width="19.5703125" style="418" bestFit="1" customWidth="1"/>
    <col min="12794" max="12794" width="14" style="418" bestFit="1" customWidth="1"/>
    <col min="12795" max="12795" width="19.5703125" style="418" bestFit="1" customWidth="1"/>
    <col min="12796" max="12797" width="14.42578125" style="418" customWidth="1"/>
    <col min="12798" max="12798" width="11.5703125" style="418" bestFit="1" customWidth="1"/>
    <col min="12799" max="13040" width="9.140625" style="418"/>
    <col min="13041" max="13041" width="18.7109375" style="418" customWidth="1"/>
    <col min="13042" max="13042" width="18.42578125" style="418" customWidth="1"/>
    <col min="13043" max="13043" width="19.5703125" style="418" customWidth="1"/>
    <col min="13044" max="13044" width="11.7109375" style="418" bestFit="1" customWidth="1"/>
    <col min="13045" max="13045" width="19.5703125" style="418" bestFit="1" customWidth="1"/>
    <col min="13046" max="13046" width="13" style="418" bestFit="1" customWidth="1"/>
    <col min="13047" max="13047" width="19.5703125" style="418" bestFit="1" customWidth="1"/>
    <col min="13048" max="13048" width="11.85546875" style="418" bestFit="1" customWidth="1"/>
    <col min="13049" max="13049" width="19.5703125" style="418" bestFit="1" customWidth="1"/>
    <col min="13050" max="13050" width="14" style="418" bestFit="1" customWidth="1"/>
    <col min="13051" max="13051" width="19.5703125" style="418" bestFit="1" customWidth="1"/>
    <col min="13052" max="13053" width="14.42578125" style="418" customWidth="1"/>
    <col min="13054" max="13054" width="11.5703125" style="418" bestFit="1" customWidth="1"/>
    <col min="13055" max="13296" width="9.140625" style="418"/>
    <col min="13297" max="13297" width="18.7109375" style="418" customWidth="1"/>
    <col min="13298" max="13298" width="18.42578125" style="418" customWidth="1"/>
    <col min="13299" max="13299" width="19.5703125" style="418" customWidth="1"/>
    <col min="13300" max="13300" width="11.7109375" style="418" bestFit="1" customWidth="1"/>
    <col min="13301" max="13301" width="19.5703125" style="418" bestFit="1" customWidth="1"/>
    <col min="13302" max="13302" width="13" style="418" bestFit="1" customWidth="1"/>
    <col min="13303" max="13303" width="19.5703125" style="418" bestFit="1" customWidth="1"/>
    <col min="13304" max="13304" width="11.85546875" style="418" bestFit="1" customWidth="1"/>
    <col min="13305" max="13305" width="19.5703125" style="418" bestFit="1" customWidth="1"/>
    <col min="13306" max="13306" width="14" style="418" bestFit="1" customWidth="1"/>
    <col min="13307" max="13307" width="19.5703125" style="418" bestFit="1" customWidth="1"/>
    <col min="13308" max="13309" width="14.42578125" style="418" customWidth="1"/>
    <col min="13310" max="13310" width="11.5703125" style="418" bestFit="1" customWidth="1"/>
    <col min="13311" max="13552" width="9.140625" style="418"/>
    <col min="13553" max="13553" width="18.7109375" style="418" customWidth="1"/>
    <col min="13554" max="13554" width="18.42578125" style="418" customWidth="1"/>
    <col min="13555" max="13555" width="19.5703125" style="418" customWidth="1"/>
    <col min="13556" max="13556" width="11.7109375" style="418" bestFit="1" customWidth="1"/>
    <col min="13557" max="13557" width="19.5703125" style="418" bestFit="1" customWidth="1"/>
    <col min="13558" max="13558" width="13" style="418" bestFit="1" customWidth="1"/>
    <col min="13559" max="13559" width="19.5703125" style="418" bestFit="1" customWidth="1"/>
    <col min="13560" max="13560" width="11.85546875" style="418" bestFit="1" customWidth="1"/>
    <col min="13561" max="13561" width="19.5703125" style="418" bestFit="1" customWidth="1"/>
    <col min="13562" max="13562" width="14" style="418" bestFit="1" customWidth="1"/>
    <col min="13563" max="13563" width="19.5703125" style="418" bestFit="1" customWidth="1"/>
    <col min="13564" max="13565" width="14.42578125" style="418" customWidth="1"/>
    <col min="13566" max="13566" width="11.5703125" style="418" bestFit="1" customWidth="1"/>
    <col min="13567" max="13808" width="9.140625" style="418"/>
    <col min="13809" max="13809" width="18.7109375" style="418" customWidth="1"/>
    <col min="13810" max="13810" width="18.42578125" style="418" customWidth="1"/>
    <col min="13811" max="13811" width="19.5703125" style="418" customWidth="1"/>
    <col min="13812" max="13812" width="11.7109375" style="418" bestFit="1" customWidth="1"/>
    <col min="13813" max="13813" width="19.5703125" style="418" bestFit="1" customWidth="1"/>
    <col min="13814" max="13814" width="13" style="418" bestFit="1" customWidth="1"/>
    <col min="13815" max="13815" width="19.5703125" style="418" bestFit="1" customWidth="1"/>
    <col min="13816" max="13816" width="11.85546875" style="418" bestFit="1" customWidth="1"/>
    <col min="13817" max="13817" width="19.5703125" style="418" bestFit="1" customWidth="1"/>
    <col min="13818" max="13818" width="14" style="418" bestFit="1" customWidth="1"/>
    <col min="13819" max="13819" width="19.5703125" style="418" bestFit="1" customWidth="1"/>
    <col min="13820" max="13821" width="14.42578125" style="418" customWidth="1"/>
    <col min="13822" max="13822" width="11.5703125" style="418" bestFit="1" customWidth="1"/>
    <col min="13823" max="14064" width="9.140625" style="418"/>
    <col min="14065" max="14065" width="18.7109375" style="418" customWidth="1"/>
    <col min="14066" max="14066" width="18.42578125" style="418" customWidth="1"/>
    <col min="14067" max="14067" width="19.5703125" style="418" customWidth="1"/>
    <col min="14068" max="14068" width="11.7109375" style="418" bestFit="1" customWidth="1"/>
    <col min="14069" max="14069" width="19.5703125" style="418" bestFit="1" customWidth="1"/>
    <col min="14070" max="14070" width="13" style="418" bestFit="1" customWidth="1"/>
    <col min="14071" max="14071" width="19.5703125" style="418" bestFit="1" customWidth="1"/>
    <col min="14072" max="14072" width="11.85546875" style="418" bestFit="1" customWidth="1"/>
    <col min="14073" max="14073" width="19.5703125" style="418" bestFit="1" customWidth="1"/>
    <col min="14074" max="14074" width="14" style="418" bestFit="1" customWidth="1"/>
    <col min="14075" max="14075" width="19.5703125" style="418" bestFit="1" customWidth="1"/>
    <col min="14076" max="14077" width="14.42578125" style="418" customWidth="1"/>
    <col min="14078" max="14078" width="11.5703125" style="418" bestFit="1" customWidth="1"/>
    <col min="14079" max="14320" width="9.140625" style="418"/>
    <col min="14321" max="14321" width="18.7109375" style="418" customWidth="1"/>
    <col min="14322" max="14322" width="18.42578125" style="418" customWidth="1"/>
    <col min="14323" max="14323" width="19.5703125" style="418" customWidth="1"/>
    <col min="14324" max="14324" width="11.7109375" style="418" bestFit="1" customWidth="1"/>
    <col min="14325" max="14325" width="19.5703125" style="418" bestFit="1" customWidth="1"/>
    <col min="14326" max="14326" width="13" style="418" bestFit="1" customWidth="1"/>
    <col min="14327" max="14327" width="19.5703125" style="418" bestFit="1" customWidth="1"/>
    <col min="14328" max="14328" width="11.85546875" style="418" bestFit="1" customWidth="1"/>
    <col min="14329" max="14329" width="19.5703125" style="418" bestFit="1" customWidth="1"/>
    <col min="14330" max="14330" width="14" style="418" bestFit="1" customWidth="1"/>
    <col min="14331" max="14331" width="19.5703125" style="418" bestFit="1" customWidth="1"/>
    <col min="14332" max="14333" width="14.42578125" style="418" customWidth="1"/>
    <col min="14334" max="14334" width="11.5703125" style="418" bestFit="1" customWidth="1"/>
    <col min="14335" max="14576" width="9.140625" style="418"/>
    <col min="14577" max="14577" width="18.7109375" style="418" customWidth="1"/>
    <col min="14578" max="14578" width="18.42578125" style="418" customWidth="1"/>
    <col min="14579" max="14579" width="19.5703125" style="418" customWidth="1"/>
    <col min="14580" max="14580" width="11.7109375" style="418" bestFit="1" customWidth="1"/>
    <col min="14581" max="14581" width="19.5703125" style="418" bestFit="1" customWidth="1"/>
    <col min="14582" max="14582" width="13" style="418" bestFit="1" customWidth="1"/>
    <col min="14583" max="14583" width="19.5703125" style="418" bestFit="1" customWidth="1"/>
    <col min="14584" max="14584" width="11.85546875" style="418" bestFit="1" customWidth="1"/>
    <col min="14585" max="14585" width="19.5703125" style="418" bestFit="1" customWidth="1"/>
    <col min="14586" max="14586" width="14" style="418" bestFit="1" customWidth="1"/>
    <col min="14587" max="14587" width="19.5703125" style="418" bestFit="1" customWidth="1"/>
    <col min="14588" max="14589" width="14.42578125" style="418" customWidth="1"/>
    <col min="14590" max="14590" width="11.5703125" style="418" bestFit="1" customWidth="1"/>
    <col min="14591" max="14832" width="9.140625" style="418"/>
    <col min="14833" max="14833" width="18.7109375" style="418" customWidth="1"/>
    <col min="14834" max="14834" width="18.42578125" style="418" customWidth="1"/>
    <col min="14835" max="14835" width="19.5703125" style="418" customWidth="1"/>
    <col min="14836" max="14836" width="11.7109375" style="418" bestFit="1" customWidth="1"/>
    <col min="14837" max="14837" width="19.5703125" style="418" bestFit="1" customWidth="1"/>
    <col min="14838" max="14838" width="13" style="418" bestFit="1" customWidth="1"/>
    <col min="14839" max="14839" width="19.5703125" style="418" bestFit="1" customWidth="1"/>
    <col min="14840" max="14840" width="11.85546875" style="418" bestFit="1" customWidth="1"/>
    <col min="14841" max="14841" width="19.5703125" style="418" bestFit="1" customWidth="1"/>
    <col min="14842" max="14842" width="14" style="418" bestFit="1" customWidth="1"/>
    <col min="14843" max="14843" width="19.5703125" style="418" bestFit="1" customWidth="1"/>
    <col min="14844" max="14845" width="14.42578125" style="418" customWidth="1"/>
    <col min="14846" max="14846" width="11.5703125" style="418" bestFit="1" customWidth="1"/>
    <col min="14847" max="15088" width="9.140625" style="418"/>
    <col min="15089" max="15089" width="18.7109375" style="418" customWidth="1"/>
    <col min="15090" max="15090" width="18.42578125" style="418" customWidth="1"/>
    <col min="15091" max="15091" width="19.5703125" style="418" customWidth="1"/>
    <col min="15092" max="15092" width="11.7109375" style="418" bestFit="1" customWidth="1"/>
    <col min="15093" max="15093" width="19.5703125" style="418" bestFit="1" customWidth="1"/>
    <col min="15094" max="15094" width="13" style="418" bestFit="1" customWidth="1"/>
    <col min="15095" max="15095" width="19.5703125" style="418" bestFit="1" customWidth="1"/>
    <col min="15096" max="15096" width="11.85546875" style="418" bestFit="1" customWidth="1"/>
    <col min="15097" max="15097" width="19.5703125" style="418" bestFit="1" customWidth="1"/>
    <col min="15098" max="15098" width="14" style="418" bestFit="1" customWidth="1"/>
    <col min="15099" max="15099" width="19.5703125" style="418" bestFit="1" customWidth="1"/>
    <col min="15100" max="15101" width="14.42578125" style="418" customWidth="1"/>
    <col min="15102" max="15102" width="11.5703125" style="418" bestFit="1" customWidth="1"/>
    <col min="15103" max="15344" width="9.140625" style="418"/>
    <col min="15345" max="15345" width="18.7109375" style="418" customWidth="1"/>
    <col min="15346" max="15346" width="18.42578125" style="418" customWidth="1"/>
    <col min="15347" max="15347" width="19.5703125" style="418" customWidth="1"/>
    <col min="15348" max="15348" width="11.7109375" style="418" bestFit="1" customWidth="1"/>
    <col min="15349" max="15349" width="19.5703125" style="418" bestFit="1" customWidth="1"/>
    <col min="15350" max="15350" width="13" style="418" bestFit="1" customWidth="1"/>
    <col min="15351" max="15351" width="19.5703125" style="418" bestFit="1" customWidth="1"/>
    <col min="15352" max="15352" width="11.85546875" style="418" bestFit="1" customWidth="1"/>
    <col min="15353" max="15353" width="19.5703125" style="418" bestFit="1" customWidth="1"/>
    <col min="15354" max="15354" width="14" style="418" bestFit="1" customWidth="1"/>
    <col min="15355" max="15355" width="19.5703125" style="418" bestFit="1" customWidth="1"/>
    <col min="15356" max="15357" width="14.42578125" style="418" customWidth="1"/>
    <col min="15358" max="15358" width="11.5703125" style="418" bestFit="1" customWidth="1"/>
    <col min="15359" max="15600" width="9.140625" style="418"/>
    <col min="15601" max="15601" width="18.7109375" style="418" customWidth="1"/>
    <col min="15602" max="15602" width="18.42578125" style="418" customWidth="1"/>
    <col min="15603" max="15603" width="19.5703125" style="418" customWidth="1"/>
    <col min="15604" max="15604" width="11.7109375" style="418" bestFit="1" customWidth="1"/>
    <col min="15605" max="15605" width="19.5703125" style="418" bestFit="1" customWidth="1"/>
    <col min="15606" max="15606" width="13" style="418" bestFit="1" customWidth="1"/>
    <col min="15607" max="15607" width="19.5703125" style="418" bestFit="1" customWidth="1"/>
    <col min="15608" max="15608" width="11.85546875" style="418" bestFit="1" customWidth="1"/>
    <col min="15609" max="15609" width="19.5703125" style="418" bestFit="1" customWidth="1"/>
    <col min="15610" max="15610" width="14" style="418" bestFit="1" customWidth="1"/>
    <col min="15611" max="15611" width="19.5703125" style="418" bestFit="1" customWidth="1"/>
    <col min="15612" max="15613" width="14.42578125" style="418" customWidth="1"/>
    <col min="15614" max="15614" width="11.5703125" style="418" bestFit="1" customWidth="1"/>
    <col min="15615" max="15856" width="9.140625" style="418"/>
    <col min="15857" max="15857" width="18.7109375" style="418" customWidth="1"/>
    <col min="15858" max="15858" width="18.42578125" style="418" customWidth="1"/>
    <col min="15859" max="15859" width="19.5703125" style="418" customWidth="1"/>
    <col min="15860" max="15860" width="11.7109375" style="418" bestFit="1" customWidth="1"/>
    <col min="15861" max="15861" width="19.5703125" style="418" bestFit="1" customWidth="1"/>
    <col min="15862" max="15862" width="13" style="418" bestFit="1" customWidth="1"/>
    <col min="15863" max="15863" width="19.5703125" style="418" bestFit="1" customWidth="1"/>
    <col min="15864" max="15864" width="11.85546875" style="418" bestFit="1" customWidth="1"/>
    <col min="15865" max="15865" width="19.5703125" style="418" bestFit="1" customWidth="1"/>
    <col min="15866" max="15866" width="14" style="418" bestFit="1" customWidth="1"/>
    <col min="15867" max="15867" width="19.5703125" style="418" bestFit="1" customWidth="1"/>
    <col min="15868" max="15869" width="14.42578125" style="418" customWidth="1"/>
    <col min="15870" max="15870" width="11.5703125" style="418" bestFit="1" customWidth="1"/>
    <col min="15871" max="16112" width="9.140625" style="418"/>
    <col min="16113" max="16113" width="18.7109375" style="418" customWidth="1"/>
    <col min="16114" max="16114" width="18.42578125" style="418" customWidth="1"/>
    <col min="16115" max="16115" width="19.5703125" style="418" customWidth="1"/>
    <col min="16116" max="16116" width="11.7109375" style="418" bestFit="1" customWidth="1"/>
    <col min="16117" max="16117" width="19.5703125" style="418" bestFit="1" customWidth="1"/>
    <col min="16118" max="16118" width="13" style="418" bestFit="1" customWidth="1"/>
    <col min="16119" max="16119" width="19.5703125" style="418" bestFit="1" customWidth="1"/>
    <col min="16120" max="16120" width="11.85546875" style="418" bestFit="1" customWidth="1"/>
    <col min="16121" max="16121" width="19.5703125" style="418" bestFit="1" customWidth="1"/>
    <col min="16122" max="16122" width="14" style="418" bestFit="1" customWidth="1"/>
    <col min="16123" max="16123" width="19.5703125" style="418" bestFit="1" customWidth="1"/>
    <col min="16124" max="16125" width="14.42578125" style="418" customWidth="1"/>
    <col min="16126" max="16126" width="11.5703125" style="418" bestFit="1" customWidth="1"/>
    <col min="16127" max="16384" width="9.140625" style="418"/>
  </cols>
  <sheetData>
    <row r="1" spans="2:19">
      <c r="B1" s="2013" t="s">
        <v>763</v>
      </c>
      <c r="C1" s="2013"/>
      <c r="D1" s="2013"/>
      <c r="E1" s="2013"/>
      <c r="F1" s="2013"/>
      <c r="G1" s="2013"/>
      <c r="H1" s="2013"/>
      <c r="I1" s="2013"/>
      <c r="J1" s="2013"/>
    </row>
    <row r="2" spans="2:19">
      <c r="B2" s="2014" t="s">
        <v>113</v>
      </c>
      <c r="C2" s="2014"/>
      <c r="D2" s="2014"/>
      <c r="E2" s="2014"/>
      <c r="F2" s="2014"/>
      <c r="G2" s="2014"/>
      <c r="H2" s="2014"/>
      <c r="I2" s="2014"/>
      <c r="J2" s="2014"/>
    </row>
    <row r="3" spans="2:19" ht="16.5" thickBot="1">
      <c r="J3" s="773" t="s">
        <v>60</v>
      </c>
      <c r="L3"/>
      <c r="M3"/>
      <c r="N3"/>
      <c r="O3"/>
      <c r="P3"/>
      <c r="Q3"/>
      <c r="R3"/>
      <c r="S3"/>
    </row>
    <row r="4" spans="2:19" ht="16.5" thickTop="1">
      <c r="B4" s="774"/>
      <c r="C4" s="2015" t="s">
        <v>746</v>
      </c>
      <c r="D4" s="2016"/>
      <c r="E4" s="2016"/>
      <c r="F4" s="2017"/>
      <c r="G4" s="2016" t="s">
        <v>747</v>
      </c>
      <c r="H4" s="2016"/>
      <c r="I4" s="2016"/>
      <c r="J4" s="2018"/>
      <c r="L4"/>
      <c r="M4"/>
      <c r="N4"/>
      <c r="O4"/>
      <c r="P4"/>
      <c r="Q4"/>
      <c r="R4"/>
      <c r="S4"/>
    </row>
    <row r="5" spans="2:19" ht="15" customHeight="1">
      <c r="B5" s="2007" t="s">
        <v>672</v>
      </c>
      <c r="C5" s="2019" t="s">
        <v>40</v>
      </c>
      <c r="D5" s="2011"/>
      <c r="E5" s="2009" t="s">
        <v>123</v>
      </c>
      <c r="F5" s="2010"/>
      <c r="G5" s="2020" t="s">
        <v>40</v>
      </c>
      <c r="H5" s="2021"/>
      <c r="I5" s="2009" t="s">
        <v>123</v>
      </c>
      <c r="J5" s="2012"/>
      <c r="L5"/>
      <c r="M5"/>
      <c r="N5"/>
      <c r="O5"/>
      <c r="P5"/>
      <c r="Q5"/>
      <c r="R5"/>
      <c r="S5"/>
    </row>
    <row r="6" spans="2:19">
      <c r="B6" s="2008"/>
      <c r="C6" s="775" t="s">
        <v>3</v>
      </c>
      <c r="D6" s="775" t="s">
        <v>748</v>
      </c>
      <c r="E6" s="776" t="s">
        <v>3</v>
      </c>
      <c r="F6" s="776" t="s">
        <v>748</v>
      </c>
      <c r="G6" s="777" t="s">
        <v>3</v>
      </c>
      <c r="H6" s="778" t="s">
        <v>748</v>
      </c>
      <c r="I6" s="775" t="s">
        <v>3</v>
      </c>
      <c r="J6" s="779" t="s">
        <v>748</v>
      </c>
      <c r="L6"/>
      <c r="M6"/>
      <c r="N6"/>
      <c r="O6"/>
      <c r="P6"/>
      <c r="Q6"/>
      <c r="R6"/>
      <c r="S6"/>
    </row>
    <row r="7" spans="2:19">
      <c r="B7" s="426" t="s">
        <v>216</v>
      </c>
      <c r="C7" s="780">
        <v>0</v>
      </c>
      <c r="D7" s="1006">
        <v>0</v>
      </c>
      <c r="E7" s="781">
        <v>0</v>
      </c>
      <c r="F7" s="782">
        <v>0</v>
      </c>
      <c r="G7" s="783">
        <v>0</v>
      </c>
      <c r="H7" s="784">
        <v>0</v>
      </c>
      <c r="I7" s="780">
        <v>0</v>
      </c>
      <c r="J7" s="785">
        <v>0</v>
      </c>
      <c r="L7"/>
      <c r="M7"/>
      <c r="N7"/>
      <c r="O7"/>
      <c r="P7"/>
      <c r="Q7"/>
      <c r="R7"/>
      <c r="S7"/>
    </row>
    <row r="8" spans="2:19">
      <c r="B8" s="426" t="s">
        <v>217</v>
      </c>
      <c r="C8" s="786">
        <v>0</v>
      </c>
      <c r="D8" s="1007">
        <v>0</v>
      </c>
      <c r="E8" s="786">
        <v>0</v>
      </c>
      <c r="F8" s="787">
        <v>0</v>
      </c>
      <c r="G8" s="783">
        <v>0</v>
      </c>
      <c r="H8" s="788">
        <v>0</v>
      </c>
      <c r="I8" s="786">
        <v>0</v>
      </c>
      <c r="J8" s="785">
        <v>0</v>
      </c>
      <c r="L8"/>
      <c r="M8"/>
      <c r="N8"/>
      <c r="O8"/>
      <c r="P8"/>
      <c r="Q8"/>
      <c r="R8"/>
      <c r="S8"/>
    </row>
    <row r="9" spans="2:19">
      <c r="B9" s="426" t="s">
        <v>218</v>
      </c>
      <c r="C9" s="789">
        <v>0</v>
      </c>
      <c r="D9" s="1008">
        <v>0</v>
      </c>
      <c r="E9" s="789">
        <v>0</v>
      </c>
      <c r="F9" s="790">
        <v>0</v>
      </c>
      <c r="G9" s="783">
        <v>0</v>
      </c>
      <c r="H9" s="784">
        <v>0</v>
      </c>
      <c r="I9" s="786">
        <v>0</v>
      </c>
      <c r="J9" s="785">
        <v>0</v>
      </c>
      <c r="L9"/>
      <c r="M9"/>
      <c r="N9"/>
      <c r="O9"/>
      <c r="P9"/>
      <c r="Q9"/>
      <c r="R9"/>
      <c r="S9"/>
    </row>
    <row r="10" spans="2:19">
      <c r="B10" s="426" t="s">
        <v>219</v>
      </c>
      <c r="C10" s="789">
        <v>0</v>
      </c>
      <c r="D10" s="1008">
        <v>0</v>
      </c>
      <c r="E10" s="789">
        <v>0</v>
      </c>
      <c r="F10" s="790">
        <v>0</v>
      </c>
      <c r="G10" s="783">
        <v>0</v>
      </c>
      <c r="H10" s="784">
        <v>0</v>
      </c>
      <c r="I10" s="784">
        <v>0</v>
      </c>
      <c r="J10" s="785">
        <v>0</v>
      </c>
      <c r="L10"/>
      <c r="M10"/>
      <c r="N10"/>
      <c r="O10"/>
      <c r="P10"/>
      <c r="Q10"/>
      <c r="R10"/>
      <c r="S10"/>
    </row>
    <row r="11" spans="2:19">
      <c r="B11" s="426" t="s">
        <v>220</v>
      </c>
      <c r="C11" s="789">
        <v>0</v>
      </c>
      <c r="D11" s="1008">
        <v>0</v>
      </c>
      <c r="E11" s="789"/>
      <c r="F11" s="790"/>
      <c r="G11" s="784">
        <v>0</v>
      </c>
      <c r="H11" s="784">
        <v>0</v>
      </c>
      <c r="I11" s="784"/>
      <c r="J11" s="785"/>
      <c r="L11"/>
      <c r="M11"/>
      <c r="N11"/>
      <c r="O11"/>
      <c r="P11"/>
      <c r="Q11"/>
      <c r="R11"/>
      <c r="S11"/>
    </row>
    <row r="12" spans="2:19">
      <c r="B12" s="426" t="s">
        <v>221</v>
      </c>
      <c r="C12" s="789">
        <v>0</v>
      </c>
      <c r="D12" s="1008">
        <v>0</v>
      </c>
      <c r="E12" s="789"/>
      <c r="F12" s="790"/>
      <c r="G12" s="783">
        <v>25277.200000000001</v>
      </c>
      <c r="H12" s="784">
        <v>3.56</v>
      </c>
      <c r="I12" s="791"/>
      <c r="J12" s="785"/>
      <c r="L12"/>
      <c r="M12"/>
      <c r="N12"/>
      <c r="O12"/>
      <c r="P12"/>
      <c r="Q12"/>
      <c r="R12"/>
      <c r="S12"/>
    </row>
    <row r="13" spans="2:19">
      <c r="B13" s="426" t="s">
        <v>222</v>
      </c>
      <c r="C13" s="789">
        <v>0</v>
      </c>
      <c r="D13" s="1008">
        <v>0</v>
      </c>
      <c r="E13" s="789"/>
      <c r="F13" s="790"/>
      <c r="G13" s="783">
        <v>11067.78</v>
      </c>
      <c r="H13" s="784">
        <v>3.44</v>
      </c>
      <c r="I13" s="791"/>
      <c r="J13" s="785"/>
      <c r="L13"/>
      <c r="M13"/>
      <c r="N13"/>
      <c r="O13"/>
      <c r="P13"/>
      <c r="Q13"/>
      <c r="R13"/>
      <c r="S13"/>
    </row>
    <row r="14" spans="2:19">
      <c r="B14" s="426" t="s">
        <v>223</v>
      </c>
      <c r="C14" s="789">
        <v>0</v>
      </c>
      <c r="D14" s="1008">
        <v>0</v>
      </c>
      <c r="E14" s="789"/>
      <c r="F14" s="790"/>
      <c r="G14" s="783">
        <v>750</v>
      </c>
      <c r="H14" s="784">
        <v>3.8984999999999999</v>
      </c>
      <c r="I14" s="791"/>
      <c r="J14" s="785"/>
      <c r="L14"/>
      <c r="M14"/>
      <c r="N14"/>
      <c r="O14"/>
      <c r="P14"/>
      <c r="Q14"/>
      <c r="R14"/>
      <c r="S14"/>
    </row>
    <row r="15" spans="2:19">
      <c r="B15" s="426" t="s">
        <v>224</v>
      </c>
      <c r="C15" s="789">
        <v>0</v>
      </c>
      <c r="D15" s="1008">
        <v>0</v>
      </c>
      <c r="E15" s="790"/>
      <c r="F15" s="792"/>
      <c r="G15" s="783">
        <v>0</v>
      </c>
      <c r="H15" s="783">
        <v>0</v>
      </c>
      <c r="I15" s="791"/>
      <c r="J15" s="785"/>
      <c r="L15"/>
      <c r="M15" s="793"/>
      <c r="N15"/>
      <c r="O15"/>
      <c r="P15"/>
      <c r="Q15"/>
      <c r="R15"/>
      <c r="S15"/>
    </row>
    <row r="16" spans="2:19">
      <c r="B16" s="426" t="s">
        <v>225</v>
      </c>
      <c r="C16" s="789">
        <v>0</v>
      </c>
      <c r="D16" s="1008">
        <v>0</v>
      </c>
      <c r="E16" s="790"/>
      <c r="F16" s="792"/>
      <c r="G16" s="783">
        <v>525</v>
      </c>
      <c r="H16" s="783">
        <v>4.3002000000000002</v>
      </c>
      <c r="I16" s="791"/>
      <c r="J16" s="785"/>
      <c r="L16"/>
      <c r="M16"/>
      <c r="N16"/>
      <c r="O16"/>
      <c r="P16"/>
      <c r="Q16"/>
      <c r="R16"/>
      <c r="S16"/>
    </row>
    <row r="17" spans="2:19">
      <c r="B17" s="426" t="s">
        <v>226</v>
      </c>
      <c r="C17" s="794">
        <v>5000</v>
      </c>
      <c r="D17" s="1008">
        <v>4.6109999999999998</v>
      </c>
      <c r="E17" s="791"/>
      <c r="F17" s="792"/>
      <c r="G17" s="783">
        <v>0</v>
      </c>
      <c r="H17" s="783">
        <v>0</v>
      </c>
      <c r="I17" s="790"/>
      <c r="J17" s="785"/>
      <c r="L17"/>
      <c r="M17" s="795"/>
      <c r="N17"/>
      <c r="O17"/>
      <c r="P17"/>
      <c r="Q17"/>
      <c r="R17"/>
      <c r="S17"/>
    </row>
    <row r="18" spans="2:19">
      <c r="B18" s="443" t="s">
        <v>227</v>
      </c>
      <c r="C18" s="794">
        <v>3400</v>
      </c>
      <c r="D18" s="1008">
        <v>3.2944</v>
      </c>
      <c r="E18" s="796"/>
      <c r="F18" s="792"/>
      <c r="G18" s="783">
        <v>0</v>
      </c>
      <c r="H18" s="783">
        <v>0</v>
      </c>
      <c r="I18" s="790"/>
      <c r="J18" s="785"/>
      <c r="L18"/>
      <c r="M18" s="797"/>
      <c r="N18"/>
      <c r="O18"/>
      <c r="P18"/>
      <c r="Q18"/>
      <c r="R18"/>
      <c r="S18"/>
    </row>
    <row r="19" spans="2:19">
      <c r="B19" s="798" t="s">
        <v>471</v>
      </c>
      <c r="C19" s="799">
        <f>SUM(C7:C18)</f>
        <v>8400</v>
      </c>
      <c r="D19" s="1009">
        <v>4.08</v>
      </c>
      <c r="E19" s="800">
        <v>0</v>
      </c>
      <c r="F19" s="801">
        <v>0</v>
      </c>
      <c r="G19" s="802">
        <f>SUM(G7:G18)</f>
        <v>37619.980000000003</v>
      </c>
      <c r="H19" s="803">
        <v>3.54</v>
      </c>
      <c r="I19" s="800">
        <v>0</v>
      </c>
      <c r="J19" s="804">
        <v>0</v>
      </c>
      <c r="L19"/>
      <c r="M19" s="805"/>
      <c r="N19"/>
      <c r="O19"/>
      <c r="P19"/>
      <c r="Q19"/>
      <c r="R19"/>
      <c r="S19"/>
    </row>
    <row r="20" spans="2:19" ht="15.75" customHeight="1">
      <c r="B20" s="806"/>
      <c r="C20" s="2002" t="s">
        <v>749</v>
      </c>
      <c r="D20" s="2003"/>
      <c r="E20" s="2003"/>
      <c r="F20" s="2004"/>
      <c r="G20" s="2005" t="s">
        <v>750</v>
      </c>
      <c r="H20" s="2005"/>
      <c r="I20" s="2005"/>
      <c r="J20" s="2006"/>
      <c r="L20"/>
      <c r="M20"/>
      <c r="N20"/>
      <c r="O20"/>
      <c r="P20"/>
      <c r="Q20"/>
      <c r="R20"/>
      <c r="S20"/>
    </row>
    <row r="21" spans="2:19">
      <c r="B21" s="2007" t="s">
        <v>672</v>
      </c>
      <c r="C21" s="2009" t="s">
        <v>40</v>
      </c>
      <c r="D21" s="2010"/>
      <c r="E21" s="2011" t="s">
        <v>123</v>
      </c>
      <c r="F21" s="2010"/>
      <c r="G21" s="2011" t="s">
        <v>40</v>
      </c>
      <c r="H21" s="2010"/>
      <c r="I21" s="2011" t="s">
        <v>123</v>
      </c>
      <c r="J21" s="2012"/>
      <c r="L21"/>
      <c r="M21"/>
      <c r="N21"/>
      <c r="O21"/>
      <c r="P21"/>
      <c r="Q21"/>
      <c r="R21"/>
      <c r="S21"/>
    </row>
    <row r="22" spans="2:19">
      <c r="B22" s="2008"/>
      <c r="C22" s="775" t="s">
        <v>3</v>
      </c>
      <c r="D22" s="775" t="s">
        <v>748</v>
      </c>
      <c r="E22" s="775" t="s">
        <v>3</v>
      </c>
      <c r="F22" s="778" t="s">
        <v>748</v>
      </c>
      <c r="G22" s="778" t="s">
        <v>3</v>
      </c>
      <c r="H22" s="778" t="s">
        <v>748</v>
      </c>
      <c r="I22" s="775" t="s">
        <v>3</v>
      </c>
      <c r="J22" s="807" t="s">
        <v>748</v>
      </c>
      <c r="L22"/>
      <c r="M22"/>
      <c r="N22"/>
      <c r="O22"/>
      <c r="P22"/>
      <c r="Q22"/>
      <c r="R22"/>
      <c r="S22"/>
    </row>
    <row r="23" spans="2:19">
      <c r="B23" s="426" t="s">
        <v>216</v>
      </c>
      <c r="C23" s="808">
        <v>45750</v>
      </c>
      <c r="D23" s="809">
        <v>0.3422</v>
      </c>
      <c r="E23" s="810">
        <v>700</v>
      </c>
      <c r="F23" s="811">
        <v>1.53</v>
      </c>
      <c r="G23" s="812">
        <v>0</v>
      </c>
      <c r="H23" s="813">
        <v>0</v>
      </c>
      <c r="I23" s="813">
        <v>0</v>
      </c>
      <c r="J23" s="814">
        <v>0</v>
      </c>
      <c r="L23"/>
      <c r="M23"/>
      <c r="N23"/>
      <c r="O23"/>
      <c r="P23"/>
      <c r="Q23"/>
      <c r="R23"/>
      <c r="S23"/>
    </row>
    <row r="24" spans="2:19">
      <c r="B24" s="426" t="s">
        <v>217</v>
      </c>
      <c r="C24" s="808">
        <v>24000</v>
      </c>
      <c r="D24" s="815">
        <v>0.36609999999999998</v>
      </c>
      <c r="E24" s="816">
        <v>5000</v>
      </c>
      <c r="F24" s="817">
        <v>1.4948999999999999</v>
      </c>
      <c r="G24" s="812">
        <v>0</v>
      </c>
      <c r="H24" s="813">
        <v>0</v>
      </c>
      <c r="I24" s="813">
        <v>0</v>
      </c>
      <c r="J24" s="814">
        <v>0</v>
      </c>
      <c r="L24"/>
      <c r="M24"/>
      <c r="N24"/>
      <c r="O24"/>
      <c r="P24"/>
      <c r="Q24"/>
      <c r="R24"/>
      <c r="S24"/>
    </row>
    <row r="25" spans="2:19">
      <c r="B25" s="426" t="s">
        <v>218</v>
      </c>
      <c r="C25" s="808">
        <v>5000</v>
      </c>
      <c r="D25" s="815">
        <v>0.42920000000000003</v>
      </c>
      <c r="E25" s="816">
        <v>10000</v>
      </c>
      <c r="F25" s="817">
        <v>0.33600000000000002</v>
      </c>
      <c r="G25" s="818">
        <v>0</v>
      </c>
      <c r="H25" s="813">
        <v>0</v>
      </c>
      <c r="I25" s="813">
        <v>0</v>
      </c>
      <c r="J25" s="814">
        <v>0</v>
      </c>
      <c r="L25"/>
      <c r="M25"/>
      <c r="N25"/>
      <c r="O25"/>
      <c r="P25"/>
      <c r="Q25"/>
      <c r="R25"/>
      <c r="S25"/>
    </row>
    <row r="26" spans="2:19">
      <c r="B26" s="426" t="s">
        <v>219</v>
      </c>
      <c r="C26" s="808">
        <v>10000</v>
      </c>
      <c r="D26" s="815">
        <v>0.40510000000000002</v>
      </c>
      <c r="E26" s="816">
        <v>5000</v>
      </c>
      <c r="F26" s="817">
        <v>0.60519999999999996</v>
      </c>
      <c r="G26" s="812">
        <v>0</v>
      </c>
      <c r="H26" s="813">
        <v>0</v>
      </c>
      <c r="I26" s="813">
        <v>0</v>
      </c>
      <c r="J26" s="814">
        <v>0</v>
      </c>
      <c r="L26"/>
      <c r="M26"/>
      <c r="N26"/>
      <c r="O26"/>
      <c r="P26"/>
      <c r="Q26"/>
      <c r="R26"/>
      <c r="S26"/>
    </row>
    <row r="27" spans="2:19">
      <c r="B27" s="426" t="s">
        <v>220</v>
      </c>
      <c r="C27" s="808">
        <v>0</v>
      </c>
      <c r="D27" s="815">
        <v>0</v>
      </c>
      <c r="E27" s="815"/>
      <c r="F27" s="817"/>
      <c r="G27" s="812">
        <v>0</v>
      </c>
      <c r="H27" s="813">
        <v>0</v>
      </c>
      <c r="I27" s="813"/>
      <c r="J27" s="814"/>
      <c r="L27"/>
      <c r="M27"/>
      <c r="N27"/>
      <c r="O27"/>
      <c r="P27"/>
      <c r="Q27"/>
      <c r="R27"/>
      <c r="S27"/>
    </row>
    <row r="28" spans="2:19">
      <c r="B28" s="426" t="s">
        <v>221</v>
      </c>
      <c r="C28" s="808">
        <v>0</v>
      </c>
      <c r="D28" s="815">
        <v>0</v>
      </c>
      <c r="E28" s="815"/>
      <c r="F28" s="817"/>
      <c r="G28" s="812">
        <v>0</v>
      </c>
      <c r="H28" s="813">
        <v>0</v>
      </c>
      <c r="I28" s="813"/>
      <c r="J28" s="814"/>
      <c r="L28"/>
      <c r="M28"/>
      <c r="N28"/>
      <c r="O28"/>
      <c r="P28"/>
      <c r="Q28"/>
      <c r="R28"/>
      <c r="S28"/>
    </row>
    <row r="29" spans="2:19">
      <c r="B29" s="426" t="s">
        <v>222</v>
      </c>
      <c r="C29" s="808">
        <v>0</v>
      </c>
      <c r="D29" s="815">
        <v>0</v>
      </c>
      <c r="E29" s="815"/>
      <c r="F29" s="817"/>
      <c r="G29" s="818">
        <v>0</v>
      </c>
      <c r="H29" s="813">
        <v>0</v>
      </c>
      <c r="I29" s="815"/>
      <c r="J29" s="819"/>
      <c r="L29"/>
      <c r="M29"/>
      <c r="N29"/>
      <c r="O29"/>
      <c r="P29"/>
      <c r="Q29"/>
      <c r="R29"/>
      <c r="S29"/>
    </row>
    <row r="30" spans="2:19">
      <c r="B30" s="426" t="s">
        <v>223</v>
      </c>
      <c r="C30" s="808">
        <v>0</v>
      </c>
      <c r="D30" s="815">
        <v>0</v>
      </c>
      <c r="E30" s="815"/>
      <c r="F30" s="817"/>
      <c r="G30" s="817">
        <v>0</v>
      </c>
      <c r="H30" s="817">
        <v>0</v>
      </c>
      <c r="I30" s="815"/>
      <c r="J30" s="819"/>
      <c r="L30"/>
      <c r="M30"/>
      <c r="N30"/>
      <c r="O30"/>
      <c r="P30"/>
      <c r="Q30"/>
      <c r="R30"/>
      <c r="S30"/>
    </row>
    <row r="31" spans="2:19">
      <c r="B31" s="426" t="s">
        <v>224</v>
      </c>
      <c r="C31" s="808">
        <v>0</v>
      </c>
      <c r="D31" s="815">
        <v>0</v>
      </c>
      <c r="E31" s="815"/>
      <c r="F31" s="817"/>
      <c r="G31" s="817">
        <v>0</v>
      </c>
      <c r="H31" s="817">
        <v>0</v>
      </c>
      <c r="I31" s="815"/>
      <c r="J31" s="819"/>
      <c r="L31"/>
      <c r="M31"/>
      <c r="N31"/>
      <c r="O31"/>
      <c r="P31"/>
      <c r="Q31"/>
      <c r="R31"/>
      <c r="S31"/>
    </row>
    <row r="32" spans="2:19">
      <c r="B32" s="426" t="s">
        <v>225</v>
      </c>
      <c r="C32" s="808">
        <v>0</v>
      </c>
      <c r="D32" s="815">
        <v>0</v>
      </c>
      <c r="E32" s="815"/>
      <c r="F32" s="817"/>
      <c r="G32" s="817">
        <v>0</v>
      </c>
      <c r="H32" s="817">
        <v>0</v>
      </c>
      <c r="I32" s="815"/>
      <c r="J32" s="819"/>
      <c r="L32"/>
      <c r="M32"/>
      <c r="N32"/>
      <c r="O32"/>
      <c r="P32"/>
      <c r="Q32"/>
      <c r="R32"/>
      <c r="S32"/>
    </row>
    <row r="33" spans="2:19">
      <c r="B33" s="426" t="s">
        <v>226</v>
      </c>
      <c r="C33" s="808">
        <v>0</v>
      </c>
      <c r="D33" s="815">
        <v>0</v>
      </c>
      <c r="E33" s="815"/>
      <c r="F33" s="817"/>
      <c r="G33" s="817">
        <v>0</v>
      </c>
      <c r="H33" s="817">
        <v>0</v>
      </c>
      <c r="I33" s="815"/>
      <c r="J33" s="819"/>
      <c r="L33"/>
      <c r="M33"/>
      <c r="N33"/>
      <c r="O33"/>
      <c r="P33"/>
      <c r="Q33"/>
      <c r="R33"/>
      <c r="S33"/>
    </row>
    <row r="34" spans="2:19">
      <c r="B34" s="443" t="s">
        <v>227</v>
      </c>
      <c r="C34" s="808">
        <v>0</v>
      </c>
      <c r="D34" s="815">
        <v>0</v>
      </c>
      <c r="E34" s="815"/>
      <c r="F34" s="817"/>
      <c r="G34" s="817">
        <v>0</v>
      </c>
      <c r="H34" s="817">
        <v>0</v>
      </c>
      <c r="I34" s="815"/>
      <c r="J34" s="819"/>
      <c r="L34"/>
      <c r="M34"/>
      <c r="N34"/>
      <c r="O34"/>
      <c r="P34"/>
      <c r="Q34"/>
      <c r="R34"/>
      <c r="S34"/>
    </row>
    <row r="35" spans="2:19">
      <c r="B35" s="798" t="s">
        <v>471</v>
      </c>
      <c r="C35" s="820">
        <f>SUM(C23:C34)</f>
        <v>84750</v>
      </c>
      <c r="D35" s="821"/>
      <c r="E35" s="821">
        <f>SUM(E23:E34)</f>
        <v>20700</v>
      </c>
      <c r="F35" s="822"/>
      <c r="G35" s="823">
        <v>0</v>
      </c>
      <c r="H35" s="823">
        <v>0</v>
      </c>
      <c r="I35" s="823">
        <v>0</v>
      </c>
      <c r="J35" s="824">
        <v>0</v>
      </c>
      <c r="L35"/>
      <c r="M35"/>
      <c r="N35"/>
      <c r="O35"/>
      <c r="P35"/>
      <c r="Q35"/>
      <c r="R35"/>
      <c r="S35"/>
    </row>
    <row r="36" spans="2:19" ht="19.5" customHeight="1">
      <c r="B36" s="1979" t="s">
        <v>672</v>
      </c>
      <c r="C36" s="1996" t="s">
        <v>751</v>
      </c>
      <c r="D36" s="1996"/>
      <c r="E36" s="1996"/>
      <c r="F36" s="1996"/>
      <c r="G36" s="1996" t="s">
        <v>752</v>
      </c>
      <c r="H36" s="1996"/>
      <c r="I36" s="1996"/>
      <c r="J36" s="1997"/>
      <c r="L36"/>
      <c r="M36"/>
      <c r="N36"/>
      <c r="O36"/>
      <c r="P36"/>
      <c r="Q36"/>
      <c r="R36"/>
      <c r="S36"/>
    </row>
    <row r="37" spans="2:19" ht="15" customHeight="1">
      <c r="B37" s="1994"/>
      <c r="C37" s="1998" t="s">
        <v>40</v>
      </c>
      <c r="D37" s="1999"/>
      <c r="E37" s="2000" t="s">
        <v>123</v>
      </c>
      <c r="F37" s="1999"/>
      <c r="G37" s="1998" t="s">
        <v>40</v>
      </c>
      <c r="H37" s="1999"/>
      <c r="I37" s="2000" t="s">
        <v>123</v>
      </c>
      <c r="J37" s="2001"/>
      <c r="M37" s="437"/>
    </row>
    <row r="38" spans="2:19">
      <c r="B38" s="1995"/>
      <c r="C38" s="825" t="s">
        <v>3</v>
      </c>
      <c r="D38" s="826" t="s">
        <v>753</v>
      </c>
      <c r="E38" s="825" t="s">
        <v>3</v>
      </c>
      <c r="F38" s="826" t="s">
        <v>753</v>
      </c>
      <c r="G38" s="825" t="s">
        <v>3</v>
      </c>
      <c r="H38" s="826" t="s">
        <v>753</v>
      </c>
      <c r="I38" s="825" t="s">
        <v>3</v>
      </c>
      <c r="J38" s="827" t="s">
        <v>753</v>
      </c>
    </row>
    <row r="39" spans="2:19">
      <c r="B39" s="828" t="s">
        <v>216</v>
      </c>
      <c r="C39" s="829">
        <v>2450</v>
      </c>
      <c r="D39" s="830">
        <v>0.498</v>
      </c>
      <c r="E39" s="831">
        <v>26950</v>
      </c>
      <c r="F39" s="832">
        <v>3.6551</v>
      </c>
      <c r="G39" s="833">
        <v>0</v>
      </c>
      <c r="H39" s="833">
        <v>0</v>
      </c>
      <c r="I39" s="834">
        <v>23850</v>
      </c>
      <c r="J39" s="835">
        <v>3.4550000000000001</v>
      </c>
    </row>
    <row r="40" spans="2:19">
      <c r="B40" s="426" t="s">
        <v>217</v>
      </c>
      <c r="C40" s="833">
        <v>0</v>
      </c>
      <c r="D40" s="833">
        <v>0</v>
      </c>
      <c r="E40" s="832">
        <v>0</v>
      </c>
      <c r="F40" s="832">
        <v>0</v>
      </c>
      <c r="G40" s="833">
        <v>0</v>
      </c>
      <c r="H40" s="833">
        <v>0</v>
      </c>
      <c r="I40" s="832">
        <v>0</v>
      </c>
      <c r="J40" s="836">
        <v>0</v>
      </c>
    </row>
    <row r="41" spans="2:19">
      <c r="B41" s="426" t="s">
        <v>754</v>
      </c>
      <c r="C41" s="829">
        <v>0</v>
      </c>
      <c r="D41" s="829">
        <v>0</v>
      </c>
      <c r="E41" s="832">
        <v>0</v>
      </c>
      <c r="F41" s="832">
        <v>0</v>
      </c>
      <c r="G41" s="829">
        <v>0</v>
      </c>
      <c r="H41" s="829">
        <v>0</v>
      </c>
      <c r="I41" s="832">
        <v>0</v>
      </c>
      <c r="J41" s="836">
        <v>0</v>
      </c>
    </row>
    <row r="42" spans="2:19">
      <c r="B42" s="426" t="s">
        <v>219</v>
      </c>
      <c r="C42" s="837">
        <v>0</v>
      </c>
      <c r="D42" s="837">
        <v>0</v>
      </c>
      <c r="E42" s="832">
        <v>0</v>
      </c>
      <c r="F42" s="832">
        <v>0</v>
      </c>
      <c r="G42" s="837">
        <v>0</v>
      </c>
      <c r="H42" s="837">
        <v>0</v>
      </c>
      <c r="I42" s="832">
        <v>0</v>
      </c>
      <c r="J42" s="836">
        <v>0</v>
      </c>
    </row>
    <row r="43" spans="2:19">
      <c r="B43" s="426" t="s">
        <v>220</v>
      </c>
      <c r="C43" s="837">
        <v>0</v>
      </c>
      <c r="D43" s="837">
        <v>0</v>
      </c>
      <c r="E43" s="832"/>
      <c r="F43" s="832"/>
      <c r="G43" s="837">
        <v>0</v>
      </c>
      <c r="H43" s="837">
        <v>0</v>
      </c>
      <c r="I43" s="832"/>
      <c r="J43" s="836"/>
    </row>
    <row r="44" spans="2:19">
      <c r="B44" s="426" t="s">
        <v>221</v>
      </c>
      <c r="C44" s="837">
        <v>0</v>
      </c>
      <c r="D44" s="837">
        <v>0</v>
      </c>
      <c r="E44" s="832"/>
      <c r="F44" s="832"/>
      <c r="G44" s="837">
        <v>0</v>
      </c>
      <c r="H44" s="837">
        <v>0</v>
      </c>
      <c r="I44" s="832"/>
      <c r="J44" s="836"/>
    </row>
    <row r="45" spans="2:19">
      <c r="B45" s="426" t="s">
        <v>222</v>
      </c>
      <c r="C45" s="829">
        <v>0</v>
      </c>
      <c r="D45" s="829">
        <v>0</v>
      </c>
      <c r="E45" s="832"/>
      <c r="F45" s="832"/>
      <c r="G45" s="829">
        <v>0</v>
      </c>
      <c r="H45" s="829">
        <v>0</v>
      </c>
      <c r="I45" s="832"/>
      <c r="J45" s="836"/>
    </row>
    <row r="46" spans="2:19">
      <c r="B46" s="426" t="s">
        <v>223</v>
      </c>
      <c r="C46" s="837">
        <v>0</v>
      </c>
      <c r="D46" s="837">
        <v>0</v>
      </c>
      <c r="E46" s="832"/>
      <c r="F46" s="832"/>
      <c r="G46" s="837">
        <v>0</v>
      </c>
      <c r="H46" s="837">
        <v>0</v>
      </c>
      <c r="I46" s="832"/>
      <c r="J46" s="836"/>
    </row>
    <row r="47" spans="2:19">
      <c r="B47" s="426" t="s">
        <v>224</v>
      </c>
      <c r="C47" s="833">
        <v>0</v>
      </c>
      <c r="D47" s="833">
        <v>0</v>
      </c>
      <c r="E47" s="832"/>
      <c r="F47" s="832"/>
      <c r="G47" s="833">
        <v>0</v>
      </c>
      <c r="H47" s="833">
        <v>0</v>
      </c>
      <c r="I47" s="832"/>
      <c r="J47" s="836"/>
      <c r="L47" s="456"/>
    </row>
    <row r="48" spans="2:19">
      <c r="B48" s="426" t="s">
        <v>225</v>
      </c>
      <c r="C48" s="833">
        <v>0</v>
      </c>
      <c r="D48" s="833">
        <v>0</v>
      </c>
      <c r="E48" s="832"/>
      <c r="F48" s="832"/>
      <c r="G48" s="833">
        <v>0</v>
      </c>
      <c r="H48" s="833">
        <v>0</v>
      </c>
      <c r="I48" s="832"/>
      <c r="J48" s="836"/>
    </row>
    <row r="49" spans="2:19">
      <c r="B49" s="426" t="s">
        <v>226</v>
      </c>
      <c r="C49" s="833">
        <v>0</v>
      </c>
      <c r="D49" s="833">
        <v>0</v>
      </c>
      <c r="E49" s="832"/>
      <c r="F49" s="832"/>
      <c r="G49" s="833">
        <v>0</v>
      </c>
      <c r="H49" s="833">
        <v>0</v>
      </c>
      <c r="I49" s="832"/>
      <c r="J49" s="836"/>
    </row>
    <row r="50" spans="2:19">
      <c r="B50" s="443" t="s">
        <v>227</v>
      </c>
      <c r="C50" s="838">
        <v>0</v>
      </c>
      <c r="D50" s="838">
        <v>0</v>
      </c>
      <c r="E50" s="832"/>
      <c r="F50" s="832"/>
      <c r="G50" s="839">
        <v>8550</v>
      </c>
      <c r="H50" s="838">
        <v>3.47</v>
      </c>
      <c r="I50" s="832"/>
      <c r="J50" s="840"/>
    </row>
    <row r="51" spans="2:19">
      <c r="B51" s="841" t="s">
        <v>471</v>
      </c>
      <c r="C51" s="842">
        <f>SUM(C39:C50)</f>
        <v>2450</v>
      </c>
      <c r="D51" s="843">
        <v>0.5</v>
      </c>
      <c r="E51" s="842">
        <f>SUM(E39:E50)</f>
        <v>26950</v>
      </c>
      <c r="F51" s="843"/>
      <c r="G51" s="844">
        <f>SUM(G39:G50)</f>
        <v>8550</v>
      </c>
      <c r="H51" s="845">
        <v>3.47</v>
      </c>
      <c r="I51" s="842">
        <f>SUM(I39:I50)</f>
        <v>23850</v>
      </c>
      <c r="J51" s="846"/>
    </row>
    <row r="52" spans="2:19" ht="19.5" customHeight="1">
      <c r="B52" s="1979" t="s">
        <v>672</v>
      </c>
      <c r="C52" s="1996" t="s">
        <v>755</v>
      </c>
      <c r="D52" s="1996"/>
      <c r="E52" s="1996"/>
      <c r="F52" s="1996"/>
      <c r="G52" s="1996" t="s">
        <v>756</v>
      </c>
      <c r="H52" s="1996"/>
      <c r="I52" s="1996"/>
      <c r="J52" s="1997"/>
      <c r="L52"/>
      <c r="M52"/>
      <c r="N52"/>
      <c r="O52"/>
      <c r="P52"/>
      <c r="Q52"/>
      <c r="R52"/>
      <c r="S52"/>
    </row>
    <row r="53" spans="2:19" ht="15" customHeight="1">
      <c r="B53" s="1994"/>
      <c r="C53" s="1998" t="s">
        <v>40</v>
      </c>
      <c r="D53" s="1999"/>
      <c r="E53" s="2000" t="s">
        <v>123</v>
      </c>
      <c r="F53" s="1999"/>
      <c r="G53" s="1998" t="s">
        <v>40</v>
      </c>
      <c r="H53" s="1999"/>
      <c r="I53" s="2000" t="s">
        <v>123</v>
      </c>
      <c r="J53" s="2001"/>
      <c r="M53" s="437"/>
    </row>
    <row r="54" spans="2:19">
      <c r="B54" s="1995"/>
      <c r="C54" s="825" t="s">
        <v>3</v>
      </c>
      <c r="D54" s="826" t="s">
        <v>753</v>
      </c>
      <c r="E54" s="825" t="s">
        <v>3</v>
      </c>
      <c r="F54" s="826" t="s">
        <v>753</v>
      </c>
      <c r="G54" s="825" t="s">
        <v>3</v>
      </c>
      <c r="H54" s="826" t="s">
        <v>753</v>
      </c>
      <c r="I54" s="825" t="s">
        <v>3</v>
      </c>
      <c r="J54" s="827" t="s">
        <v>753</v>
      </c>
    </row>
    <row r="55" spans="2:19">
      <c r="B55" s="828" t="s">
        <v>216</v>
      </c>
      <c r="C55" s="829">
        <v>25300</v>
      </c>
      <c r="D55" s="829">
        <v>0.48</v>
      </c>
      <c r="E55" s="847">
        <v>28850</v>
      </c>
      <c r="F55" s="832">
        <v>3.3014000000000001</v>
      </c>
      <c r="G55" s="829">
        <v>0</v>
      </c>
      <c r="H55" s="829">
        <v>0</v>
      </c>
      <c r="I55" s="829">
        <v>0</v>
      </c>
      <c r="J55" s="848">
        <v>0</v>
      </c>
    </row>
    <row r="56" spans="2:19">
      <c r="B56" s="426" t="s">
        <v>217</v>
      </c>
      <c r="C56" s="829">
        <v>7400</v>
      </c>
      <c r="D56" s="829">
        <v>0.45</v>
      </c>
      <c r="E56" s="832">
        <v>0</v>
      </c>
      <c r="F56" s="832">
        <v>0</v>
      </c>
      <c r="G56" s="833">
        <v>0</v>
      </c>
      <c r="H56" s="829">
        <v>0</v>
      </c>
      <c r="I56" s="829">
        <v>0</v>
      </c>
      <c r="J56" s="849">
        <v>0</v>
      </c>
    </row>
    <row r="57" spans="2:19">
      <c r="B57" s="426" t="s">
        <v>754</v>
      </c>
      <c r="C57" s="829">
        <v>5500</v>
      </c>
      <c r="D57" s="829">
        <v>0.67</v>
      </c>
      <c r="E57" s="832">
        <v>0</v>
      </c>
      <c r="F57" s="850">
        <v>0</v>
      </c>
      <c r="G57" s="829">
        <v>0</v>
      </c>
      <c r="H57" s="829">
        <v>0</v>
      </c>
      <c r="I57" s="829">
        <v>0</v>
      </c>
      <c r="J57" s="849">
        <v>0</v>
      </c>
    </row>
    <row r="58" spans="2:19">
      <c r="B58" s="426" t="s">
        <v>219</v>
      </c>
      <c r="C58" s="837">
        <v>0</v>
      </c>
      <c r="D58" s="837">
        <v>0</v>
      </c>
      <c r="E58" s="832">
        <v>0</v>
      </c>
      <c r="F58" s="832">
        <v>0</v>
      </c>
      <c r="G58" s="837">
        <v>1700</v>
      </c>
      <c r="H58" s="851">
        <v>1.52</v>
      </c>
      <c r="I58" s="832">
        <v>0</v>
      </c>
      <c r="J58" s="849">
        <v>0</v>
      </c>
    </row>
    <row r="59" spans="2:19">
      <c r="B59" s="426" t="s">
        <v>220</v>
      </c>
      <c r="C59" s="837">
        <v>0</v>
      </c>
      <c r="D59" s="837">
        <v>0</v>
      </c>
      <c r="E59" s="832"/>
      <c r="F59" s="832"/>
      <c r="G59" s="837">
        <v>0</v>
      </c>
      <c r="H59" s="837">
        <v>0</v>
      </c>
      <c r="I59" s="832"/>
      <c r="J59" s="849"/>
    </row>
    <row r="60" spans="2:19">
      <c r="B60" s="426" t="s">
        <v>221</v>
      </c>
      <c r="C60" s="837">
        <v>0</v>
      </c>
      <c r="D60" s="837">
        <v>0</v>
      </c>
      <c r="E60" s="852"/>
      <c r="F60" s="850"/>
      <c r="G60" s="837">
        <v>0</v>
      </c>
      <c r="H60" s="829">
        <v>0</v>
      </c>
      <c r="I60" s="852"/>
      <c r="J60" s="853"/>
    </row>
    <row r="61" spans="2:19">
      <c r="B61" s="426" t="s">
        <v>222</v>
      </c>
      <c r="C61" s="829">
        <v>0</v>
      </c>
      <c r="D61" s="829">
        <v>0</v>
      </c>
      <c r="E61" s="832"/>
      <c r="F61" s="832"/>
      <c r="G61" s="829">
        <v>0</v>
      </c>
      <c r="H61" s="837">
        <v>0</v>
      </c>
      <c r="I61" s="832"/>
      <c r="J61" s="849"/>
    </row>
    <row r="62" spans="2:19">
      <c r="B62" s="426" t="s">
        <v>223</v>
      </c>
      <c r="C62" s="837">
        <v>0</v>
      </c>
      <c r="D62" s="837">
        <v>0</v>
      </c>
      <c r="E62" s="832"/>
      <c r="F62" s="850"/>
      <c r="G62" s="837">
        <v>0</v>
      </c>
      <c r="H62" s="837">
        <v>0</v>
      </c>
      <c r="I62" s="832"/>
      <c r="J62" s="853"/>
    </row>
    <row r="63" spans="2:19">
      <c r="B63" s="426" t="s">
        <v>224</v>
      </c>
      <c r="C63" s="833">
        <v>0</v>
      </c>
      <c r="D63" s="833">
        <v>0</v>
      </c>
      <c r="E63" s="832"/>
      <c r="F63" s="850"/>
      <c r="G63" s="833">
        <v>0</v>
      </c>
      <c r="H63" s="829">
        <v>0</v>
      </c>
      <c r="I63" s="832"/>
      <c r="J63" s="853"/>
      <c r="L63" s="456"/>
    </row>
    <row r="64" spans="2:19">
      <c r="B64" s="426" t="s">
        <v>225</v>
      </c>
      <c r="C64" s="833">
        <v>0</v>
      </c>
      <c r="D64" s="833">
        <v>0</v>
      </c>
      <c r="E64" s="832"/>
      <c r="F64" s="850"/>
      <c r="G64" s="833">
        <v>0</v>
      </c>
      <c r="H64" s="837">
        <v>0</v>
      </c>
      <c r="I64" s="832"/>
      <c r="J64" s="853"/>
    </row>
    <row r="65" spans="2:12">
      <c r="B65" s="426" t="s">
        <v>226</v>
      </c>
      <c r="C65" s="833">
        <v>0</v>
      </c>
      <c r="D65" s="833">
        <v>0</v>
      </c>
      <c r="E65" s="832"/>
      <c r="F65" s="850"/>
      <c r="G65" s="833">
        <v>0</v>
      </c>
      <c r="H65" s="833">
        <v>0</v>
      </c>
      <c r="I65" s="832"/>
      <c r="J65" s="853"/>
    </row>
    <row r="66" spans="2:12">
      <c r="B66" s="443" t="s">
        <v>227</v>
      </c>
      <c r="C66" s="839">
        <v>5000</v>
      </c>
      <c r="D66" s="839">
        <v>3.17</v>
      </c>
      <c r="E66" s="832"/>
      <c r="F66" s="850"/>
      <c r="G66" s="838">
        <v>0</v>
      </c>
      <c r="H66" s="829">
        <v>0</v>
      </c>
      <c r="I66" s="832"/>
      <c r="J66" s="853"/>
    </row>
    <row r="67" spans="2:12">
      <c r="B67" s="841" t="s">
        <v>471</v>
      </c>
      <c r="C67" s="844">
        <f>SUM(C55:C66)</f>
        <v>43200</v>
      </c>
      <c r="D67" s="844">
        <v>0.92</v>
      </c>
      <c r="E67" s="842">
        <f>SUM(E55:E66)</f>
        <v>28850</v>
      </c>
      <c r="F67" s="843"/>
      <c r="G67" s="842">
        <f>SUM(G55:G66)</f>
        <v>1700</v>
      </c>
      <c r="H67" s="843">
        <v>1.52</v>
      </c>
      <c r="I67" s="854">
        <f>SUM(I55:I66)</f>
        <v>0</v>
      </c>
      <c r="J67" s="855">
        <v>0</v>
      </c>
    </row>
    <row r="68" spans="2:12" ht="15.75" customHeight="1">
      <c r="B68" s="1981" t="s">
        <v>672</v>
      </c>
      <c r="C68" s="1982" t="s">
        <v>757</v>
      </c>
      <c r="D68" s="1983"/>
      <c r="E68" s="1983"/>
      <c r="F68" s="1983"/>
      <c r="G68" s="1983"/>
      <c r="H68" s="1983"/>
      <c r="I68" s="1983"/>
      <c r="J68" s="1984"/>
    </row>
    <row r="69" spans="2:12">
      <c r="B69" s="1979"/>
      <c r="C69" s="1985" t="s">
        <v>758</v>
      </c>
      <c r="D69" s="1986"/>
      <c r="E69" s="1986"/>
      <c r="F69" s="1987"/>
      <c r="G69" s="1985" t="s">
        <v>759</v>
      </c>
      <c r="H69" s="1986"/>
      <c r="I69" s="1986"/>
      <c r="J69" s="1988"/>
      <c r="L69" s="437"/>
    </row>
    <row r="70" spans="2:12">
      <c r="B70" s="1979"/>
      <c r="C70" s="1989" t="s">
        <v>40</v>
      </c>
      <c r="D70" s="1990"/>
      <c r="E70" s="1989" t="s">
        <v>123</v>
      </c>
      <c r="F70" s="1990"/>
      <c r="G70" s="1991" t="s">
        <v>40</v>
      </c>
      <c r="H70" s="1992"/>
      <c r="I70" s="1991" t="s">
        <v>123</v>
      </c>
      <c r="J70" s="1993"/>
    </row>
    <row r="71" spans="2:12">
      <c r="B71" s="1980"/>
      <c r="C71" s="825" t="s">
        <v>3</v>
      </c>
      <c r="D71" s="826" t="s">
        <v>753</v>
      </c>
      <c r="E71" s="825" t="s">
        <v>3</v>
      </c>
      <c r="F71" s="856" t="s">
        <v>753</v>
      </c>
      <c r="G71" s="857" t="s">
        <v>3</v>
      </c>
      <c r="H71" s="825" t="s">
        <v>760</v>
      </c>
      <c r="I71" s="858" t="s">
        <v>3</v>
      </c>
      <c r="J71" s="859" t="s">
        <v>760</v>
      </c>
    </row>
    <row r="72" spans="2:12">
      <c r="B72" s="828" t="s">
        <v>216</v>
      </c>
      <c r="C72" s="860">
        <v>0</v>
      </c>
      <c r="D72" s="860">
        <v>0</v>
      </c>
      <c r="E72" s="860">
        <v>0</v>
      </c>
      <c r="F72" s="860">
        <v>0</v>
      </c>
      <c r="G72" s="861">
        <v>0</v>
      </c>
      <c r="H72" s="861">
        <v>0</v>
      </c>
      <c r="I72" s="861">
        <v>0</v>
      </c>
      <c r="J72" s="888">
        <v>0</v>
      </c>
    </row>
    <row r="73" spans="2:12">
      <c r="B73" s="426" t="s">
        <v>217</v>
      </c>
      <c r="C73" s="862">
        <v>0</v>
      </c>
      <c r="D73" s="863">
        <v>0</v>
      </c>
      <c r="E73" s="863">
        <v>0</v>
      </c>
      <c r="F73" s="863">
        <v>0</v>
      </c>
      <c r="G73" s="864">
        <v>0</v>
      </c>
      <c r="H73" s="861">
        <v>0</v>
      </c>
      <c r="I73" s="861">
        <v>0</v>
      </c>
      <c r="J73" s="888">
        <v>0</v>
      </c>
    </row>
    <row r="74" spans="2:12">
      <c r="B74" s="426" t="s">
        <v>218</v>
      </c>
      <c r="C74" s="865">
        <v>0</v>
      </c>
      <c r="D74" s="863">
        <v>0</v>
      </c>
      <c r="E74" s="863">
        <v>0</v>
      </c>
      <c r="F74" s="863">
        <v>0</v>
      </c>
      <c r="G74" s="861">
        <v>0</v>
      </c>
      <c r="H74" s="861">
        <v>0</v>
      </c>
      <c r="I74" s="861">
        <v>0</v>
      </c>
      <c r="J74" s="888">
        <v>0</v>
      </c>
    </row>
    <row r="75" spans="2:12">
      <c r="B75" s="426" t="s">
        <v>219</v>
      </c>
      <c r="C75" s="863">
        <v>100</v>
      </c>
      <c r="D75" s="861">
        <v>3</v>
      </c>
      <c r="E75" s="861">
        <v>0</v>
      </c>
      <c r="F75" s="861">
        <v>0</v>
      </c>
      <c r="G75" s="861">
        <v>0</v>
      </c>
      <c r="H75" s="861">
        <v>0</v>
      </c>
      <c r="I75" s="861">
        <v>0</v>
      </c>
      <c r="J75" s="888">
        <v>0</v>
      </c>
    </row>
    <row r="76" spans="2:12">
      <c r="B76" s="426" t="s">
        <v>220</v>
      </c>
      <c r="C76" s="863">
        <v>0</v>
      </c>
      <c r="D76" s="861">
        <v>0</v>
      </c>
      <c r="E76" s="861"/>
      <c r="F76" s="861"/>
      <c r="G76" s="866">
        <v>44050</v>
      </c>
      <c r="H76" s="861">
        <v>5</v>
      </c>
      <c r="I76" s="867"/>
      <c r="J76" s="889"/>
    </row>
    <row r="77" spans="2:12">
      <c r="B77" s="426" t="s">
        <v>221</v>
      </c>
      <c r="C77" s="868">
        <v>2000</v>
      </c>
      <c r="D77" s="861">
        <v>3</v>
      </c>
      <c r="E77" s="861"/>
      <c r="F77" s="861"/>
      <c r="G77" s="869">
        <v>0</v>
      </c>
      <c r="H77" s="861">
        <v>0</v>
      </c>
      <c r="I77" s="861"/>
      <c r="J77" s="888"/>
    </row>
    <row r="78" spans="2:12">
      <c r="B78" s="426" t="s">
        <v>222</v>
      </c>
      <c r="C78" s="863">
        <v>1050</v>
      </c>
      <c r="D78" s="861">
        <v>3</v>
      </c>
      <c r="E78" s="861"/>
      <c r="F78" s="861"/>
      <c r="G78" s="866">
        <v>10000</v>
      </c>
      <c r="H78" s="861">
        <v>5</v>
      </c>
      <c r="I78" s="864"/>
      <c r="J78" s="890"/>
    </row>
    <row r="79" spans="2:12">
      <c r="B79" s="426" t="s">
        <v>223</v>
      </c>
      <c r="C79" s="863">
        <v>0</v>
      </c>
      <c r="D79" s="861">
        <v>0</v>
      </c>
      <c r="E79" s="861"/>
      <c r="F79" s="861"/>
      <c r="G79" s="866">
        <v>6100</v>
      </c>
      <c r="H79" s="861">
        <v>5</v>
      </c>
      <c r="I79" s="864"/>
      <c r="J79" s="890"/>
    </row>
    <row r="80" spans="2:12">
      <c r="B80" s="426" t="s">
        <v>224</v>
      </c>
      <c r="C80" s="863">
        <v>0</v>
      </c>
      <c r="D80" s="861">
        <v>0</v>
      </c>
      <c r="E80" s="861"/>
      <c r="F80" s="861"/>
      <c r="G80" s="866">
        <v>1670</v>
      </c>
      <c r="H80" s="861">
        <v>5</v>
      </c>
      <c r="I80" s="864"/>
      <c r="J80" s="890"/>
    </row>
    <row r="81" spans="2:10">
      <c r="B81" s="426" t="s">
        <v>225</v>
      </c>
      <c r="C81" s="863">
        <v>0</v>
      </c>
      <c r="D81" s="861">
        <v>0</v>
      </c>
      <c r="E81" s="861"/>
      <c r="F81" s="861"/>
      <c r="G81" s="866">
        <v>7900</v>
      </c>
      <c r="H81" s="861">
        <v>5</v>
      </c>
      <c r="I81" s="864"/>
      <c r="J81" s="890"/>
    </row>
    <row r="82" spans="2:10">
      <c r="B82" s="426" t="s">
        <v>226</v>
      </c>
      <c r="C82" s="863">
        <v>0</v>
      </c>
      <c r="D82" s="861">
        <v>0</v>
      </c>
      <c r="E82" s="861"/>
      <c r="F82" s="861"/>
      <c r="G82" s="861">
        <v>0</v>
      </c>
      <c r="H82" s="861">
        <v>0</v>
      </c>
      <c r="I82" s="861"/>
      <c r="J82" s="888"/>
    </row>
    <row r="83" spans="2:10">
      <c r="B83" s="443" t="s">
        <v>227</v>
      </c>
      <c r="C83" s="870">
        <v>42800</v>
      </c>
      <c r="D83" s="861">
        <v>3</v>
      </c>
      <c r="E83" s="861"/>
      <c r="F83" s="861"/>
      <c r="G83" s="861">
        <v>0</v>
      </c>
      <c r="H83" s="861">
        <v>0</v>
      </c>
      <c r="I83" s="861"/>
      <c r="J83" s="888"/>
    </row>
    <row r="84" spans="2:10" ht="16.5" thickBot="1">
      <c r="B84" s="881" t="s">
        <v>471</v>
      </c>
      <c r="C84" s="891">
        <f>SUM(C72:C83)</f>
        <v>45950</v>
      </c>
      <c r="D84" s="872">
        <v>3</v>
      </c>
      <c r="E84" s="872">
        <v>0</v>
      </c>
      <c r="F84" s="872">
        <v>0</v>
      </c>
      <c r="G84" s="871">
        <f>SUM(G72:G83)</f>
        <v>69720</v>
      </c>
      <c r="H84" s="872">
        <v>5</v>
      </c>
      <c r="I84" s="872">
        <f>SUM(I72:I83)</f>
        <v>0</v>
      </c>
      <c r="J84" s="892">
        <v>0</v>
      </c>
    </row>
    <row r="85" spans="2:10" ht="16.5" thickTop="1">
      <c r="B85" s="1978" t="s">
        <v>672</v>
      </c>
      <c r="C85" s="1976" t="s">
        <v>761</v>
      </c>
      <c r="D85" s="1977"/>
      <c r="E85" s="873"/>
      <c r="F85" s="873"/>
      <c r="G85" s="873"/>
      <c r="H85" s="874"/>
      <c r="I85" s="873"/>
      <c r="J85" s="873"/>
    </row>
    <row r="86" spans="2:10">
      <c r="B86" s="1979"/>
      <c r="C86" s="875" t="s">
        <v>40</v>
      </c>
      <c r="D86" s="876" t="s">
        <v>123</v>
      </c>
      <c r="E86" s="873"/>
      <c r="F86" s="873"/>
      <c r="G86" s="873"/>
      <c r="H86" s="874"/>
      <c r="I86" s="873"/>
      <c r="J86" s="873"/>
    </row>
    <row r="87" spans="2:10">
      <c r="B87" s="1980"/>
      <c r="C87" s="877" t="s">
        <v>3</v>
      </c>
      <c r="D87" s="878" t="s">
        <v>3</v>
      </c>
      <c r="E87" s="873"/>
      <c r="F87" s="873"/>
      <c r="G87" s="873"/>
      <c r="H87" s="874"/>
      <c r="I87" s="873"/>
      <c r="J87" s="873"/>
    </row>
    <row r="88" spans="2:10">
      <c r="B88" s="828" t="s">
        <v>216</v>
      </c>
      <c r="C88" s="879">
        <v>0</v>
      </c>
      <c r="D88" s="885">
        <v>0</v>
      </c>
      <c r="E88" s="873"/>
      <c r="F88" s="873"/>
      <c r="G88" s="873"/>
      <c r="H88" s="874"/>
      <c r="I88" s="873"/>
      <c r="J88" s="873"/>
    </row>
    <row r="89" spans="2:10">
      <c r="B89" s="426" t="s">
        <v>217</v>
      </c>
      <c r="C89" s="880">
        <v>0</v>
      </c>
      <c r="D89" s="886">
        <v>0</v>
      </c>
      <c r="E89" s="873"/>
      <c r="F89" s="873"/>
      <c r="G89" s="873"/>
      <c r="H89" s="874"/>
      <c r="I89" s="873"/>
      <c r="J89" s="873"/>
    </row>
    <row r="90" spans="2:10">
      <c r="B90" s="426" t="s">
        <v>218</v>
      </c>
      <c r="C90" s="880">
        <v>300</v>
      </c>
      <c r="D90" s="886">
        <v>3420</v>
      </c>
      <c r="E90" s="873"/>
      <c r="F90" s="873"/>
      <c r="G90" s="873"/>
      <c r="H90" s="874"/>
      <c r="I90" s="873"/>
      <c r="J90" s="873"/>
    </row>
    <row r="91" spans="2:10">
      <c r="B91" s="426" t="s">
        <v>219</v>
      </c>
      <c r="C91" s="880">
        <v>5200</v>
      </c>
      <c r="D91" s="886">
        <v>2000</v>
      </c>
      <c r="E91" s="873"/>
      <c r="F91" s="873"/>
      <c r="G91" s="873"/>
      <c r="H91" s="874"/>
      <c r="I91" s="873"/>
      <c r="J91" s="873"/>
    </row>
    <row r="92" spans="2:10">
      <c r="B92" s="426" t="s">
        <v>220</v>
      </c>
      <c r="C92" s="880">
        <v>15080</v>
      </c>
      <c r="D92" s="886"/>
      <c r="E92" s="873"/>
      <c r="F92" s="873"/>
      <c r="G92" s="873"/>
      <c r="H92" s="874"/>
      <c r="I92" s="873"/>
      <c r="J92" s="873"/>
    </row>
    <row r="93" spans="2:10">
      <c r="B93" s="426" t="s">
        <v>221</v>
      </c>
      <c r="C93" s="880">
        <v>3000</v>
      </c>
      <c r="D93" s="886"/>
      <c r="E93" s="873"/>
      <c r="F93" s="873"/>
      <c r="G93" s="873"/>
      <c r="H93" s="874"/>
      <c r="I93" s="873"/>
      <c r="J93" s="873"/>
    </row>
    <row r="94" spans="2:10">
      <c r="B94" s="426" t="s">
        <v>222</v>
      </c>
      <c r="C94" s="880">
        <v>500</v>
      </c>
      <c r="D94" s="886"/>
      <c r="E94" s="873"/>
      <c r="F94" s="873"/>
      <c r="G94" s="873"/>
      <c r="H94" s="874"/>
      <c r="I94" s="873"/>
      <c r="J94" s="873"/>
    </row>
    <row r="95" spans="2:10">
      <c r="B95" s="426" t="s">
        <v>223</v>
      </c>
      <c r="C95" s="880">
        <v>3300</v>
      </c>
      <c r="D95" s="886"/>
      <c r="E95" s="873"/>
      <c r="F95" s="873"/>
      <c r="G95" s="873"/>
      <c r="H95" s="874"/>
      <c r="I95" s="873"/>
      <c r="J95" s="873"/>
    </row>
    <row r="96" spans="2:10">
      <c r="B96" s="426" t="s">
        <v>224</v>
      </c>
      <c r="C96" s="880">
        <v>2480</v>
      </c>
      <c r="D96" s="886"/>
      <c r="E96" s="873"/>
      <c r="F96" s="873"/>
      <c r="G96" s="873"/>
      <c r="H96" s="874"/>
      <c r="I96" s="873"/>
      <c r="J96" s="873"/>
    </row>
    <row r="97" spans="2:12">
      <c r="B97" s="426" t="s">
        <v>225</v>
      </c>
      <c r="C97" s="880">
        <v>8465</v>
      </c>
      <c r="D97" s="886"/>
      <c r="E97" s="873"/>
      <c r="F97" s="873"/>
      <c r="G97" s="873"/>
      <c r="H97" s="874"/>
      <c r="I97" s="873"/>
      <c r="J97" s="873"/>
    </row>
    <row r="98" spans="2:12">
      <c r="B98" s="426" t="s">
        <v>226</v>
      </c>
      <c r="C98" s="880">
        <v>0</v>
      </c>
      <c r="D98" s="886"/>
      <c r="E98" s="873"/>
      <c r="F98" s="873"/>
      <c r="G98" s="873"/>
      <c r="H98" s="874"/>
      <c r="I98" s="873"/>
      <c r="J98" s="873"/>
    </row>
    <row r="99" spans="2:12">
      <c r="B99" s="443" t="s">
        <v>227</v>
      </c>
      <c r="C99" s="880">
        <v>0</v>
      </c>
      <c r="D99" s="886"/>
      <c r="E99" s="873"/>
      <c r="F99" s="873"/>
      <c r="G99" s="873"/>
      <c r="H99" s="874"/>
      <c r="I99" s="873"/>
      <c r="J99" s="873"/>
    </row>
    <row r="100" spans="2:12" ht="16.5" thickBot="1">
      <c r="B100" s="881" t="s">
        <v>471</v>
      </c>
      <c r="C100" s="882">
        <f>SUM(C88:C99)</f>
        <v>38325</v>
      </c>
      <c r="D100" s="887">
        <f>SUM(D88:D99)</f>
        <v>5420</v>
      </c>
      <c r="E100" s="873"/>
      <c r="F100" s="873"/>
      <c r="G100" s="873"/>
      <c r="H100" s="874"/>
      <c r="I100" s="873"/>
      <c r="J100" s="873"/>
    </row>
    <row r="101" spans="2:12" ht="16.5" thickTop="1">
      <c r="B101" s="458" t="s">
        <v>762</v>
      </c>
      <c r="F101" s="883"/>
      <c r="L101" s="437"/>
    </row>
    <row r="102" spans="2:12">
      <c r="L102" s="437"/>
    </row>
    <row r="103" spans="2:12">
      <c r="J103" s="884"/>
    </row>
    <row r="105" spans="2:12">
      <c r="I105" s="457"/>
    </row>
  </sheetData>
  <mergeCells count="40">
    <mergeCell ref="B1:J1"/>
    <mergeCell ref="B2:J2"/>
    <mergeCell ref="C4:F4"/>
    <mergeCell ref="G4:J4"/>
    <mergeCell ref="B5:B6"/>
    <mergeCell ref="C5:D5"/>
    <mergeCell ref="E5:F5"/>
    <mergeCell ref="G5:H5"/>
    <mergeCell ref="I5:J5"/>
    <mergeCell ref="C20:F20"/>
    <mergeCell ref="G20:J20"/>
    <mergeCell ref="B21:B22"/>
    <mergeCell ref="C21:D21"/>
    <mergeCell ref="E21:F21"/>
    <mergeCell ref="G21:H21"/>
    <mergeCell ref="I21:J21"/>
    <mergeCell ref="B36:B38"/>
    <mergeCell ref="C36:F36"/>
    <mergeCell ref="G36:J36"/>
    <mergeCell ref="C37:D37"/>
    <mergeCell ref="E37:F37"/>
    <mergeCell ref="G37:H37"/>
    <mergeCell ref="I37:J37"/>
    <mergeCell ref="B52:B54"/>
    <mergeCell ref="C52:F52"/>
    <mergeCell ref="G52:J52"/>
    <mergeCell ref="C53:D53"/>
    <mergeCell ref="E53:F53"/>
    <mergeCell ref="G53:H53"/>
    <mergeCell ref="I53:J53"/>
    <mergeCell ref="C85:D85"/>
    <mergeCell ref="B85:B87"/>
    <mergeCell ref="B68:B71"/>
    <mergeCell ref="C68:J68"/>
    <mergeCell ref="C69:F69"/>
    <mergeCell ref="G69:J69"/>
    <mergeCell ref="C70:D70"/>
    <mergeCell ref="E70:F70"/>
    <mergeCell ref="G70:H70"/>
    <mergeCell ref="I70:J70"/>
  </mergeCells>
  <pageMargins left="0.39370078740157483" right="0.39370078740157483" top="0.39370078740157483" bottom="0.39370078740157483" header="0.31496062992125984" footer="0.31496062992125984"/>
  <pageSetup scale="47" orientation="portrait" r:id="rId1"/>
</worksheet>
</file>

<file path=xl/worksheets/sheet41.xml><?xml version="1.0" encoding="utf-8"?>
<worksheet xmlns="http://schemas.openxmlformats.org/spreadsheetml/2006/main" xmlns:r="http://schemas.openxmlformats.org/officeDocument/2006/relationships">
  <sheetPr>
    <pageSetUpPr fitToPage="1"/>
  </sheetPr>
  <dimension ref="A1:T34"/>
  <sheetViews>
    <sheetView zoomScale="80" zoomScaleNormal="80" zoomScaleSheetLayoutView="76" workbookViewId="0">
      <selection activeCell="T15" sqref="T15"/>
    </sheetView>
  </sheetViews>
  <sheetFormatPr defaultRowHeight="15.75"/>
  <cols>
    <col min="1" max="1" width="13.140625" style="418" bestFit="1" customWidth="1"/>
    <col min="2" max="2" width="14.85546875" style="418" bestFit="1" customWidth="1"/>
    <col min="3" max="3" width="18.5703125" style="418" bestFit="1" customWidth="1"/>
    <col min="4" max="5" width="9.85546875" style="418" bestFit="1" customWidth="1"/>
    <col min="6" max="6" width="14.85546875" style="418" bestFit="1" customWidth="1"/>
    <col min="7" max="7" width="14" style="418" customWidth="1"/>
    <col min="8" max="8" width="14.7109375" style="418" bestFit="1" customWidth="1"/>
    <col min="9" max="9" width="14.28515625" style="418" customWidth="1"/>
    <col min="10" max="11" width="9.85546875" style="418" bestFit="1" customWidth="1"/>
    <col min="12" max="12" width="12.28515625" style="418" customWidth="1"/>
    <col min="13" max="13" width="14" style="418" customWidth="1"/>
    <col min="14" max="14" width="13.85546875" style="418" customWidth="1"/>
    <col min="15" max="15" width="13.85546875" style="418" bestFit="1" customWidth="1"/>
    <col min="16" max="16" width="13.42578125" style="418" customWidth="1"/>
    <col min="17" max="17" width="11.5703125" style="418" customWidth="1"/>
    <col min="18" max="256" width="9.140625" style="418"/>
    <col min="257" max="257" width="13.140625" style="418" bestFit="1" customWidth="1"/>
    <col min="258" max="258" width="14.7109375" style="418" bestFit="1" customWidth="1"/>
    <col min="259" max="259" width="18.42578125" style="418" bestFit="1" customWidth="1"/>
    <col min="260" max="261" width="9.7109375" style="418" bestFit="1" customWidth="1"/>
    <col min="262" max="262" width="14.7109375" style="418" bestFit="1" customWidth="1"/>
    <col min="263" max="263" width="14" style="418" customWidth="1"/>
    <col min="264" max="264" width="14.140625" style="418" bestFit="1" customWidth="1"/>
    <col min="265" max="265" width="14.28515625" style="418" customWidth="1"/>
    <col min="266" max="267" width="9.7109375" style="418" bestFit="1" customWidth="1"/>
    <col min="268" max="268" width="12.28515625" style="418" customWidth="1"/>
    <col min="269" max="269" width="14" style="418" customWidth="1"/>
    <col min="270" max="270" width="13.85546875" style="418" customWidth="1"/>
    <col min="271" max="271" width="13.7109375" style="418" bestFit="1" customWidth="1"/>
    <col min="272" max="272" width="13.42578125" style="418" customWidth="1"/>
    <col min="273" max="273" width="11.5703125" style="418" customWidth="1"/>
    <col min="274" max="512" width="9.140625" style="418"/>
    <col min="513" max="513" width="13.140625" style="418" bestFit="1" customWidth="1"/>
    <col min="514" max="514" width="14.7109375" style="418" bestFit="1" customWidth="1"/>
    <col min="515" max="515" width="18.42578125" style="418" bestFit="1" customWidth="1"/>
    <col min="516" max="517" width="9.7109375" style="418" bestFit="1" customWidth="1"/>
    <col min="518" max="518" width="14.7109375" style="418" bestFit="1" customWidth="1"/>
    <col min="519" max="519" width="14" style="418" customWidth="1"/>
    <col min="520" max="520" width="14.140625" style="418" bestFit="1" customWidth="1"/>
    <col min="521" max="521" width="14.28515625" style="418" customWidth="1"/>
    <col min="522" max="523" width="9.7109375" style="418" bestFit="1" customWidth="1"/>
    <col min="524" max="524" width="12.28515625" style="418" customWidth="1"/>
    <col min="525" max="525" width="14" style="418" customWidth="1"/>
    <col min="526" max="526" width="13.85546875" style="418" customWidth="1"/>
    <col min="527" max="527" width="13.7109375" style="418" bestFit="1" customWidth="1"/>
    <col min="528" max="528" width="13.42578125" style="418" customWidth="1"/>
    <col min="529" max="529" width="11.5703125" style="418" customWidth="1"/>
    <col min="530" max="768" width="9.140625" style="418"/>
    <col min="769" max="769" width="13.140625" style="418" bestFit="1" customWidth="1"/>
    <col min="770" max="770" width="14.7109375" style="418" bestFit="1" customWidth="1"/>
    <col min="771" max="771" width="18.42578125" style="418" bestFit="1" customWidth="1"/>
    <col min="772" max="773" width="9.7109375" style="418" bestFit="1" customWidth="1"/>
    <col min="774" max="774" width="14.7109375" style="418" bestFit="1" customWidth="1"/>
    <col min="775" max="775" width="14" style="418" customWidth="1"/>
    <col min="776" max="776" width="14.140625" style="418" bestFit="1" customWidth="1"/>
    <col min="777" max="777" width="14.28515625" style="418" customWidth="1"/>
    <col min="778" max="779" width="9.7109375" style="418" bestFit="1" customWidth="1"/>
    <col min="780" max="780" width="12.28515625" style="418" customWidth="1"/>
    <col min="781" max="781" width="14" style="418" customWidth="1"/>
    <col min="782" max="782" width="13.85546875" style="418" customWidth="1"/>
    <col min="783" max="783" width="13.7109375" style="418" bestFit="1" customWidth="1"/>
    <col min="784" max="784" width="13.42578125" style="418" customWidth="1"/>
    <col min="785" max="785" width="11.5703125" style="418" customWidth="1"/>
    <col min="786" max="1024" width="9.140625" style="418"/>
    <col min="1025" max="1025" width="13.140625" style="418" bestFit="1" customWidth="1"/>
    <col min="1026" max="1026" width="14.7109375" style="418" bestFit="1" customWidth="1"/>
    <col min="1027" max="1027" width="18.42578125" style="418" bestFit="1" customWidth="1"/>
    <col min="1028" max="1029" width="9.7109375" style="418" bestFit="1" customWidth="1"/>
    <col min="1030" max="1030" width="14.7109375" style="418" bestFit="1" customWidth="1"/>
    <col min="1031" max="1031" width="14" style="418" customWidth="1"/>
    <col min="1032" max="1032" width="14.140625" style="418" bestFit="1" customWidth="1"/>
    <col min="1033" max="1033" width="14.28515625" style="418" customWidth="1"/>
    <col min="1034" max="1035" width="9.7109375" style="418" bestFit="1" customWidth="1"/>
    <col min="1036" max="1036" width="12.28515625" style="418" customWidth="1"/>
    <col min="1037" max="1037" width="14" style="418" customWidth="1"/>
    <col min="1038" max="1038" width="13.85546875" style="418" customWidth="1"/>
    <col min="1039" max="1039" width="13.7109375" style="418" bestFit="1" customWidth="1"/>
    <col min="1040" max="1040" width="13.42578125" style="418" customWidth="1"/>
    <col min="1041" max="1041" width="11.5703125" style="418" customWidth="1"/>
    <col min="1042" max="1280" width="9.140625" style="418"/>
    <col min="1281" max="1281" width="13.140625" style="418" bestFit="1" customWidth="1"/>
    <col min="1282" max="1282" width="14.7109375" style="418" bestFit="1" customWidth="1"/>
    <col min="1283" max="1283" width="18.42578125" style="418" bestFit="1" customWidth="1"/>
    <col min="1284" max="1285" width="9.7109375" style="418" bestFit="1" customWidth="1"/>
    <col min="1286" max="1286" width="14.7109375" style="418" bestFit="1" customWidth="1"/>
    <col min="1287" max="1287" width="14" style="418" customWidth="1"/>
    <col min="1288" max="1288" width="14.140625" style="418" bestFit="1" customWidth="1"/>
    <col min="1289" max="1289" width="14.28515625" style="418" customWidth="1"/>
    <col min="1290" max="1291" width="9.7109375" style="418" bestFit="1" customWidth="1"/>
    <col min="1292" max="1292" width="12.28515625" style="418" customWidth="1"/>
    <col min="1293" max="1293" width="14" style="418" customWidth="1"/>
    <col min="1294" max="1294" width="13.85546875" style="418" customWidth="1"/>
    <col min="1295" max="1295" width="13.7109375" style="418" bestFit="1" customWidth="1"/>
    <col min="1296" max="1296" width="13.42578125" style="418" customWidth="1"/>
    <col min="1297" max="1297" width="11.5703125" style="418" customWidth="1"/>
    <col min="1298" max="1536" width="9.140625" style="418"/>
    <col min="1537" max="1537" width="13.140625" style="418" bestFit="1" customWidth="1"/>
    <col min="1538" max="1538" width="14.7109375" style="418" bestFit="1" customWidth="1"/>
    <col min="1539" max="1539" width="18.42578125" style="418" bestFit="1" customWidth="1"/>
    <col min="1540" max="1541" width="9.7109375" style="418" bestFit="1" customWidth="1"/>
    <col min="1542" max="1542" width="14.7109375" style="418" bestFit="1" customWidth="1"/>
    <col min="1543" max="1543" width="14" style="418" customWidth="1"/>
    <col min="1544" max="1544" width="14.140625" style="418" bestFit="1" customWidth="1"/>
    <col min="1545" max="1545" width="14.28515625" style="418" customWidth="1"/>
    <col min="1546" max="1547" width="9.7109375" style="418" bestFit="1" customWidth="1"/>
    <col min="1548" max="1548" width="12.28515625" style="418" customWidth="1"/>
    <col min="1549" max="1549" width="14" style="418" customWidth="1"/>
    <col min="1550" max="1550" width="13.85546875" style="418" customWidth="1"/>
    <col min="1551" max="1551" width="13.7109375" style="418" bestFit="1" customWidth="1"/>
    <col min="1552" max="1552" width="13.42578125" style="418" customWidth="1"/>
    <col min="1553" max="1553" width="11.5703125" style="418" customWidth="1"/>
    <col min="1554" max="1792" width="9.140625" style="418"/>
    <col min="1793" max="1793" width="13.140625" style="418" bestFit="1" customWidth="1"/>
    <col min="1794" max="1794" width="14.7109375" style="418" bestFit="1" customWidth="1"/>
    <col min="1795" max="1795" width="18.42578125" style="418" bestFit="1" customWidth="1"/>
    <col min="1796" max="1797" width="9.7109375" style="418" bestFit="1" customWidth="1"/>
    <col min="1798" max="1798" width="14.7109375" style="418" bestFit="1" customWidth="1"/>
    <col min="1799" max="1799" width="14" style="418" customWidth="1"/>
    <col min="1800" max="1800" width="14.140625" style="418" bestFit="1" customWidth="1"/>
    <col min="1801" max="1801" width="14.28515625" style="418" customWidth="1"/>
    <col min="1802" max="1803" width="9.7109375" style="418" bestFit="1" customWidth="1"/>
    <col min="1804" max="1804" width="12.28515625" style="418" customWidth="1"/>
    <col min="1805" max="1805" width="14" style="418" customWidth="1"/>
    <col min="1806" max="1806" width="13.85546875" style="418" customWidth="1"/>
    <col min="1807" max="1807" width="13.7109375" style="418" bestFit="1" customWidth="1"/>
    <col min="1808" max="1808" width="13.42578125" style="418" customWidth="1"/>
    <col min="1809" max="1809" width="11.5703125" style="418" customWidth="1"/>
    <col min="1810" max="2048" width="9.140625" style="418"/>
    <col min="2049" max="2049" width="13.140625" style="418" bestFit="1" customWidth="1"/>
    <col min="2050" max="2050" width="14.7109375" style="418" bestFit="1" customWidth="1"/>
    <col min="2051" max="2051" width="18.42578125" style="418" bestFit="1" customWidth="1"/>
    <col min="2052" max="2053" width="9.7109375" style="418" bestFit="1" customWidth="1"/>
    <col min="2054" max="2054" width="14.7109375" style="418" bestFit="1" customWidth="1"/>
    <col min="2055" max="2055" width="14" style="418" customWidth="1"/>
    <col min="2056" max="2056" width="14.140625" style="418" bestFit="1" customWidth="1"/>
    <col min="2057" max="2057" width="14.28515625" style="418" customWidth="1"/>
    <col min="2058" max="2059" width="9.7109375" style="418" bestFit="1" customWidth="1"/>
    <col min="2060" max="2060" width="12.28515625" style="418" customWidth="1"/>
    <col min="2061" max="2061" width="14" style="418" customWidth="1"/>
    <col min="2062" max="2062" width="13.85546875" style="418" customWidth="1"/>
    <col min="2063" max="2063" width="13.7109375" style="418" bestFit="1" customWidth="1"/>
    <col min="2064" max="2064" width="13.42578125" style="418" customWidth="1"/>
    <col min="2065" max="2065" width="11.5703125" style="418" customWidth="1"/>
    <col min="2066" max="2304" width="9.140625" style="418"/>
    <col min="2305" max="2305" width="13.140625" style="418" bestFit="1" customWidth="1"/>
    <col min="2306" max="2306" width="14.7109375" style="418" bestFit="1" customWidth="1"/>
    <col min="2307" max="2307" width="18.42578125" style="418" bestFit="1" customWidth="1"/>
    <col min="2308" max="2309" width="9.7109375" style="418" bestFit="1" customWidth="1"/>
    <col min="2310" max="2310" width="14.7109375" style="418" bestFit="1" customWidth="1"/>
    <col min="2311" max="2311" width="14" style="418" customWidth="1"/>
    <col min="2312" max="2312" width="14.140625" style="418" bestFit="1" customWidth="1"/>
    <col min="2313" max="2313" width="14.28515625" style="418" customWidth="1"/>
    <col min="2314" max="2315" width="9.7109375" style="418" bestFit="1" customWidth="1"/>
    <col min="2316" max="2316" width="12.28515625" style="418" customWidth="1"/>
    <col min="2317" max="2317" width="14" style="418" customWidth="1"/>
    <col min="2318" max="2318" width="13.85546875" style="418" customWidth="1"/>
    <col min="2319" max="2319" width="13.7109375" style="418" bestFit="1" customWidth="1"/>
    <col min="2320" max="2320" width="13.42578125" style="418" customWidth="1"/>
    <col min="2321" max="2321" width="11.5703125" style="418" customWidth="1"/>
    <col min="2322" max="2560" width="9.140625" style="418"/>
    <col min="2561" max="2561" width="13.140625" style="418" bestFit="1" customWidth="1"/>
    <col min="2562" max="2562" width="14.7109375" style="418" bestFit="1" customWidth="1"/>
    <col min="2563" max="2563" width="18.42578125" style="418" bestFit="1" customWidth="1"/>
    <col min="2564" max="2565" width="9.7109375" style="418" bestFit="1" customWidth="1"/>
    <col min="2566" max="2566" width="14.7109375" style="418" bestFit="1" customWidth="1"/>
    <col min="2567" max="2567" width="14" style="418" customWidth="1"/>
    <col min="2568" max="2568" width="14.140625" style="418" bestFit="1" customWidth="1"/>
    <col min="2569" max="2569" width="14.28515625" style="418" customWidth="1"/>
    <col min="2570" max="2571" width="9.7109375" style="418" bestFit="1" customWidth="1"/>
    <col min="2572" max="2572" width="12.28515625" style="418" customWidth="1"/>
    <col min="2573" max="2573" width="14" style="418" customWidth="1"/>
    <col min="2574" max="2574" width="13.85546875" style="418" customWidth="1"/>
    <col min="2575" max="2575" width="13.7109375" style="418" bestFit="1" customWidth="1"/>
    <col min="2576" max="2576" width="13.42578125" style="418" customWidth="1"/>
    <col min="2577" max="2577" width="11.5703125" style="418" customWidth="1"/>
    <col min="2578" max="2816" width="9.140625" style="418"/>
    <col min="2817" max="2817" width="13.140625" style="418" bestFit="1" customWidth="1"/>
    <col min="2818" max="2818" width="14.7109375" style="418" bestFit="1" customWidth="1"/>
    <col min="2819" max="2819" width="18.42578125" style="418" bestFit="1" customWidth="1"/>
    <col min="2820" max="2821" width="9.7109375" style="418" bestFit="1" customWidth="1"/>
    <col min="2822" max="2822" width="14.7109375" style="418" bestFit="1" customWidth="1"/>
    <col min="2823" max="2823" width="14" style="418" customWidth="1"/>
    <col min="2824" max="2824" width="14.140625" style="418" bestFit="1" customWidth="1"/>
    <col min="2825" max="2825" width="14.28515625" style="418" customWidth="1"/>
    <col min="2826" max="2827" width="9.7109375" style="418" bestFit="1" customWidth="1"/>
    <col min="2828" max="2828" width="12.28515625" style="418" customWidth="1"/>
    <col min="2829" max="2829" width="14" style="418" customWidth="1"/>
    <col min="2830" max="2830" width="13.85546875" style="418" customWidth="1"/>
    <col min="2831" max="2831" width="13.7109375" style="418" bestFit="1" customWidth="1"/>
    <col min="2832" max="2832" width="13.42578125" style="418" customWidth="1"/>
    <col min="2833" max="2833" width="11.5703125" style="418" customWidth="1"/>
    <col min="2834" max="3072" width="9.140625" style="418"/>
    <col min="3073" max="3073" width="13.140625" style="418" bestFit="1" customWidth="1"/>
    <col min="3074" max="3074" width="14.7109375" style="418" bestFit="1" customWidth="1"/>
    <col min="3075" max="3075" width="18.42578125" style="418" bestFit="1" customWidth="1"/>
    <col min="3076" max="3077" width="9.7109375" style="418" bestFit="1" customWidth="1"/>
    <col min="3078" max="3078" width="14.7109375" style="418" bestFit="1" customWidth="1"/>
    <col min="3079" max="3079" width="14" style="418" customWidth="1"/>
    <col min="3080" max="3080" width="14.140625" style="418" bestFit="1" customWidth="1"/>
    <col min="3081" max="3081" width="14.28515625" style="418" customWidth="1"/>
    <col min="3082" max="3083" width="9.7109375" style="418" bestFit="1" customWidth="1"/>
    <col min="3084" max="3084" width="12.28515625" style="418" customWidth="1"/>
    <col min="3085" max="3085" width="14" style="418" customWidth="1"/>
    <col min="3086" max="3086" width="13.85546875" style="418" customWidth="1"/>
    <col min="3087" max="3087" width="13.7109375" style="418" bestFit="1" customWidth="1"/>
    <col min="3088" max="3088" width="13.42578125" style="418" customWidth="1"/>
    <col min="3089" max="3089" width="11.5703125" style="418" customWidth="1"/>
    <col min="3090" max="3328" width="9.140625" style="418"/>
    <col min="3329" max="3329" width="13.140625" style="418" bestFit="1" customWidth="1"/>
    <col min="3330" max="3330" width="14.7109375" style="418" bestFit="1" customWidth="1"/>
    <col min="3331" max="3331" width="18.42578125" style="418" bestFit="1" customWidth="1"/>
    <col min="3332" max="3333" width="9.7109375" style="418" bestFit="1" customWidth="1"/>
    <col min="3334" max="3334" width="14.7109375" style="418" bestFit="1" customWidth="1"/>
    <col min="3335" max="3335" width="14" style="418" customWidth="1"/>
    <col min="3336" max="3336" width="14.140625" style="418" bestFit="1" customWidth="1"/>
    <col min="3337" max="3337" width="14.28515625" style="418" customWidth="1"/>
    <col min="3338" max="3339" width="9.7109375" style="418" bestFit="1" customWidth="1"/>
    <col min="3340" max="3340" width="12.28515625" style="418" customWidth="1"/>
    <col min="3341" max="3341" width="14" style="418" customWidth="1"/>
    <col min="3342" max="3342" width="13.85546875" style="418" customWidth="1"/>
    <col min="3343" max="3343" width="13.7109375" style="418" bestFit="1" customWidth="1"/>
    <col min="3344" max="3344" width="13.42578125" style="418" customWidth="1"/>
    <col min="3345" max="3345" width="11.5703125" style="418" customWidth="1"/>
    <col min="3346" max="3584" width="9.140625" style="418"/>
    <col min="3585" max="3585" width="13.140625" style="418" bestFit="1" customWidth="1"/>
    <col min="3586" max="3586" width="14.7109375" style="418" bestFit="1" customWidth="1"/>
    <col min="3587" max="3587" width="18.42578125" style="418" bestFit="1" customWidth="1"/>
    <col min="3588" max="3589" width="9.7109375" style="418" bestFit="1" customWidth="1"/>
    <col min="3590" max="3590" width="14.7109375" style="418" bestFit="1" customWidth="1"/>
    <col min="3591" max="3591" width="14" style="418" customWidth="1"/>
    <col min="3592" max="3592" width="14.140625" style="418" bestFit="1" customWidth="1"/>
    <col min="3593" max="3593" width="14.28515625" style="418" customWidth="1"/>
    <col min="3594" max="3595" width="9.7109375" style="418" bestFit="1" customWidth="1"/>
    <col min="3596" max="3596" width="12.28515625" style="418" customWidth="1"/>
    <col min="3597" max="3597" width="14" style="418" customWidth="1"/>
    <col min="3598" max="3598" width="13.85546875" style="418" customWidth="1"/>
    <col min="3599" max="3599" width="13.7109375" style="418" bestFit="1" customWidth="1"/>
    <col min="3600" max="3600" width="13.42578125" style="418" customWidth="1"/>
    <col min="3601" max="3601" width="11.5703125" style="418" customWidth="1"/>
    <col min="3602" max="3840" width="9.140625" style="418"/>
    <col min="3841" max="3841" width="13.140625" style="418" bestFit="1" customWidth="1"/>
    <col min="3842" max="3842" width="14.7109375" style="418" bestFit="1" customWidth="1"/>
    <col min="3843" max="3843" width="18.42578125" style="418" bestFit="1" customWidth="1"/>
    <col min="3844" max="3845" width="9.7109375" style="418" bestFit="1" customWidth="1"/>
    <col min="3846" max="3846" width="14.7109375" style="418" bestFit="1" customWidth="1"/>
    <col min="3847" max="3847" width="14" style="418" customWidth="1"/>
    <col min="3848" max="3848" width="14.140625" style="418" bestFit="1" customWidth="1"/>
    <col min="3849" max="3849" width="14.28515625" style="418" customWidth="1"/>
    <col min="3850" max="3851" width="9.7109375" style="418" bestFit="1" customWidth="1"/>
    <col min="3852" max="3852" width="12.28515625" style="418" customWidth="1"/>
    <col min="3853" max="3853" width="14" style="418" customWidth="1"/>
    <col min="3854" max="3854" width="13.85546875" style="418" customWidth="1"/>
    <col min="3855" max="3855" width="13.7109375" style="418" bestFit="1" customWidth="1"/>
    <col min="3856" max="3856" width="13.42578125" style="418" customWidth="1"/>
    <col min="3857" max="3857" width="11.5703125" style="418" customWidth="1"/>
    <col min="3858" max="4096" width="9.140625" style="418"/>
    <col min="4097" max="4097" width="13.140625" style="418" bestFit="1" customWidth="1"/>
    <col min="4098" max="4098" width="14.7109375" style="418" bestFit="1" customWidth="1"/>
    <col min="4099" max="4099" width="18.42578125" style="418" bestFit="1" customWidth="1"/>
    <col min="4100" max="4101" width="9.7109375" style="418" bestFit="1" customWidth="1"/>
    <col min="4102" max="4102" width="14.7109375" style="418" bestFit="1" customWidth="1"/>
    <col min="4103" max="4103" width="14" style="418" customWidth="1"/>
    <col min="4104" max="4104" width="14.140625" style="418" bestFit="1" customWidth="1"/>
    <col min="4105" max="4105" width="14.28515625" style="418" customWidth="1"/>
    <col min="4106" max="4107" width="9.7109375" style="418" bestFit="1" customWidth="1"/>
    <col min="4108" max="4108" width="12.28515625" style="418" customWidth="1"/>
    <col min="4109" max="4109" width="14" style="418" customWidth="1"/>
    <col min="4110" max="4110" width="13.85546875" style="418" customWidth="1"/>
    <col min="4111" max="4111" width="13.7109375" style="418" bestFit="1" customWidth="1"/>
    <col min="4112" max="4112" width="13.42578125" style="418" customWidth="1"/>
    <col min="4113" max="4113" width="11.5703125" style="418" customWidth="1"/>
    <col min="4114" max="4352" width="9.140625" style="418"/>
    <col min="4353" max="4353" width="13.140625" style="418" bestFit="1" customWidth="1"/>
    <col min="4354" max="4354" width="14.7109375" style="418" bestFit="1" customWidth="1"/>
    <col min="4355" max="4355" width="18.42578125" style="418" bestFit="1" customWidth="1"/>
    <col min="4356" max="4357" width="9.7109375" style="418" bestFit="1" customWidth="1"/>
    <col min="4358" max="4358" width="14.7109375" style="418" bestFit="1" customWidth="1"/>
    <col min="4359" max="4359" width="14" style="418" customWidth="1"/>
    <col min="4360" max="4360" width="14.140625" style="418" bestFit="1" customWidth="1"/>
    <col min="4361" max="4361" width="14.28515625" style="418" customWidth="1"/>
    <col min="4362" max="4363" width="9.7109375" style="418" bestFit="1" customWidth="1"/>
    <col min="4364" max="4364" width="12.28515625" style="418" customWidth="1"/>
    <col min="4365" max="4365" width="14" style="418" customWidth="1"/>
    <col min="4366" max="4366" width="13.85546875" style="418" customWidth="1"/>
    <col min="4367" max="4367" width="13.7109375" style="418" bestFit="1" customWidth="1"/>
    <col min="4368" max="4368" width="13.42578125" style="418" customWidth="1"/>
    <col min="4369" max="4369" width="11.5703125" style="418" customWidth="1"/>
    <col min="4370" max="4608" width="9.140625" style="418"/>
    <col min="4609" max="4609" width="13.140625" style="418" bestFit="1" customWidth="1"/>
    <col min="4610" max="4610" width="14.7109375" style="418" bestFit="1" customWidth="1"/>
    <col min="4611" max="4611" width="18.42578125" style="418" bestFit="1" customWidth="1"/>
    <col min="4612" max="4613" width="9.7109375" style="418" bestFit="1" customWidth="1"/>
    <col min="4614" max="4614" width="14.7109375" style="418" bestFit="1" customWidth="1"/>
    <col min="4615" max="4615" width="14" style="418" customWidth="1"/>
    <col min="4616" max="4616" width="14.140625" style="418" bestFit="1" customWidth="1"/>
    <col min="4617" max="4617" width="14.28515625" style="418" customWidth="1"/>
    <col min="4618" max="4619" width="9.7109375" style="418" bestFit="1" customWidth="1"/>
    <col min="4620" max="4620" width="12.28515625" style="418" customWidth="1"/>
    <col min="4621" max="4621" width="14" style="418" customWidth="1"/>
    <col min="4622" max="4622" width="13.85546875" style="418" customWidth="1"/>
    <col min="4623" max="4623" width="13.7109375" style="418" bestFit="1" customWidth="1"/>
    <col min="4624" max="4624" width="13.42578125" style="418" customWidth="1"/>
    <col min="4625" max="4625" width="11.5703125" style="418" customWidth="1"/>
    <col min="4626" max="4864" width="9.140625" style="418"/>
    <col min="4865" max="4865" width="13.140625" style="418" bestFit="1" customWidth="1"/>
    <col min="4866" max="4866" width="14.7109375" style="418" bestFit="1" customWidth="1"/>
    <col min="4867" max="4867" width="18.42578125" style="418" bestFit="1" customWidth="1"/>
    <col min="4868" max="4869" width="9.7109375" style="418" bestFit="1" customWidth="1"/>
    <col min="4870" max="4870" width="14.7109375" style="418" bestFit="1" customWidth="1"/>
    <col min="4871" max="4871" width="14" style="418" customWidth="1"/>
    <col min="4872" max="4872" width="14.140625" style="418" bestFit="1" customWidth="1"/>
    <col min="4873" max="4873" width="14.28515625" style="418" customWidth="1"/>
    <col min="4874" max="4875" width="9.7109375" style="418" bestFit="1" customWidth="1"/>
    <col min="4876" max="4876" width="12.28515625" style="418" customWidth="1"/>
    <col min="4877" max="4877" width="14" style="418" customWidth="1"/>
    <col min="4878" max="4878" width="13.85546875" style="418" customWidth="1"/>
    <col min="4879" max="4879" width="13.7109375" style="418" bestFit="1" customWidth="1"/>
    <col min="4880" max="4880" width="13.42578125" style="418" customWidth="1"/>
    <col min="4881" max="4881" width="11.5703125" style="418" customWidth="1"/>
    <col min="4882" max="5120" width="9.140625" style="418"/>
    <col min="5121" max="5121" width="13.140625" style="418" bestFit="1" customWidth="1"/>
    <col min="5122" max="5122" width="14.7109375" style="418" bestFit="1" customWidth="1"/>
    <col min="5123" max="5123" width="18.42578125" style="418" bestFit="1" customWidth="1"/>
    <col min="5124" max="5125" width="9.7109375" style="418" bestFit="1" customWidth="1"/>
    <col min="5126" max="5126" width="14.7109375" style="418" bestFit="1" customWidth="1"/>
    <col min="5127" max="5127" width="14" style="418" customWidth="1"/>
    <col min="5128" max="5128" width="14.140625" style="418" bestFit="1" customWidth="1"/>
    <col min="5129" max="5129" width="14.28515625" style="418" customWidth="1"/>
    <col min="5130" max="5131" width="9.7109375" style="418" bestFit="1" customWidth="1"/>
    <col min="5132" max="5132" width="12.28515625" style="418" customWidth="1"/>
    <col min="5133" max="5133" width="14" style="418" customWidth="1"/>
    <col min="5134" max="5134" width="13.85546875" style="418" customWidth="1"/>
    <col min="5135" max="5135" width="13.7109375" style="418" bestFit="1" customWidth="1"/>
    <col min="5136" max="5136" width="13.42578125" style="418" customWidth="1"/>
    <col min="5137" max="5137" width="11.5703125" style="418" customWidth="1"/>
    <col min="5138" max="5376" width="9.140625" style="418"/>
    <col min="5377" max="5377" width="13.140625" style="418" bestFit="1" customWidth="1"/>
    <col min="5378" max="5378" width="14.7109375" style="418" bestFit="1" customWidth="1"/>
    <col min="5379" max="5379" width="18.42578125" style="418" bestFit="1" customWidth="1"/>
    <col min="5380" max="5381" width="9.7109375" style="418" bestFit="1" customWidth="1"/>
    <col min="5382" max="5382" width="14.7109375" style="418" bestFit="1" customWidth="1"/>
    <col min="5383" max="5383" width="14" style="418" customWidth="1"/>
    <col min="5384" max="5384" width="14.140625" style="418" bestFit="1" customWidth="1"/>
    <col min="5385" max="5385" width="14.28515625" style="418" customWidth="1"/>
    <col min="5386" max="5387" width="9.7109375" style="418" bestFit="1" customWidth="1"/>
    <col min="5388" max="5388" width="12.28515625" style="418" customWidth="1"/>
    <col min="5389" max="5389" width="14" style="418" customWidth="1"/>
    <col min="5390" max="5390" width="13.85546875" style="418" customWidth="1"/>
    <col min="5391" max="5391" width="13.7109375" style="418" bestFit="1" customWidth="1"/>
    <col min="5392" max="5392" width="13.42578125" style="418" customWidth="1"/>
    <col min="5393" max="5393" width="11.5703125" style="418" customWidth="1"/>
    <col min="5394" max="5632" width="9.140625" style="418"/>
    <col min="5633" max="5633" width="13.140625" style="418" bestFit="1" customWidth="1"/>
    <col min="5634" max="5634" width="14.7109375" style="418" bestFit="1" customWidth="1"/>
    <col min="5635" max="5635" width="18.42578125" style="418" bestFit="1" customWidth="1"/>
    <col min="5636" max="5637" width="9.7109375" style="418" bestFit="1" customWidth="1"/>
    <col min="5638" max="5638" width="14.7109375" style="418" bestFit="1" customWidth="1"/>
    <col min="5639" max="5639" width="14" style="418" customWidth="1"/>
    <col min="5640" max="5640" width="14.140625" style="418" bestFit="1" customWidth="1"/>
    <col min="5641" max="5641" width="14.28515625" style="418" customWidth="1"/>
    <col min="5642" max="5643" width="9.7109375" style="418" bestFit="1" customWidth="1"/>
    <col min="5644" max="5644" width="12.28515625" style="418" customWidth="1"/>
    <col min="5645" max="5645" width="14" style="418" customWidth="1"/>
    <col min="5646" max="5646" width="13.85546875" style="418" customWidth="1"/>
    <col min="5647" max="5647" width="13.7109375" style="418" bestFit="1" customWidth="1"/>
    <col min="5648" max="5648" width="13.42578125" style="418" customWidth="1"/>
    <col min="5649" max="5649" width="11.5703125" style="418" customWidth="1"/>
    <col min="5650" max="5888" width="9.140625" style="418"/>
    <col min="5889" max="5889" width="13.140625" style="418" bestFit="1" customWidth="1"/>
    <col min="5890" max="5890" width="14.7109375" style="418" bestFit="1" customWidth="1"/>
    <col min="5891" max="5891" width="18.42578125" style="418" bestFit="1" customWidth="1"/>
    <col min="5892" max="5893" width="9.7109375" style="418" bestFit="1" customWidth="1"/>
    <col min="5894" max="5894" width="14.7109375" style="418" bestFit="1" customWidth="1"/>
    <col min="5895" max="5895" width="14" style="418" customWidth="1"/>
    <col min="5896" max="5896" width="14.140625" style="418" bestFit="1" customWidth="1"/>
    <col min="5897" max="5897" width="14.28515625" style="418" customWidth="1"/>
    <col min="5898" max="5899" width="9.7109375" style="418" bestFit="1" customWidth="1"/>
    <col min="5900" max="5900" width="12.28515625" style="418" customWidth="1"/>
    <col min="5901" max="5901" width="14" style="418" customWidth="1"/>
    <col min="5902" max="5902" width="13.85546875" style="418" customWidth="1"/>
    <col min="5903" max="5903" width="13.7109375" style="418" bestFit="1" customWidth="1"/>
    <col min="5904" max="5904" width="13.42578125" style="418" customWidth="1"/>
    <col min="5905" max="5905" width="11.5703125" style="418" customWidth="1"/>
    <col min="5906" max="6144" width="9.140625" style="418"/>
    <col min="6145" max="6145" width="13.140625" style="418" bestFit="1" customWidth="1"/>
    <col min="6146" max="6146" width="14.7109375" style="418" bestFit="1" customWidth="1"/>
    <col min="6147" max="6147" width="18.42578125" style="418" bestFit="1" customWidth="1"/>
    <col min="6148" max="6149" width="9.7109375" style="418" bestFit="1" customWidth="1"/>
    <col min="6150" max="6150" width="14.7109375" style="418" bestFit="1" customWidth="1"/>
    <col min="6151" max="6151" width="14" style="418" customWidth="1"/>
    <col min="6152" max="6152" width="14.140625" style="418" bestFit="1" customWidth="1"/>
    <col min="6153" max="6153" width="14.28515625" style="418" customWidth="1"/>
    <col min="6154" max="6155" width="9.7109375" style="418" bestFit="1" customWidth="1"/>
    <col min="6156" max="6156" width="12.28515625" style="418" customWidth="1"/>
    <col min="6157" max="6157" width="14" style="418" customWidth="1"/>
    <col min="6158" max="6158" width="13.85546875" style="418" customWidth="1"/>
    <col min="6159" max="6159" width="13.7109375" style="418" bestFit="1" customWidth="1"/>
    <col min="6160" max="6160" width="13.42578125" style="418" customWidth="1"/>
    <col min="6161" max="6161" width="11.5703125" style="418" customWidth="1"/>
    <col min="6162" max="6400" width="9.140625" style="418"/>
    <col min="6401" max="6401" width="13.140625" style="418" bestFit="1" customWidth="1"/>
    <col min="6402" max="6402" width="14.7109375" style="418" bestFit="1" customWidth="1"/>
    <col min="6403" max="6403" width="18.42578125" style="418" bestFit="1" customWidth="1"/>
    <col min="6404" max="6405" width="9.7109375" style="418" bestFit="1" customWidth="1"/>
    <col min="6406" max="6406" width="14.7109375" style="418" bestFit="1" customWidth="1"/>
    <col min="6407" max="6407" width="14" style="418" customWidth="1"/>
    <col min="6408" max="6408" width="14.140625" style="418" bestFit="1" customWidth="1"/>
    <col min="6409" max="6409" width="14.28515625" style="418" customWidth="1"/>
    <col min="6410" max="6411" width="9.7109375" style="418" bestFit="1" customWidth="1"/>
    <col min="6412" max="6412" width="12.28515625" style="418" customWidth="1"/>
    <col min="6413" max="6413" width="14" style="418" customWidth="1"/>
    <col min="6414" max="6414" width="13.85546875" style="418" customWidth="1"/>
    <col min="6415" max="6415" width="13.7109375" style="418" bestFit="1" customWidth="1"/>
    <col min="6416" max="6416" width="13.42578125" style="418" customWidth="1"/>
    <col min="6417" max="6417" width="11.5703125" style="418" customWidth="1"/>
    <col min="6418" max="6656" width="9.140625" style="418"/>
    <col min="6657" max="6657" width="13.140625" style="418" bestFit="1" customWidth="1"/>
    <col min="6658" max="6658" width="14.7109375" style="418" bestFit="1" customWidth="1"/>
    <col min="6659" max="6659" width="18.42578125" style="418" bestFit="1" customWidth="1"/>
    <col min="6660" max="6661" width="9.7109375" style="418" bestFit="1" customWidth="1"/>
    <col min="6662" max="6662" width="14.7109375" style="418" bestFit="1" customWidth="1"/>
    <col min="6663" max="6663" width="14" style="418" customWidth="1"/>
    <col min="6664" max="6664" width="14.140625" style="418" bestFit="1" customWidth="1"/>
    <col min="6665" max="6665" width="14.28515625" style="418" customWidth="1"/>
    <col min="6666" max="6667" width="9.7109375" style="418" bestFit="1" customWidth="1"/>
    <col min="6668" max="6668" width="12.28515625" style="418" customWidth="1"/>
    <col min="6669" max="6669" width="14" style="418" customWidth="1"/>
    <col min="6670" max="6670" width="13.85546875" style="418" customWidth="1"/>
    <col min="6671" max="6671" width="13.7109375" style="418" bestFit="1" customWidth="1"/>
    <col min="6672" max="6672" width="13.42578125" style="418" customWidth="1"/>
    <col min="6673" max="6673" width="11.5703125" style="418" customWidth="1"/>
    <col min="6674" max="6912" width="9.140625" style="418"/>
    <col min="6913" max="6913" width="13.140625" style="418" bestFit="1" customWidth="1"/>
    <col min="6914" max="6914" width="14.7109375" style="418" bestFit="1" customWidth="1"/>
    <col min="6915" max="6915" width="18.42578125" style="418" bestFit="1" customWidth="1"/>
    <col min="6916" max="6917" width="9.7109375" style="418" bestFit="1" customWidth="1"/>
    <col min="6918" max="6918" width="14.7109375" style="418" bestFit="1" customWidth="1"/>
    <col min="6919" max="6919" width="14" style="418" customWidth="1"/>
    <col min="6920" max="6920" width="14.140625" style="418" bestFit="1" customWidth="1"/>
    <col min="6921" max="6921" width="14.28515625" style="418" customWidth="1"/>
    <col min="6922" max="6923" width="9.7109375" style="418" bestFit="1" customWidth="1"/>
    <col min="6924" max="6924" width="12.28515625" style="418" customWidth="1"/>
    <col min="6925" max="6925" width="14" style="418" customWidth="1"/>
    <col min="6926" max="6926" width="13.85546875" style="418" customWidth="1"/>
    <col min="6927" max="6927" width="13.7109375" style="418" bestFit="1" customWidth="1"/>
    <col min="6928" max="6928" width="13.42578125" style="418" customWidth="1"/>
    <col min="6929" max="6929" width="11.5703125" style="418" customWidth="1"/>
    <col min="6930" max="7168" width="9.140625" style="418"/>
    <col min="7169" max="7169" width="13.140625" style="418" bestFit="1" customWidth="1"/>
    <col min="7170" max="7170" width="14.7109375" style="418" bestFit="1" customWidth="1"/>
    <col min="7171" max="7171" width="18.42578125" style="418" bestFit="1" customWidth="1"/>
    <col min="7172" max="7173" width="9.7109375" style="418" bestFit="1" customWidth="1"/>
    <col min="7174" max="7174" width="14.7109375" style="418" bestFit="1" customWidth="1"/>
    <col min="7175" max="7175" width="14" style="418" customWidth="1"/>
    <col min="7176" max="7176" width="14.140625" style="418" bestFit="1" customWidth="1"/>
    <col min="7177" max="7177" width="14.28515625" style="418" customWidth="1"/>
    <col min="7178" max="7179" width="9.7109375" style="418" bestFit="1" customWidth="1"/>
    <col min="7180" max="7180" width="12.28515625" style="418" customWidth="1"/>
    <col min="7181" max="7181" width="14" style="418" customWidth="1"/>
    <col min="7182" max="7182" width="13.85546875" style="418" customWidth="1"/>
    <col min="7183" max="7183" width="13.7109375" style="418" bestFit="1" customWidth="1"/>
    <col min="7184" max="7184" width="13.42578125" style="418" customWidth="1"/>
    <col min="7185" max="7185" width="11.5703125" style="418" customWidth="1"/>
    <col min="7186" max="7424" width="9.140625" style="418"/>
    <col min="7425" max="7425" width="13.140625" style="418" bestFit="1" customWidth="1"/>
    <col min="7426" max="7426" width="14.7109375" style="418" bestFit="1" customWidth="1"/>
    <col min="7427" max="7427" width="18.42578125" style="418" bestFit="1" customWidth="1"/>
    <col min="7428" max="7429" width="9.7109375" style="418" bestFit="1" customWidth="1"/>
    <col min="7430" max="7430" width="14.7109375" style="418" bestFit="1" customWidth="1"/>
    <col min="7431" max="7431" width="14" style="418" customWidth="1"/>
    <col min="7432" max="7432" width="14.140625" style="418" bestFit="1" customWidth="1"/>
    <col min="7433" max="7433" width="14.28515625" style="418" customWidth="1"/>
    <col min="7434" max="7435" width="9.7109375" style="418" bestFit="1" customWidth="1"/>
    <col min="7436" max="7436" width="12.28515625" style="418" customWidth="1"/>
    <col min="7437" max="7437" width="14" style="418" customWidth="1"/>
    <col min="7438" max="7438" width="13.85546875" style="418" customWidth="1"/>
    <col min="7439" max="7439" width="13.7109375" style="418" bestFit="1" customWidth="1"/>
    <col min="7440" max="7440" width="13.42578125" style="418" customWidth="1"/>
    <col min="7441" max="7441" width="11.5703125" style="418" customWidth="1"/>
    <col min="7442" max="7680" width="9.140625" style="418"/>
    <col min="7681" max="7681" width="13.140625" style="418" bestFit="1" customWidth="1"/>
    <col min="7682" max="7682" width="14.7109375" style="418" bestFit="1" customWidth="1"/>
    <col min="7683" max="7683" width="18.42578125" style="418" bestFit="1" customWidth="1"/>
    <col min="7684" max="7685" width="9.7109375" style="418" bestFit="1" customWidth="1"/>
    <col min="7686" max="7686" width="14.7109375" style="418" bestFit="1" customWidth="1"/>
    <col min="7687" max="7687" width="14" style="418" customWidth="1"/>
    <col min="7688" max="7688" width="14.140625" style="418" bestFit="1" customWidth="1"/>
    <col min="7689" max="7689" width="14.28515625" style="418" customWidth="1"/>
    <col min="7690" max="7691" width="9.7109375" style="418" bestFit="1" customWidth="1"/>
    <col min="7692" max="7692" width="12.28515625" style="418" customWidth="1"/>
    <col min="7693" max="7693" width="14" style="418" customWidth="1"/>
    <col min="7694" max="7694" width="13.85546875" style="418" customWidth="1"/>
    <col min="7695" max="7695" width="13.7109375" style="418" bestFit="1" customWidth="1"/>
    <col min="7696" max="7696" width="13.42578125" style="418" customWidth="1"/>
    <col min="7697" max="7697" width="11.5703125" style="418" customWidth="1"/>
    <col min="7698" max="7936" width="9.140625" style="418"/>
    <col min="7937" max="7937" width="13.140625" style="418" bestFit="1" customWidth="1"/>
    <col min="7938" max="7938" width="14.7109375" style="418" bestFit="1" customWidth="1"/>
    <col min="7939" max="7939" width="18.42578125" style="418" bestFit="1" customWidth="1"/>
    <col min="7940" max="7941" width="9.7109375" style="418" bestFit="1" customWidth="1"/>
    <col min="7942" max="7942" width="14.7109375" style="418" bestFit="1" customWidth="1"/>
    <col min="7943" max="7943" width="14" style="418" customWidth="1"/>
    <col min="7944" max="7944" width="14.140625" style="418" bestFit="1" customWidth="1"/>
    <col min="7945" max="7945" width="14.28515625" style="418" customWidth="1"/>
    <col min="7946" max="7947" width="9.7109375" style="418" bestFit="1" customWidth="1"/>
    <col min="7948" max="7948" width="12.28515625" style="418" customWidth="1"/>
    <col min="7949" max="7949" width="14" style="418" customWidth="1"/>
    <col min="7950" max="7950" width="13.85546875" style="418" customWidth="1"/>
    <col min="7951" max="7951" width="13.7109375" style="418" bestFit="1" customWidth="1"/>
    <col min="7952" max="7952" width="13.42578125" style="418" customWidth="1"/>
    <col min="7953" max="7953" width="11.5703125" style="418" customWidth="1"/>
    <col min="7954" max="8192" width="9.140625" style="418"/>
    <col min="8193" max="8193" width="13.140625" style="418" bestFit="1" customWidth="1"/>
    <col min="8194" max="8194" width="14.7109375" style="418" bestFit="1" customWidth="1"/>
    <col min="8195" max="8195" width="18.42578125" style="418" bestFit="1" customWidth="1"/>
    <col min="8196" max="8197" width="9.7109375" style="418" bestFit="1" customWidth="1"/>
    <col min="8198" max="8198" width="14.7109375" style="418" bestFit="1" customWidth="1"/>
    <col min="8199" max="8199" width="14" style="418" customWidth="1"/>
    <col min="8200" max="8200" width="14.140625" style="418" bestFit="1" customWidth="1"/>
    <col min="8201" max="8201" width="14.28515625" style="418" customWidth="1"/>
    <col min="8202" max="8203" width="9.7109375" style="418" bestFit="1" customWidth="1"/>
    <col min="8204" max="8204" width="12.28515625" style="418" customWidth="1"/>
    <col min="8205" max="8205" width="14" style="418" customWidth="1"/>
    <col min="8206" max="8206" width="13.85546875" style="418" customWidth="1"/>
    <col min="8207" max="8207" width="13.7109375" style="418" bestFit="1" customWidth="1"/>
    <col min="8208" max="8208" width="13.42578125" style="418" customWidth="1"/>
    <col min="8209" max="8209" width="11.5703125" style="418" customWidth="1"/>
    <col min="8210" max="8448" width="9.140625" style="418"/>
    <col min="8449" max="8449" width="13.140625" style="418" bestFit="1" customWidth="1"/>
    <col min="8450" max="8450" width="14.7109375" style="418" bestFit="1" customWidth="1"/>
    <col min="8451" max="8451" width="18.42578125" style="418" bestFit="1" customWidth="1"/>
    <col min="8452" max="8453" width="9.7109375" style="418" bestFit="1" customWidth="1"/>
    <col min="8454" max="8454" width="14.7109375" style="418" bestFit="1" customWidth="1"/>
    <col min="8455" max="8455" width="14" style="418" customWidth="1"/>
    <col min="8456" max="8456" width="14.140625" style="418" bestFit="1" customWidth="1"/>
    <col min="8457" max="8457" width="14.28515625" style="418" customWidth="1"/>
    <col min="8458" max="8459" width="9.7109375" style="418" bestFit="1" customWidth="1"/>
    <col min="8460" max="8460" width="12.28515625" style="418" customWidth="1"/>
    <col min="8461" max="8461" width="14" style="418" customWidth="1"/>
    <col min="8462" max="8462" width="13.85546875" style="418" customWidth="1"/>
    <col min="8463" max="8463" width="13.7109375" style="418" bestFit="1" customWidth="1"/>
    <col min="8464" max="8464" width="13.42578125" style="418" customWidth="1"/>
    <col min="8465" max="8465" width="11.5703125" style="418" customWidth="1"/>
    <col min="8466" max="8704" width="9.140625" style="418"/>
    <col min="8705" max="8705" width="13.140625" style="418" bestFit="1" customWidth="1"/>
    <col min="8706" max="8706" width="14.7109375" style="418" bestFit="1" customWidth="1"/>
    <col min="8707" max="8707" width="18.42578125" style="418" bestFit="1" customWidth="1"/>
    <col min="8708" max="8709" width="9.7109375" style="418" bestFit="1" customWidth="1"/>
    <col min="8710" max="8710" width="14.7109375" style="418" bestFit="1" customWidth="1"/>
    <col min="8711" max="8711" width="14" style="418" customWidth="1"/>
    <col min="8712" max="8712" width="14.140625" style="418" bestFit="1" customWidth="1"/>
    <col min="8713" max="8713" width="14.28515625" style="418" customWidth="1"/>
    <col min="8714" max="8715" width="9.7109375" style="418" bestFit="1" customWidth="1"/>
    <col min="8716" max="8716" width="12.28515625" style="418" customWidth="1"/>
    <col min="8717" max="8717" width="14" style="418" customWidth="1"/>
    <col min="8718" max="8718" width="13.85546875" style="418" customWidth="1"/>
    <col min="8719" max="8719" width="13.7109375" style="418" bestFit="1" customWidth="1"/>
    <col min="8720" max="8720" width="13.42578125" style="418" customWidth="1"/>
    <col min="8721" max="8721" width="11.5703125" style="418" customWidth="1"/>
    <col min="8722" max="8960" width="9.140625" style="418"/>
    <col min="8961" max="8961" width="13.140625" style="418" bestFit="1" customWidth="1"/>
    <col min="8962" max="8962" width="14.7109375" style="418" bestFit="1" customWidth="1"/>
    <col min="8963" max="8963" width="18.42578125" style="418" bestFit="1" customWidth="1"/>
    <col min="8964" max="8965" width="9.7109375" style="418" bestFit="1" customWidth="1"/>
    <col min="8966" max="8966" width="14.7109375" style="418" bestFit="1" customWidth="1"/>
    <col min="8967" max="8967" width="14" style="418" customWidth="1"/>
    <col min="8968" max="8968" width="14.140625" style="418" bestFit="1" customWidth="1"/>
    <col min="8969" max="8969" width="14.28515625" style="418" customWidth="1"/>
    <col min="8970" max="8971" width="9.7109375" style="418" bestFit="1" customWidth="1"/>
    <col min="8972" max="8972" width="12.28515625" style="418" customWidth="1"/>
    <col min="8973" max="8973" width="14" style="418" customWidth="1"/>
    <col min="8974" max="8974" width="13.85546875" style="418" customWidth="1"/>
    <col min="8975" max="8975" width="13.7109375" style="418" bestFit="1" customWidth="1"/>
    <col min="8976" max="8976" width="13.42578125" style="418" customWidth="1"/>
    <col min="8977" max="8977" width="11.5703125" style="418" customWidth="1"/>
    <col min="8978" max="9216" width="9.140625" style="418"/>
    <col min="9217" max="9217" width="13.140625" style="418" bestFit="1" customWidth="1"/>
    <col min="9218" max="9218" width="14.7109375" style="418" bestFit="1" customWidth="1"/>
    <col min="9219" max="9219" width="18.42578125" style="418" bestFit="1" customWidth="1"/>
    <col min="9220" max="9221" width="9.7109375" style="418" bestFit="1" customWidth="1"/>
    <col min="9222" max="9222" width="14.7109375" style="418" bestFit="1" customWidth="1"/>
    <col min="9223" max="9223" width="14" style="418" customWidth="1"/>
    <col min="9224" max="9224" width="14.140625" style="418" bestFit="1" customWidth="1"/>
    <col min="9225" max="9225" width="14.28515625" style="418" customWidth="1"/>
    <col min="9226" max="9227" width="9.7109375" style="418" bestFit="1" customWidth="1"/>
    <col min="9228" max="9228" width="12.28515625" style="418" customWidth="1"/>
    <col min="9229" max="9229" width="14" style="418" customWidth="1"/>
    <col min="9230" max="9230" width="13.85546875" style="418" customWidth="1"/>
    <col min="9231" max="9231" width="13.7109375" style="418" bestFit="1" customWidth="1"/>
    <col min="9232" max="9232" width="13.42578125" style="418" customWidth="1"/>
    <col min="9233" max="9233" width="11.5703125" style="418" customWidth="1"/>
    <col min="9234" max="9472" width="9.140625" style="418"/>
    <col min="9473" max="9473" width="13.140625" style="418" bestFit="1" customWidth="1"/>
    <col min="9474" max="9474" width="14.7109375" style="418" bestFit="1" customWidth="1"/>
    <col min="9475" max="9475" width="18.42578125" style="418" bestFit="1" customWidth="1"/>
    <col min="9476" max="9477" width="9.7109375" style="418" bestFit="1" customWidth="1"/>
    <col min="9478" max="9478" width="14.7109375" style="418" bestFit="1" customWidth="1"/>
    <col min="9479" max="9479" width="14" style="418" customWidth="1"/>
    <col min="9480" max="9480" width="14.140625" style="418" bestFit="1" customWidth="1"/>
    <col min="9481" max="9481" width="14.28515625" style="418" customWidth="1"/>
    <col min="9482" max="9483" width="9.7109375" style="418" bestFit="1" customWidth="1"/>
    <col min="9484" max="9484" width="12.28515625" style="418" customWidth="1"/>
    <col min="9485" max="9485" width="14" style="418" customWidth="1"/>
    <col min="9486" max="9486" width="13.85546875" style="418" customWidth="1"/>
    <col min="9487" max="9487" width="13.7109375" style="418" bestFit="1" customWidth="1"/>
    <col min="9488" max="9488" width="13.42578125" style="418" customWidth="1"/>
    <col min="9489" max="9489" width="11.5703125" style="418" customWidth="1"/>
    <col min="9490" max="9728" width="9.140625" style="418"/>
    <col min="9729" max="9729" width="13.140625" style="418" bestFit="1" customWidth="1"/>
    <col min="9730" max="9730" width="14.7109375" style="418" bestFit="1" customWidth="1"/>
    <col min="9731" max="9731" width="18.42578125" style="418" bestFit="1" customWidth="1"/>
    <col min="9732" max="9733" width="9.7109375" style="418" bestFit="1" customWidth="1"/>
    <col min="9734" max="9734" width="14.7109375" style="418" bestFit="1" customWidth="1"/>
    <col min="9735" max="9735" width="14" style="418" customWidth="1"/>
    <col min="9736" max="9736" width="14.140625" style="418" bestFit="1" customWidth="1"/>
    <col min="9737" max="9737" width="14.28515625" style="418" customWidth="1"/>
    <col min="9738" max="9739" width="9.7109375" style="418" bestFit="1" customWidth="1"/>
    <col min="9740" max="9740" width="12.28515625" style="418" customWidth="1"/>
    <col min="9741" max="9741" width="14" style="418" customWidth="1"/>
    <col min="9742" max="9742" width="13.85546875" style="418" customWidth="1"/>
    <col min="9743" max="9743" width="13.7109375" style="418" bestFit="1" customWidth="1"/>
    <col min="9744" max="9744" width="13.42578125" style="418" customWidth="1"/>
    <col min="9745" max="9745" width="11.5703125" style="418" customWidth="1"/>
    <col min="9746" max="9984" width="9.140625" style="418"/>
    <col min="9985" max="9985" width="13.140625" style="418" bestFit="1" customWidth="1"/>
    <col min="9986" max="9986" width="14.7109375" style="418" bestFit="1" customWidth="1"/>
    <col min="9987" max="9987" width="18.42578125" style="418" bestFit="1" customWidth="1"/>
    <col min="9988" max="9989" width="9.7109375" style="418" bestFit="1" customWidth="1"/>
    <col min="9990" max="9990" width="14.7109375" style="418" bestFit="1" customWidth="1"/>
    <col min="9991" max="9991" width="14" style="418" customWidth="1"/>
    <col min="9992" max="9992" width="14.140625" style="418" bestFit="1" customWidth="1"/>
    <col min="9993" max="9993" width="14.28515625" style="418" customWidth="1"/>
    <col min="9994" max="9995" width="9.7109375" style="418" bestFit="1" customWidth="1"/>
    <col min="9996" max="9996" width="12.28515625" style="418" customWidth="1"/>
    <col min="9997" max="9997" width="14" style="418" customWidth="1"/>
    <col min="9998" max="9998" width="13.85546875" style="418" customWidth="1"/>
    <col min="9999" max="9999" width="13.7109375" style="418" bestFit="1" customWidth="1"/>
    <col min="10000" max="10000" width="13.42578125" style="418" customWidth="1"/>
    <col min="10001" max="10001" width="11.5703125" style="418" customWidth="1"/>
    <col min="10002" max="10240" width="9.140625" style="418"/>
    <col min="10241" max="10241" width="13.140625" style="418" bestFit="1" customWidth="1"/>
    <col min="10242" max="10242" width="14.7109375" style="418" bestFit="1" customWidth="1"/>
    <col min="10243" max="10243" width="18.42578125" style="418" bestFit="1" customWidth="1"/>
    <col min="10244" max="10245" width="9.7109375" style="418" bestFit="1" customWidth="1"/>
    <col min="10246" max="10246" width="14.7109375" style="418" bestFit="1" customWidth="1"/>
    <col min="10247" max="10247" width="14" style="418" customWidth="1"/>
    <col min="10248" max="10248" width="14.140625" style="418" bestFit="1" customWidth="1"/>
    <col min="10249" max="10249" width="14.28515625" style="418" customWidth="1"/>
    <col min="10250" max="10251" width="9.7109375" style="418" bestFit="1" customWidth="1"/>
    <col min="10252" max="10252" width="12.28515625" style="418" customWidth="1"/>
    <col min="10253" max="10253" width="14" style="418" customWidth="1"/>
    <col min="10254" max="10254" width="13.85546875" style="418" customWidth="1"/>
    <col min="10255" max="10255" width="13.7109375" style="418" bestFit="1" customWidth="1"/>
    <col min="10256" max="10256" width="13.42578125" style="418" customWidth="1"/>
    <col min="10257" max="10257" width="11.5703125" style="418" customWidth="1"/>
    <col min="10258" max="10496" width="9.140625" style="418"/>
    <col min="10497" max="10497" width="13.140625" style="418" bestFit="1" customWidth="1"/>
    <col min="10498" max="10498" width="14.7109375" style="418" bestFit="1" customWidth="1"/>
    <col min="10499" max="10499" width="18.42578125" style="418" bestFit="1" customWidth="1"/>
    <col min="10500" max="10501" width="9.7109375" style="418" bestFit="1" customWidth="1"/>
    <col min="10502" max="10502" width="14.7109375" style="418" bestFit="1" customWidth="1"/>
    <col min="10503" max="10503" width="14" style="418" customWidth="1"/>
    <col min="10504" max="10504" width="14.140625" style="418" bestFit="1" customWidth="1"/>
    <col min="10505" max="10505" width="14.28515625" style="418" customWidth="1"/>
    <col min="10506" max="10507" width="9.7109375" style="418" bestFit="1" customWidth="1"/>
    <col min="10508" max="10508" width="12.28515625" style="418" customWidth="1"/>
    <col min="10509" max="10509" width="14" style="418" customWidth="1"/>
    <col min="10510" max="10510" width="13.85546875" style="418" customWidth="1"/>
    <col min="10511" max="10511" width="13.7109375" style="418" bestFit="1" customWidth="1"/>
    <col min="10512" max="10512" width="13.42578125" style="418" customWidth="1"/>
    <col min="10513" max="10513" width="11.5703125" style="418" customWidth="1"/>
    <col min="10514" max="10752" width="9.140625" style="418"/>
    <col min="10753" max="10753" width="13.140625" style="418" bestFit="1" customWidth="1"/>
    <col min="10754" max="10754" width="14.7109375" style="418" bestFit="1" customWidth="1"/>
    <col min="10755" max="10755" width="18.42578125" style="418" bestFit="1" customWidth="1"/>
    <col min="10756" max="10757" width="9.7109375" style="418" bestFit="1" customWidth="1"/>
    <col min="10758" max="10758" width="14.7109375" style="418" bestFit="1" customWidth="1"/>
    <col min="10759" max="10759" width="14" style="418" customWidth="1"/>
    <col min="10760" max="10760" width="14.140625" style="418" bestFit="1" customWidth="1"/>
    <col min="10761" max="10761" width="14.28515625" style="418" customWidth="1"/>
    <col min="10762" max="10763" width="9.7109375" style="418" bestFit="1" customWidth="1"/>
    <col min="10764" max="10764" width="12.28515625" style="418" customWidth="1"/>
    <col min="10765" max="10765" width="14" style="418" customWidth="1"/>
    <col min="10766" max="10766" width="13.85546875" style="418" customWidth="1"/>
    <col min="10767" max="10767" width="13.7109375" style="418" bestFit="1" customWidth="1"/>
    <col min="10768" max="10768" width="13.42578125" style="418" customWidth="1"/>
    <col min="10769" max="10769" width="11.5703125" style="418" customWidth="1"/>
    <col min="10770" max="11008" width="9.140625" style="418"/>
    <col min="11009" max="11009" width="13.140625" style="418" bestFit="1" customWidth="1"/>
    <col min="11010" max="11010" width="14.7109375" style="418" bestFit="1" customWidth="1"/>
    <col min="11011" max="11011" width="18.42578125" style="418" bestFit="1" customWidth="1"/>
    <col min="11012" max="11013" width="9.7109375" style="418" bestFit="1" customWidth="1"/>
    <col min="11014" max="11014" width="14.7109375" style="418" bestFit="1" customWidth="1"/>
    <col min="11015" max="11015" width="14" style="418" customWidth="1"/>
    <col min="11016" max="11016" width="14.140625" style="418" bestFit="1" customWidth="1"/>
    <col min="11017" max="11017" width="14.28515625" style="418" customWidth="1"/>
    <col min="11018" max="11019" width="9.7109375" style="418" bestFit="1" customWidth="1"/>
    <col min="11020" max="11020" width="12.28515625" style="418" customWidth="1"/>
    <col min="11021" max="11021" width="14" style="418" customWidth="1"/>
    <col min="11022" max="11022" width="13.85546875" style="418" customWidth="1"/>
    <col min="11023" max="11023" width="13.7109375" style="418" bestFit="1" customWidth="1"/>
    <col min="11024" max="11024" width="13.42578125" style="418" customWidth="1"/>
    <col min="11025" max="11025" width="11.5703125" style="418" customWidth="1"/>
    <col min="11026" max="11264" width="9.140625" style="418"/>
    <col min="11265" max="11265" width="13.140625" style="418" bestFit="1" customWidth="1"/>
    <col min="11266" max="11266" width="14.7109375" style="418" bestFit="1" customWidth="1"/>
    <col min="11267" max="11267" width="18.42578125" style="418" bestFit="1" customWidth="1"/>
    <col min="11268" max="11269" width="9.7109375" style="418" bestFit="1" customWidth="1"/>
    <col min="11270" max="11270" width="14.7109375" style="418" bestFit="1" customWidth="1"/>
    <col min="11271" max="11271" width="14" style="418" customWidth="1"/>
    <col min="11272" max="11272" width="14.140625" style="418" bestFit="1" customWidth="1"/>
    <col min="11273" max="11273" width="14.28515625" style="418" customWidth="1"/>
    <col min="11274" max="11275" width="9.7109375" style="418" bestFit="1" customWidth="1"/>
    <col min="11276" max="11276" width="12.28515625" style="418" customWidth="1"/>
    <col min="11277" max="11277" width="14" style="418" customWidth="1"/>
    <col min="11278" max="11278" width="13.85546875" style="418" customWidth="1"/>
    <col min="11279" max="11279" width="13.7109375" style="418" bestFit="1" customWidth="1"/>
    <col min="11280" max="11280" width="13.42578125" style="418" customWidth="1"/>
    <col min="11281" max="11281" width="11.5703125" style="418" customWidth="1"/>
    <col min="11282" max="11520" width="9.140625" style="418"/>
    <col min="11521" max="11521" width="13.140625" style="418" bestFit="1" customWidth="1"/>
    <col min="11522" max="11522" width="14.7109375" style="418" bestFit="1" customWidth="1"/>
    <col min="11523" max="11523" width="18.42578125" style="418" bestFit="1" customWidth="1"/>
    <col min="11524" max="11525" width="9.7109375" style="418" bestFit="1" customWidth="1"/>
    <col min="11526" max="11526" width="14.7109375" style="418" bestFit="1" customWidth="1"/>
    <col min="11527" max="11527" width="14" style="418" customWidth="1"/>
    <col min="11528" max="11528" width="14.140625" style="418" bestFit="1" customWidth="1"/>
    <col min="11529" max="11529" width="14.28515625" style="418" customWidth="1"/>
    <col min="11530" max="11531" width="9.7109375" style="418" bestFit="1" customWidth="1"/>
    <col min="11532" max="11532" width="12.28515625" style="418" customWidth="1"/>
    <col min="11533" max="11533" width="14" style="418" customWidth="1"/>
    <col min="11534" max="11534" width="13.85546875" style="418" customWidth="1"/>
    <col min="11535" max="11535" width="13.7109375" style="418" bestFit="1" customWidth="1"/>
    <col min="11536" max="11536" width="13.42578125" style="418" customWidth="1"/>
    <col min="11537" max="11537" width="11.5703125" style="418" customWidth="1"/>
    <col min="11538" max="11776" width="9.140625" style="418"/>
    <col min="11777" max="11777" width="13.140625" style="418" bestFit="1" customWidth="1"/>
    <col min="11778" max="11778" width="14.7109375" style="418" bestFit="1" customWidth="1"/>
    <col min="11779" max="11779" width="18.42578125" style="418" bestFit="1" customWidth="1"/>
    <col min="11780" max="11781" width="9.7109375" style="418" bestFit="1" customWidth="1"/>
    <col min="11782" max="11782" width="14.7109375" style="418" bestFit="1" customWidth="1"/>
    <col min="11783" max="11783" width="14" style="418" customWidth="1"/>
    <col min="11784" max="11784" width="14.140625" style="418" bestFit="1" customWidth="1"/>
    <col min="11785" max="11785" width="14.28515625" style="418" customWidth="1"/>
    <col min="11786" max="11787" width="9.7109375" style="418" bestFit="1" customWidth="1"/>
    <col min="11788" max="11788" width="12.28515625" style="418" customWidth="1"/>
    <col min="11789" max="11789" width="14" style="418" customWidth="1"/>
    <col min="11790" max="11790" width="13.85546875" style="418" customWidth="1"/>
    <col min="11791" max="11791" width="13.7109375" style="418" bestFit="1" customWidth="1"/>
    <col min="11792" max="11792" width="13.42578125" style="418" customWidth="1"/>
    <col min="11793" max="11793" width="11.5703125" style="418" customWidth="1"/>
    <col min="11794" max="12032" width="9.140625" style="418"/>
    <col min="12033" max="12033" width="13.140625" style="418" bestFit="1" customWidth="1"/>
    <col min="12034" max="12034" width="14.7109375" style="418" bestFit="1" customWidth="1"/>
    <col min="12035" max="12035" width="18.42578125" style="418" bestFit="1" customWidth="1"/>
    <col min="12036" max="12037" width="9.7109375" style="418" bestFit="1" customWidth="1"/>
    <col min="12038" max="12038" width="14.7109375" style="418" bestFit="1" customWidth="1"/>
    <col min="12039" max="12039" width="14" style="418" customWidth="1"/>
    <col min="12040" max="12040" width="14.140625" style="418" bestFit="1" customWidth="1"/>
    <col min="12041" max="12041" width="14.28515625" style="418" customWidth="1"/>
    <col min="12042" max="12043" width="9.7109375" style="418" bestFit="1" customWidth="1"/>
    <col min="12044" max="12044" width="12.28515625" style="418" customWidth="1"/>
    <col min="12045" max="12045" width="14" style="418" customWidth="1"/>
    <col min="12046" max="12046" width="13.85546875" style="418" customWidth="1"/>
    <col min="12047" max="12047" width="13.7109375" style="418" bestFit="1" customWidth="1"/>
    <col min="12048" max="12048" width="13.42578125" style="418" customWidth="1"/>
    <col min="12049" max="12049" width="11.5703125" style="418" customWidth="1"/>
    <col min="12050" max="12288" width="9.140625" style="418"/>
    <col min="12289" max="12289" width="13.140625" style="418" bestFit="1" customWidth="1"/>
    <col min="12290" max="12290" width="14.7109375" style="418" bestFit="1" customWidth="1"/>
    <col min="12291" max="12291" width="18.42578125" style="418" bestFit="1" customWidth="1"/>
    <col min="12292" max="12293" width="9.7109375" style="418" bestFit="1" customWidth="1"/>
    <col min="12294" max="12294" width="14.7109375" style="418" bestFit="1" customWidth="1"/>
    <col min="12295" max="12295" width="14" style="418" customWidth="1"/>
    <col min="12296" max="12296" width="14.140625" style="418" bestFit="1" customWidth="1"/>
    <col min="12297" max="12297" width="14.28515625" style="418" customWidth="1"/>
    <col min="12298" max="12299" width="9.7109375" style="418" bestFit="1" customWidth="1"/>
    <col min="12300" max="12300" width="12.28515625" style="418" customWidth="1"/>
    <col min="12301" max="12301" width="14" style="418" customWidth="1"/>
    <col min="12302" max="12302" width="13.85546875" style="418" customWidth="1"/>
    <col min="12303" max="12303" width="13.7109375" style="418" bestFit="1" customWidth="1"/>
    <col min="12304" max="12304" width="13.42578125" style="418" customWidth="1"/>
    <col min="12305" max="12305" width="11.5703125" style="418" customWidth="1"/>
    <col min="12306" max="12544" width="9.140625" style="418"/>
    <col min="12545" max="12545" width="13.140625" style="418" bestFit="1" customWidth="1"/>
    <col min="12546" max="12546" width="14.7109375" style="418" bestFit="1" customWidth="1"/>
    <col min="12547" max="12547" width="18.42578125" style="418" bestFit="1" customWidth="1"/>
    <col min="12548" max="12549" width="9.7109375" style="418" bestFit="1" customWidth="1"/>
    <col min="12550" max="12550" width="14.7109375" style="418" bestFit="1" customWidth="1"/>
    <col min="12551" max="12551" width="14" style="418" customWidth="1"/>
    <col min="12552" max="12552" width="14.140625" style="418" bestFit="1" customWidth="1"/>
    <col min="12553" max="12553" width="14.28515625" style="418" customWidth="1"/>
    <col min="12554" max="12555" width="9.7109375" style="418" bestFit="1" customWidth="1"/>
    <col min="12556" max="12556" width="12.28515625" style="418" customWidth="1"/>
    <col min="12557" max="12557" width="14" style="418" customWidth="1"/>
    <col min="12558" max="12558" width="13.85546875" style="418" customWidth="1"/>
    <col min="12559" max="12559" width="13.7109375" style="418" bestFit="1" customWidth="1"/>
    <col min="12560" max="12560" width="13.42578125" style="418" customWidth="1"/>
    <col min="12561" max="12561" width="11.5703125" style="418" customWidth="1"/>
    <col min="12562" max="12800" width="9.140625" style="418"/>
    <col min="12801" max="12801" width="13.140625" style="418" bestFit="1" customWidth="1"/>
    <col min="12802" max="12802" width="14.7109375" style="418" bestFit="1" customWidth="1"/>
    <col min="12803" max="12803" width="18.42578125" style="418" bestFit="1" customWidth="1"/>
    <col min="12804" max="12805" width="9.7109375" style="418" bestFit="1" customWidth="1"/>
    <col min="12806" max="12806" width="14.7109375" style="418" bestFit="1" customWidth="1"/>
    <col min="12807" max="12807" width="14" style="418" customWidth="1"/>
    <col min="12808" max="12808" width="14.140625" style="418" bestFit="1" customWidth="1"/>
    <col min="12809" max="12809" width="14.28515625" style="418" customWidth="1"/>
    <col min="12810" max="12811" width="9.7109375" style="418" bestFit="1" customWidth="1"/>
    <col min="12812" max="12812" width="12.28515625" style="418" customWidth="1"/>
    <col min="12813" max="12813" width="14" style="418" customWidth="1"/>
    <col min="12814" max="12814" width="13.85546875" style="418" customWidth="1"/>
    <col min="12815" max="12815" width="13.7109375" style="418" bestFit="1" customWidth="1"/>
    <col min="12816" max="12816" width="13.42578125" style="418" customWidth="1"/>
    <col min="12817" max="12817" width="11.5703125" style="418" customWidth="1"/>
    <col min="12818" max="13056" width="9.140625" style="418"/>
    <col min="13057" max="13057" width="13.140625" style="418" bestFit="1" customWidth="1"/>
    <col min="13058" max="13058" width="14.7109375" style="418" bestFit="1" customWidth="1"/>
    <col min="13059" max="13059" width="18.42578125" style="418" bestFit="1" customWidth="1"/>
    <col min="13060" max="13061" width="9.7109375" style="418" bestFit="1" customWidth="1"/>
    <col min="13062" max="13062" width="14.7109375" style="418" bestFit="1" customWidth="1"/>
    <col min="13063" max="13063" width="14" style="418" customWidth="1"/>
    <col min="13064" max="13064" width="14.140625" style="418" bestFit="1" customWidth="1"/>
    <col min="13065" max="13065" width="14.28515625" style="418" customWidth="1"/>
    <col min="13066" max="13067" width="9.7109375" style="418" bestFit="1" customWidth="1"/>
    <col min="13068" max="13068" width="12.28515625" style="418" customWidth="1"/>
    <col min="13069" max="13069" width="14" style="418" customWidth="1"/>
    <col min="13070" max="13070" width="13.85546875" style="418" customWidth="1"/>
    <col min="13071" max="13071" width="13.7109375" style="418" bestFit="1" customWidth="1"/>
    <col min="13072" max="13072" width="13.42578125" style="418" customWidth="1"/>
    <col min="13073" max="13073" width="11.5703125" style="418" customWidth="1"/>
    <col min="13074" max="13312" width="9.140625" style="418"/>
    <col min="13313" max="13313" width="13.140625" style="418" bestFit="1" customWidth="1"/>
    <col min="13314" max="13314" width="14.7109375" style="418" bestFit="1" customWidth="1"/>
    <col min="13315" max="13315" width="18.42578125" style="418" bestFit="1" customWidth="1"/>
    <col min="13316" max="13317" width="9.7109375" style="418" bestFit="1" customWidth="1"/>
    <col min="13318" max="13318" width="14.7109375" style="418" bestFit="1" customWidth="1"/>
    <col min="13319" max="13319" width="14" style="418" customWidth="1"/>
    <col min="13320" max="13320" width="14.140625" style="418" bestFit="1" customWidth="1"/>
    <col min="13321" max="13321" width="14.28515625" style="418" customWidth="1"/>
    <col min="13322" max="13323" width="9.7109375" style="418" bestFit="1" customWidth="1"/>
    <col min="13324" max="13324" width="12.28515625" style="418" customWidth="1"/>
    <col min="13325" max="13325" width="14" style="418" customWidth="1"/>
    <col min="13326" max="13326" width="13.85546875" style="418" customWidth="1"/>
    <col min="13327" max="13327" width="13.7109375" style="418" bestFit="1" customWidth="1"/>
    <col min="13328" max="13328" width="13.42578125" style="418" customWidth="1"/>
    <col min="13329" max="13329" width="11.5703125" style="418" customWidth="1"/>
    <col min="13330" max="13568" width="9.140625" style="418"/>
    <col min="13569" max="13569" width="13.140625" style="418" bestFit="1" customWidth="1"/>
    <col min="13570" max="13570" width="14.7109375" style="418" bestFit="1" customWidth="1"/>
    <col min="13571" max="13571" width="18.42578125" style="418" bestFit="1" customWidth="1"/>
    <col min="13572" max="13573" width="9.7109375" style="418" bestFit="1" customWidth="1"/>
    <col min="13574" max="13574" width="14.7109375" style="418" bestFit="1" customWidth="1"/>
    <col min="13575" max="13575" width="14" style="418" customWidth="1"/>
    <col min="13576" max="13576" width="14.140625" style="418" bestFit="1" customWidth="1"/>
    <col min="13577" max="13577" width="14.28515625" style="418" customWidth="1"/>
    <col min="13578" max="13579" width="9.7109375" style="418" bestFit="1" customWidth="1"/>
    <col min="13580" max="13580" width="12.28515625" style="418" customWidth="1"/>
    <col min="13581" max="13581" width="14" style="418" customWidth="1"/>
    <col min="13582" max="13582" width="13.85546875" style="418" customWidth="1"/>
    <col min="13583" max="13583" width="13.7109375" style="418" bestFit="1" customWidth="1"/>
    <col min="13584" max="13584" width="13.42578125" style="418" customWidth="1"/>
    <col min="13585" max="13585" width="11.5703125" style="418" customWidth="1"/>
    <col min="13586" max="13824" width="9.140625" style="418"/>
    <col min="13825" max="13825" width="13.140625" style="418" bestFit="1" customWidth="1"/>
    <col min="13826" max="13826" width="14.7109375" style="418" bestFit="1" customWidth="1"/>
    <col min="13827" max="13827" width="18.42578125" style="418" bestFit="1" customWidth="1"/>
    <col min="13828" max="13829" width="9.7109375" style="418" bestFit="1" customWidth="1"/>
    <col min="13830" max="13830" width="14.7109375" style="418" bestFit="1" customWidth="1"/>
    <col min="13831" max="13831" width="14" style="418" customWidth="1"/>
    <col min="13832" max="13832" width="14.140625" style="418" bestFit="1" customWidth="1"/>
    <col min="13833" max="13833" width="14.28515625" style="418" customWidth="1"/>
    <col min="13834" max="13835" width="9.7109375" style="418" bestFit="1" customWidth="1"/>
    <col min="13836" max="13836" width="12.28515625" style="418" customWidth="1"/>
    <col min="13837" max="13837" width="14" style="418" customWidth="1"/>
    <col min="13838" max="13838" width="13.85546875" style="418" customWidth="1"/>
    <col min="13839" max="13839" width="13.7109375" style="418" bestFit="1" customWidth="1"/>
    <col min="13840" max="13840" width="13.42578125" style="418" customWidth="1"/>
    <col min="13841" max="13841" width="11.5703125" style="418" customWidth="1"/>
    <col min="13842" max="14080" width="9.140625" style="418"/>
    <col min="14081" max="14081" width="13.140625" style="418" bestFit="1" customWidth="1"/>
    <col min="14082" max="14082" width="14.7109375" style="418" bestFit="1" customWidth="1"/>
    <col min="14083" max="14083" width="18.42578125" style="418" bestFit="1" customWidth="1"/>
    <col min="14084" max="14085" width="9.7109375" style="418" bestFit="1" customWidth="1"/>
    <col min="14086" max="14086" width="14.7109375" style="418" bestFit="1" customWidth="1"/>
    <col min="14087" max="14087" width="14" style="418" customWidth="1"/>
    <col min="14088" max="14088" width="14.140625" style="418" bestFit="1" customWidth="1"/>
    <col min="14089" max="14089" width="14.28515625" style="418" customWidth="1"/>
    <col min="14090" max="14091" width="9.7109375" style="418" bestFit="1" customWidth="1"/>
    <col min="14092" max="14092" width="12.28515625" style="418" customWidth="1"/>
    <col min="14093" max="14093" width="14" style="418" customWidth="1"/>
    <col min="14094" max="14094" width="13.85546875" style="418" customWidth="1"/>
    <col min="14095" max="14095" width="13.7109375" style="418" bestFit="1" customWidth="1"/>
    <col min="14096" max="14096" width="13.42578125" style="418" customWidth="1"/>
    <col min="14097" max="14097" width="11.5703125" style="418" customWidth="1"/>
    <col min="14098" max="14336" width="9.140625" style="418"/>
    <col min="14337" max="14337" width="13.140625" style="418" bestFit="1" customWidth="1"/>
    <col min="14338" max="14338" width="14.7109375" style="418" bestFit="1" customWidth="1"/>
    <col min="14339" max="14339" width="18.42578125" style="418" bestFit="1" customWidth="1"/>
    <col min="14340" max="14341" width="9.7109375" style="418" bestFit="1" customWidth="1"/>
    <col min="14342" max="14342" width="14.7109375" style="418" bestFit="1" customWidth="1"/>
    <col min="14343" max="14343" width="14" style="418" customWidth="1"/>
    <col min="14344" max="14344" width="14.140625" style="418" bestFit="1" customWidth="1"/>
    <col min="14345" max="14345" width="14.28515625" style="418" customWidth="1"/>
    <col min="14346" max="14347" width="9.7109375" style="418" bestFit="1" customWidth="1"/>
    <col min="14348" max="14348" width="12.28515625" style="418" customWidth="1"/>
    <col min="14349" max="14349" width="14" style="418" customWidth="1"/>
    <col min="14350" max="14350" width="13.85546875" style="418" customWidth="1"/>
    <col min="14351" max="14351" width="13.7109375" style="418" bestFit="1" customWidth="1"/>
    <col min="14352" max="14352" width="13.42578125" style="418" customWidth="1"/>
    <col min="14353" max="14353" width="11.5703125" style="418" customWidth="1"/>
    <col min="14354" max="14592" width="9.140625" style="418"/>
    <col min="14593" max="14593" width="13.140625" style="418" bestFit="1" customWidth="1"/>
    <col min="14594" max="14594" width="14.7109375" style="418" bestFit="1" customWidth="1"/>
    <col min="14595" max="14595" width="18.42578125" style="418" bestFit="1" customWidth="1"/>
    <col min="14596" max="14597" width="9.7109375" style="418" bestFit="1" customWidth="1"/>
    <col min="14598" max="14598" width="14.7109375" style="418" bestFit="1" customWidth="1"/>
    <col min="14599" max="14599" width="14" style="418" customWidth="1"/>
    <col min="14600" max="14600" width="14.140625" style="418" bestFit="1" customWidth="1"/>
    <col min="14601" max="14601" width="14.28515625" style="418" customWidth="1"/>
    <col min="14602" max="14603" width="9.7109375" style="418" bestFit="1" customWidth="1"/>
    <col min="14604" max="14604" width="12.28515625" style="418" customWidth="1"/>
    <col min="14605" max="14605" width="14" style="418" customWidth="1"/>
    <col min="14606" max="14606" width="13.85546875" style="418" customWidth="1"/>
    <col min="14607" max="14607" width="13.7109375" style="418" bestFit="1" customWidth="1"/>
    <col min="14608" max="14608" width="13.42578125" style="418" customWidth="1"/>
    <col min="14609" max="14609" width="11.5703125" style="418" customWidth="1"/>
    <col min="14610" max="14848" width="9.140625" style="418"/>
    <col min="14849" max="14849" width="13.140625" style="418" bestFit="1" customWidth="1"/>
    <col min="14850" max="14850" width="14.7109375" style="418" bestFit="1" customWidth="1"/>
    <col min="14851" max="14851" width="18.42578125" style="418" bestFit="1" customWidth="1"/>
    <col min="14852" max="14853" width="9.7109375" style="418" bestFit="1" customWidth="1"/>
    <col min="14854" max="14854" width="14.7109375" style="418" bestFit="1" customWidth="1"/>
    <col min="14855" max="14855" width="14" style="418" customWidth="1"/>
    <col min="14856" max="14856" width="14.140625" style="418" bestFit="1" customWidth="1"/>
    <col min="14857" max="14857" width="14.28515625" style="418" customWidth="1"/>
    <col min="14858" max="14859" width="9.7109375" style="418" bestFit="1" customWidth="1"/>
    <col min="14860" max="14860" width="12.28515625" style="418" customWidth="1"/>
    <col min="14861" max="14861" width="14" style="418" customWidth="1"/>
    <col min="14862" max="14862" width="13.85546875" style="418" customWidth="1"/>
    <col min="14863" max="14863" width="13.7109375" style="418" bestFit="1" customWidth="1"/>
    <col min="14864" max="14864" width="13.42578125" style="418" customWidth="1"/>
    <col min="14865" max="14865" width="11.5703125" style="418" customWidth="1"/>
    <col min="14866" max="15104" width="9.140625" style="418"/>
    <col min="15105" max="15105" width="13.140625" style="418" bestFit="1" customWidth="1"/>
    <col min="15106" max="15106" width="14.7109375" style="418" bestFit="1" customWidth="1"/>
    <col min="15107" max="15107" width="18.42578125" style="418" bestFit="1" customWidth="1"/>
    <col min="15108" max="15109" width="9.7109375" style="418" bestFit="1" customWidth="1"/>
    <col min="15110" max="15110" width="14.7109375" style="418" bestFit="1" customWidth="1"/>
    <col min="15111" max="15111" width="14" style="418" customWidth="1"/>
    <col min="15112" max="15112" width="14.140625" style="418" bestFit="1" customWidth="1"/>
    <col min="15113" max="15113" width="14.28515625" style="418" customWidth="1"/>
    <col min="15114" max="15115" width="9.7109375" style="418" bestFit="1" customWidth="1"/>
    <col min="15116" max="15116" width="12.28515625" style="418" customWidth="1"/>
    <col min="15117" max="15117" width="14" style="418" customWidth="1"/>
    <col min="15118" max="15118" width="13.85546875" style="418" customWidth="1"/>
    <col min="15119" max="15119" width="13.7109375" style="418" bestFit="1" customWidth="1"/>
    <col min="15120" max="15120" width="13.42578125" style="418" customWidth="1"/>
    <col min="15121" max="15121" width="11.5703125" style="418" customWidth="1"/>
    <col min="15122" max="15360" width="9.140625" style="418"/>
    <col min="15361" max="15361" width="13.140625" style="418" bestFit="1" customWidth="1"/>
    <col min="15362" max="15362" width="14.7109375" style="418" bestFit="1" customWidth="1"/>
    <col min="15363" max="15363" width="18.42578125" style="418" bestFit="1" customWidth="1"/>
    <col min="15364" max="15365" width="9.7109375" style="418" bestFit="1" customWidth="1"/>
    <col min="15366" max="15366" width="14.7109375" style="418" bestFit="1" customWidth="1"/>
    <col min="15367" max="15367" width="14" style="418" customWidth="1"/>
    <col min="15368" max="15368" width="14.140625" style="418" bestFit="1" customWidth="1"/>
    <col min="15369" max="15369" width="14.28515625" style="418" customWidth="1"/>
    <col min="15370" max="15371" width="9.7109375" style="418" bestFit="1" customWidth="1"/>
    <col min="15372" max="15372" width="12.28515625" style="418" customWidth="1"/>
    <col min="15373" max="15373" width="14" style="418" customWidth="1"/>
    <col min="15374" max="15374" width="13.85546875" style="418" customWidth="1"/>
    <col min="15375" max="15375" width="13.7109375" style="418" bestFit="1" customWidth="1"/>
    <col min="15376" max="15376" width="13.42578125" style="418" customWidth="1"/>
    <col min="15377" max="15377" width="11.5703125" style="418" customWidth="1"/>
    <col min="15378" max="15616" width="9.140625" style="418"/>
    <col min="15617" max="15617" width="13.140625" style="418" bestFit="1" customWidth="1"/>
    <col min="15618" max="15618" width="14.7109375" style="418" bestFit="1" customWidth="1"/>
    <col min="15619" max="15619" width="18.42578125" style="418" bestFit="1" customWidth="1"/>
    <col min="15620" max="15621" width="9.7109375" style="418" bestFit="1" customWidth="1"/>
    <col min="15622" max="15622" width="14.7109375" style="418" bestFit="1" customWidth="1"/>
    <col min="15623" max="15623" width="14" style="418" customWidth="1"/>
    <col min="15624" max="15624" width="14.140625" style="418" bestFit="1" customWidth="1"/>
    <col min="15625" max="15625" width="14.28515625" style="418" customWidth="1"/>
    <col min="15626" max="15627" width="9.7109375" style="418" bestFit="1" customWidth="1"/>
    <col min="15628" max="15628" width="12.28515625" style="418" customWidth="1"/>
    <col min="15629" max="15629" width="14" style="418" customWidth="1"/>
    <col min="15630" max="15630" width="13.85546875" style="418" customWidth="1"/>
    <col min="15631" max="15631" width="13.7109375" style="418" bestFit="1" customWidth="1"/>
    <col min="15632" max="15632" width="13.42578125" style="418" customWidth="1"/>
    <col min="15633" max="15633" width="11.5703125" style="418" customWidth="1"/>
    <col min="15634" max="15872" width="9.140625" style="418"/>
    <col min="15873" max="15873" width="13.140625" style="418" bestFit="1" customWidth="1"/>
    <col min="15874" max="15874" width="14.7109375" style="418" bestFit="1" customWidth="1"/>
    <col min="15875" max="15875" width="18.42578125" style="418" bestFit="1" customWidth="1"/>
    <col min="15876" max="15877" width="9.7109375" style="418" bestFit="1" customWidth="1"/>
    <col min="15878" max="15878" width="14.7109375" style="418" bestFit="1" customWidth="1"/>
    <col min="15879" max="15879" width="14" style="418" customWidth="1"/>
    <col min="15880" max="15880" width="14.140625" style="418" bestFit="1" customWidth="1"/>
    <col min="15881" max="15881" width="14.28515625" style="418" customWidth="1"/>
    <col min="15882" max="15883" width="9.7109375" style="418" bestFit="1" customWidth="1"/>
    <col min="15884" max="15884" width="12.28515625" style="418" customWidth="1"/>
    <col min="15885" max="15885" width="14" style="418" customWidth="1"/>
    <col min="15886" max="15886" width="13.85546875" style="418" customWidth="1"/>
    <col min="15887" max="15887" width="13.7109375" style="418" bestFit="1" customWidth="1"/>
    <col min="15888" max="15888" width="13.42578125" style="418" customWidth="1"/>
    <col min="15889" max="15889" width="11.5703125" style="418" customWidth="1"/>
    <col min="15890" max="16128" width="9.140625" style="418"/>
    <col min="16129" max="16129" width="13.140625" style="418" bestFit="1" customWidth="1"/>
    <col min="16130" max="16130" width="14.7109375" style="418" bestFit="1" customWidth="1"/>
    <col min="16131" max="16131" width="18.42578125" style="418" bestFit="1" customWidth="1"/>
    <col min="16132" max="16133" width="9.7109375" style="418" bestFit="1" customWidth="1"/>
    <col min="16134" max="16134" width="14.7109375" style="418" bestFit="1" customWidth="1"/>
    <col min="16135" max="16135" width="14" style="418" customWidth="1"/>
    <col min="16136" max="16136" width="14.140625" style="418" bestFit="1" customWidth="1"/>
    <col min="16137" max="16137" width="14.28515625" style="418" customWidth="1"/>
    <col min="16138" max="16139" width="9.7109375" style="418" bestFit="1" customWidth="1"/>
    <col min="16140" max="16140" width="12.28515625" style="418" customWidth="1"/>
    <col min="16141" max="16141" width="14" style="418" customWidth="1"/>
    <col min="16142" max="16142" width="13.85546875" style="418" customWidth="1"/>
    <col min="16143" max="16143" width="13.7109375" style="418" bestFit="1" customWidth="1"/>
    <col min="16144" max="16144" width="13.42578125" style="418" customWidth="1"/>
    <col min="16145" max="16145" width="11.5703125" style="418" customWidth="1"/>
    <col min="16146" max="16384" width="9.140625" style="418"/>
  </cols>
  <sheetData>
    <row r="1" spans="1:20">
      <c r="A1" s="2013" t="s">
        <v>742</v>
      </c>
      <c r="B1" s="2013"/>
      <c r="C1" s="2013"/>
      <c r="D1" s="2013"/>
      <c r="E1" s="2013"/>
      <c r="F1" s="2013"/>
      <c r="G1" s="2013"/>
      <c r="H1" s="2013"/>
      <c r="I1" s="2013"/>
      <c r="J1" s="2013"/>
      <c r="K1" s="2013"/>
      <c r="L1" s="2013"/>
      <c r="M1" s="2013"/>
      <c r="N1" s="2013"/>
      <c r="O1" s="2013"/>
      <c r="P1" s="2013"/>
      <c r="Q1" s="2013"/>
    </row>
    <row r="2" spans="1:20">
      <c r="A2" s="2014" t="s">
        <v>114</v>
      </c>
      <c r="B2" s="2014"/>
      <c r="C2" s="2014"/>
      <c r="D2" s="2014"/>
      <c r="E2" s="2014"/>
      <c r="F2" s="2014"/>
      <c r="G2" s="2014"/>
      <c r="H2" s="2014"/>
      <c r="I2" s="2014"/>
      <c r="J2" s="2014"/>
      <c r="K2" s="2014"/>
      <c r="L2" s="2014"/>
      <c r="M2" s="2014"/>
      <c r="N2" s="2014"/>
      <c r="O2" s="2014"/>
      <c r="P2" s="2014"/>
      <c r="Q2" s="2014"/>
    </row>
    <row r="3" spans="1:20" ht="16.5" thickBot="1">
      <c r="A3" s="419"/>
      <c r="O3" s="420"/>
      <c r="Q3" s="420" t="s">
        <v>671</v>
      </c>
    </row>
    <row r="4" spans="1:20" ht="30.75" customHeight="1" thickTop="1">
      <c r="A4" s="2022" t="s">
        <v>672</v>
      </c>
      <c r="B4" s="2024" t="s">
        <v>673</v>
      </c>
      <c r="C4" s="2025"/>
      <c r="D4" s="2025"/>
      <c r="E4" s="2025"/>
      <c r="F4" s="2025"/>
      <c r="G4" s="2025"/>
      <c r="H4" s="2025"/>
      <c r="I4" s="2025"/>
      <c r="J4" s="2025"/>
      <c r="K4" s="2025"/>
      <c r="L4" s="2025"/>
      <c r="M4" s="2026"/>
      <c r="N4" s="2025" t="s">
        <v>674</v>
      </c>
      <c r="O4" s="2025"/>
      <c r="P4" s="2025"/>
      <c r="Q4" s="2027"/>
    </row>
    <row r="5" spans="1:20" ht="30.75" customHeight="1">
      <c r="A5" s="2023"/>
      <c r="B5" s="2028" t="s">
        <v>40</v>
      </c>
      <c r="C5" s="2029"/>
      <c r="D5" s="2029"/>
      <c r="E5" s="2029"/>
      <c r="F5" s="2029"/>
      <c r="G5" s="2030"/>
      <c r="H5" s="2029" t="s">
        <v>123</v>
      </c>
      <c r="I5" s="2029"/>
      <c r="J5" s="2029"/>
      <c r="K5" s="2029"/>
      <c r="L5" s="2029"/>
      <c r="M5" s="2030"/>
      <c r="N5" s="2031" t="s">
        <v>40</v>
      </c>
      <c r="O5" s="2032"/>
      <c r="P5" s="2031" t="s">
        <v>123</v>
      </c>
      <c r="Q5" s="2035"/>
    </row>
    <row r="6" spans="1:20" ht="30.75" customHeight="1">
      <c r="A6" s="2023"/>
      <c r="B6" s="2037" t="s">
        <v>675</v>
      </c>
      <c r="C6" s="2038"/>
      <c r="D6" s="2037" t="s">
        <v>676</v>
      </c>
      <c r="E6" s="2038"/>
      <c r="F6" s="2039" t="s">
        <v>677</v>
      </c>
      <c r="G6" s="2040"/>
      <c r="H6" s="2041" t="s">
        <v>675</v>
      </c>
      <c r="I6" s="2038"/>
      <c r="J6" s="2037" t="s">
        <v>676</v>
      </c>
      <c r="K6" s="2038"/>
      <c r="L6" s="2039" t="s">
        <v>677</v>
      </c>
      <c r="M6" s="2040"/>
      <c r="N6" s="2033"/>
      <c r="O6" s="2034"/>
      <c r="P6" s="2033"/>
      <c r="Q6" s="2036"/>
    </row>
    <row r="7" spans="1:20" ht="30.75" customHeight="1">
      <c r="A7" s="2023"/>
      <c r="B7" s="421" t="s">
        <v>678</v>
      </c>
      <c r="C7" s="421" t="s">
        <v>679</v>
      </c>
      <c r="D7" s="421" t="s">
        <v>678</v>
      </c>
      <c r="E7" s="421" t="s">
        <v>679</v>
      </c>
      <c r="F7" s="421" t="s">
        <v>678</v>
      </c>
      <c r="G7" s="422" t="s">
        <v>679</v>
      </c>
      <c r="H7" s="423" t="s">
        <v>678</v>
      </c>
      <c r="I7" s="421" t="s">
        <v>679</v>
      </c>
      <c r="J7" s="421" t="s">
        <v>678</v>
      </c>
      <c r="K7" s="421" t="s">
        <v>679</v>
      </c>
      <c r="L7" s="421" t="s">
        <v>678</v>
      </c>
      <c r="M7" s="422" t="s">
        <v>679</v>
      </c>
      <c r="N7" s="424" t="s">
        <v>674</v>
      </c>
      <c r="O7" s="424" t="s">
        <v>680</v>
      </c>
      <c r="P7" s="424" t="s">
        <v>674</v>
      </c>
      <c r="Q7" s="425" t="s">
        <v>680</v>
      </c>
    </row>
    <row r="8" spans="1:20" ht="30.75" customHeight="1">
      <c r="A8" s="426" t="s">
        <v>216</v>
      </c>
      <c r="B8" s="427">
        <v>186.82499999999999</v>
      </c>
      <c r="C8" s="428">
        <v>19141.891500000002</v>
      </c>
      <c r="D8" s="429">
        <v>3.9000000000000004</v>
      </c>
      <c r="E8" s="429">
        <v>400.06200000000001</v>
      </c>
      <c r="F8" s="430">
        <f t="shared" ref="F8:G19" si="0">B8-D8</f>
        <v>182.92499999999998</v>
      </c>
      <c r="G8" s="430">
        <f t="shared" si="0"/>
        <v>18741.8295</v>
      </c>
      <c r="H8" s="431">
        <v>157.83750000000001</v>
      </c>
      <c r="I8" s="428">
        <v>17405.290125</v>
      </c>
      <c r="J8" s="432">
        <v>70</v>
      </c>
      <c r="K8" s="433">
        <v>7718.5</v>
      </c>
      <c r="L8" s="430">
        <f>H8-J8</f>
        <v>87.837500000000006</v>
      </c>
      <c r="M8" s="430">
        <f t="shared" ref="L8:M19" si="1">I8-K8</f>
        <v>9686.7901249999995</v>
      </c>
      <c r="N8" s="434">
        <v>19228.93</v>
      </c>
      <c r="O8" s="434">
        <v>300</v>
      </c>
      <c r="P8" s="435">
        <v>22040.17</v>
      </c>
      <c r="Q8" s="436">
        <v>320</v>
      </c>
      <c r="S8" s="437"/>
      <c r="T8" s="437"/>
    </row>
    <row r="9" spans="1:20" ht="30.75" customHeight="1">
      <c r="A9" s="426" t="s">
        <v>217</v>
      </c>
      <c r="B9" s="427">
        <v>344.4</v>
      </c>
      <c r="C9" s="429">
        <v>35282.550000000003</v>
      </c>
      <c r="D9" s="429">
        <v>13</v>
      </c>
      <c r="E9" s="429">
        <v>1329.38</v>
      </c>
      <c r="F9" s="430">
        <f t="shared" si="0"/>
        <v>331.4</v>
      </c>
      <c r="G9" s="430">
        <f t="shared" si="0"/>
        <v>33953.170000000006</v>
      </c>
      <c r="H9" s="431">
        <v>192.06299999999999</v>
      </c>
      <c r="I9" s="429">
        <v>21783.822390000001</v>
      </c>
      <c r="J9" s="430">
        <v>0</v>
      </c>
      <c r="K9" s="430">
        <v>0</v>
      </c>
      <c r="L9" s="430">
        <f t="shared" si="1"/>
        <v>192.06299999999999</v>
      </c>
      <c r="M9" s="430">
        <f t="shared" si="1"/>
        <v>21783.822390000001</v>
      </c>
      <c r="N9" s="434">
        <v>20495.34</v>
      </c>
      <c r="O9" s="434">
        <v>320</v>
      </c>
      <c r="P9" s="438">
        <v>28421.87</v>
      </c>
      <c r="Q9" s="439">
        <v>400</v>
      </c>
      <c r="R9" s="440"/>
      <c r="S9" s="437"/>
    </row>
    <row r="10" spans="1:20" ht="30.75" customHeight="1">
      <c r="A10" s="426" t="s">
        <v>218</v>
      </c>
      <c r="B10" s="427">
        <v>416.28</v>
      </c>
      <c r="C10" s="429">
        <v>43260.45</v>
      </c>
      <c r="D10" s="429">
        <v>0</v>
      </c>
      <c r="E10" s="429">
        <v>0</v>
      </c>
      <c r="F10" s="430">
        <f t="shared" si="0"/>
        <v>416.28</v>
      </c>
      <c r="G10" s="430">
        <f t="shared" si="0"/>
        <v>43260.45</v>
      </c>
      <c r="H10" s="431">
        <v>419.17</v>
      </c>
      <c r="I10" s="429">
        <v>49281.63</v>
      </c>
      <c r="J10" s="430">
        <v>0</v>
      </c>
      <c r="K10" s="430">
        <v>0</v>
      </c>
      <c r="L10" s="430">
        <f t="shared" si="1"/>
        <v>419.17</v>
      </c>
      <c r="M10" s="430">
        <f t="shared" si="1"/>
        <v>49281.63</v>
      </c>
      <c r="N10" s="434">
        <v>15569.72</v>
      </c>
      <c r="O10" s="434">
        <v>240</v>
      </c>
      <c r="P10" s="438">
        <v>22025.87</v>
      </c>
      <c r="Q10" s="439">
        <v>300</v>
      </c>
      <c r="S10" s="437"/>
    </row>
    <row r="11" spans="1:20" ht="30.75" customHeight="1">
      <c r="A11" s="426" t="s">
        <v>219</v>
      </c>
      <c r="B11" s="427">
        <v>334.7</v>
      </c>
      <c r="C11" s="429">
        <v>34788.513250000004</v>
      </c>
      <c r="D11" s="429">
        <v>0</v>
      </c>
      <c r="E11" s="429">
        <v>0</v>
      </c>
      <c r="F11" s="430">
        <f t="shared" si="0"/>
        <v>334.7</v>
      </c>
      <c r="G11" s="430">
        <f t="shared" si="0"/>
        <v>34788.513250000004</v>
      </c>
      <c r="H11" s="429">
        <v>180.38</v>
      </c>
      <c r="I11" s="431">
        <v>21107.49</v>
      </c>
      <c r="J11" s="429">
        <v>0</v>
      </c>
      <c r="K11" s="429">
        <v>0</v>
      </c>
      <c r="L11" s="430">
        <f>H11-J11</f>
        <v>180.38</v>
      </c>
      <c r="M11" s="430">
        <f t="shared" si="1"/>
        <v>21107.49</v>
      </c>
      <c r="N11" s="434">
        <v>32487.71</v>
      </c>
      <c r="O11" s="434">
        <v>500</v>
      </c>
      <c r="P11" s="438">
        <v>26320.12</v>
      </c>
      <c r="Q11" s="439">
        <v>360</v>
      </c>
      <c r="S11" s="437"/>
    </row>
    <row r="12" spans="1:20" ht="30.75" customHeight="1">
      <c r="A12" s="426" t="s">
        <v>220</v>
      </c>
      <c r="B12" s="427">
        <v>336.15</v>
      </c>
      <c r="C12" s="429">
        <v>34715.016000000003</v>
      </c>
      <c r="D12" s="429">
        <v>0</v>
      </c>
      <c r="E12" s="429">
        <v>0</v>
      </c>
      <c r="F12" s="430">
        <f t="shared" si="0"/>
        <v>336.15</v>
      </c>
      <c r="G12" s="430">
        <f t="shared" si="0"/>
        <v>34715.016000000003</v>
      </c>
      <c r="H12" s="431"/>
      <c r="I12" s="429"/>
      <c r="J12" s="429"/>
      <c r="K12" s="429"/>
      <c r="L12" s="430">
        <f>H12-J12</f>
        <v>0</v>
      </c>
      <c r="M12" s="430">
        <f t="shared" si="1"/>
        <v>0</v>
      </c>
      <c r="N12" s="434">
        <v>23246.55</v>
      </c>
      <c r="O12" s="434">
        <v>360</v>
      </c>
      <c r="P12" s="438"/>
      <c r="Q12" s="439"/>
      <c r="S12" s="437"/>
    </row>
    <row r="13" spans="1:20" ht="30.75" customHeight="1">
      <c r="A13" s="426" t="s">
        <v>221</v>
      </c>
      <c r="B13" s="427">
        <v>301.86</v>
      </c>
      <c r="C13" s="429">
        <v>30854.165300000001</v>
      </c>
      <c r="D13" s="429">
        <v>0</v>
      </c>
      <c r="E13" s="429">
        <v>0</v>
      </c>
      <c r="F13" s="430">
        <f t="shared" si="0"/>
        <v>301.86</v>
      </c>
      <c r="G13" s="430">
        <f t="shared" si="0"/>
        <v>30854.165300000001</v>
      </c>
      <c r="H13" s="431"/>
      <c r="I13" s="429"/>
      <c r="J13" s="429"/>
      <c r="K13" s="429"/>
      <c r="L13" s="430">
        <f t="shared" si="1"/>
        <v>0</v>
      </c>
      <c r="M13" s="430">
        <f t="shared" si="1"/>
        <v>0</v>
      </c>
      <c r="N13" s="434">
        <v>30670.890000000003</v>
      </c>
      <c r="O13" s="434">
        <v>480</v>
      </c>
      <c r="P13" s="438"/>
      <c r="Q13" s="439"/>
    </row>
    <row r="14" spans="1:20" ht="30.75" customHeight="1">
      <c r="A14" s="426" t="s">
        <v>222</v>
      </c>
      <c r="B14" s="427">
        <v>394.4</v>
      </c>
      <c r="C14" s="429">
        <v>40334</v>
      </c>
      <c r="D14" s="429">
        <v>0</v>
      </c>
      <c r="E14" s="429">
        <v>0</v>
      </c>
      <c r="F14" s="430">
        <f t="shared" si="0"/>
        <v>394.4</v>
      </c>
      <c r="G14" s="430">
        <f t="shared" si="0"/>
        <v>40334</v>
      </c>
      <c r="H14" s="431"/>
      <c r="I14" s="429"/>
      <c r="J14" s="429"/>
      <c r="K14" s="429"/>
      <c r="L14" s="430">
        <f t="shared" si="1"/>
        <v>0</v>
      </c>
      <c r="M14" s="430">
        <f t="shared" si="1"/>
        <v>0</v>
      </c>
      <c r="N14" s="434">
        <v>33218.699999999997</v>
      </c>
      <c r="O14" s="434">
        <v>520</v>
      </c>
      <c r="P14" s="438"/>
      <c r="Q14" s="439"/>
    </row>
    <row r="15" spans="1:20" ht="30.75" customHeight="1">
      <c r="A15" s="426" t="s">
        <v>223</v>
      </c>
      <c r="B15" s="429">
        <v>433.7</v>
      </c>
      <c r="C15" s="429">
        <v>44943.199999999997</v>
      </c>
      <c r="D15" s="429">
        <v>0</v>
      </c>
      <c r="E15" s="427">
        <v>0</v>
      </c>
      <c r="F15" s="429">
        <f t="shared" si="0"/>
        <v>433.7</v>
      </c>
      <c r="G15" s="430">
        <f t="shared" si="0"/>
        <v>44943.199999999997</v>
      </c>
      <c r="H15" s="430"/>
      <c r="I15" s="429"/>
      <c r="J15" s="429"/>
      <c r="K15" s="429"/>
      <c r="L15" s="430">
        <f t="shared" si="1"/>
        <v>0</v>
      </c>
      <c r="M15" s="430">
        <f t="shared" si="1"/>
        <v>0</v>
      </c>
      <c r="N15" s="434">
        <v>27221.9</v>
      </c>
      <c r="O15" s="434">
        <v>420</v>
      </c>
      <c r="P15" s="438"/>
      <c r="Q15" s="439"/>
    </row>
    <row r="16" spans="1:20" ht="30.75" customHeight="1">
      <c r="A16" s="426" t="s">
        <v>224</v>
      </c>
      <c r="B16" s="441">
        <v>444.95</v>
      </c>
      <c r="C16" s="441">
        <v>46299.7</v>
      </c>
      <c r="D16" s="429">
        <v>0</v>
      </c>
      <c r="E16" s="427">
        <v>0</v>
      </c>
      <c r="F16" s="429">
        <f t="shared" si="0"/>
        <v>444.95</v>
      </c>
      <c r="G16" s="430">
        <f t="shared" si="0"/>
        <v>46299.7</v>
      </c>
      <c r="H16" s="442"/>
      <c r="I16" s="441"/>
      <c r="J16" s="429"/>
      <c r="K16" s="429"/>
      <c r="L16" s="430">
        <f t="shared" si="1"/>
        <v>0</v>
      </c>
      <c r="M16" s="430">
        <f t="shared" si="1"/>
        <v>0</v>
      </c>
      <c r="N16" s="434">
        <v>33828.160000000003</v>
      </c>
      <c r="O16" s="434">
        <v>520</v>
      </c>
      <c r="P16" s="438"/>
      <c r="Q16" s="439"/>
    </row>
    <row r="17" spans="1:19" ht="30.75" customHeight="1">
      <c r="A17" s="426" t="s">
        <v>225</v>
      </c>
      <c r="B17" s="427">
        <v>307.3</v>
      </c>
      <c r="C17" s="429">
        <v>32592.7</v>
      </c>
      <c r="D17" s="429">
        <v>0</v>
      </c>
      <c r="E17" s="427">
        <v>0</v>
      </c>
      <c r="F17" s="429">
        <f t="shared" si="0"/>
        <v>307.3</v>
      </c>
      <c r="G17" s="430">
        <f t="shared" si="0"/>
        <v>32592.7</v>
      </c>
      <c r="H17" s="431"/>
      <c r="I17" s="429"/>
      <c r="J17" s="429"/>
      <c r="K17" s="429"/>
      <c r="L17" s="430">
        <f t="shared" si="1"/>
        <v>0</v>
      </c>
      <c r="M17" s="430">
        <f t="shared" si="1"/>
        <v>0</v>
      </c>
      <c r="N17" s="434">
        <v>22587.31</v>
      </c>
      <c r="O17" s="434">
        <v>340</v>
      </c>
      <c r="P17" s="438"/>
      <c r="Q17" s="439"/>
    </row>
    <row r="18" spans="1:19" ht="30.75" customHeight="1">
      <c r="A18" s="426" t="s">
        <v>226</v>
      </c>
      <c r="B18" s="427">
        <v>292.52499999999998</v>
      </c>
      <c r="C18" s="429">
        <v>31595.168000000001</v>
      </c>
      <c r="D18" s="429">
        <v>0</v>
      </c>
      <c r="E18" s="427">
        <v>0</v>
      </c>
      <c r="F18" s="429">
        <f t="shared" si="0"/>
        <v>292.52499999999998</v>
      </c>
      <c r="G18" s="430">
        <f t="shared" si="0"/>
        <v>31595.168000000001</v>
      </c>
      <c r="H18" s="431"/>
      <c r="I18" s="429"/>
      <c r="J18" s="429"/>
      <c r="K18" s="429"/>
      <c r="L18" s="430">
        <f t="shared" si="1"/>
        <v>0</v>
      </c>
      <c r="M18" s="430">
        <f t="shared" si="1"/>
        <v>0</v>
      </c>
      <c r="N18" s="434">
        <v>24339.982</v>
      </c>
      <c r="O18" s="434">
        <v>360</v>
      </c>
      <c r="P18" s="438"/>
      <c r="Q18" s="439"/>
    </row>
    <row r="19" spans="1:19" ht="30.75" customHeight="1">
      <c r="A19" s="443" t="s">
        <v>227</v>
      </c>
      <c r="B19" s="444">
        <v>344.1</v>
      </c>
      <c r="C19" s="445">
        <v>37673.784299999999</v>
      </c>
      <c r="D19" s="429">
        <v>68</v>
      </c>
      <c r="E19" s="427">
        <v>7416.08</v>
      </c>
      <c r="F19" s="429">
        <f t="shared" si="0"/>
        <v>276.10000000000002</v>
      </c>
      <c r="G19" s="430">
        <f t="shared" si="0"/>
        <v>30257.704299999998</v>
      </c>
      <c r="H19" s="446"/>
      <c r="I19" s="445"/>
      <c r="J19" s="432"/>
      <c r="K19" s="445"/>
      <c r="L19" s="430">
        <f t="shared" si="1"/>
        <v>0</v>
      </c>
      <c r="M19" s="430">
        <f t="shared" si="1"/>
        <v>0</v>
      </c>
      <c r="N19" s="447">
        <v>28753.32</v>
      </c>
      <c r="O19" s="447">
        <v>400</v>
      </c>
      <c r="P19" s="448"/>
      <c r="Q19" s="449"/>
      <c r="S19" s="450"/>
    </row>
    <row r="20" spans="1:19" ht="30.75" customHeight="1" thickBot="1">
      <c r="A20" s="451" t="s">
        <v>471</v>
      </c>
      <c r="B20" s="452">
        <f>SUM(B8:B19)</f>
        <v>4137.1900000000005</v>
      </c>
      <c r="C20" s="453">
        <f>SUM(C8:C19)</f>
        <v>431481.13835000002</v>
      </c>
      <c r="D20" s="453">
        <f>SUM(D8:D19)</f>
        <v>84.9</v>
      </c>
      <c r="E20" s="453">
        <f>SUM(E8:E19)</f>
        <v>9145.5220000000008</v>
      </c>
      <c r="F20" s="452">
        <f>SUM(F8:F19)</f>
        <v>4052.29</v>
      </c>
      <c r="G20" s="453">
        <f t="shared" ref="G20:M20" si="2">SUM(G8:G19)</f>
        <v>422335.61635000003</v>
      </c>
      <c r="H20" s="453">
        <f t="shared" si="2"/>
        <v>949.45050000000003</v>
      </c>
      <c r="I20" s="453">
        <f t="shared" si="2"/>
        <v>109578.232515</v>
      </c>
      <c r="J20" s="453">
        <f t="shared" si="2"/>
        <v>70</v>
      </c>
      <c r="K20" s="453">
        <f t="shared" si="2"/>
        <v>7718.5</v>
      </c>
      <c r="L20" s="452">
        <f>SUM(L8:L19)</f>
        <v>879.45050000000003</v>
      </c>
      <c r="M20" s="453">
        <f t="shared" si="2"/>
        <v>101859.732515</v>
      </c>
      <c r="N20" s="454">
        <f>SUM(N8:N19)</f>
        <v>311648.51200000005</v>
      </c>
      <c r="O20" s="454">
        <f>SUM(O8:O19)</f>
        <v>4760</v>
      </c>
      <c r="P20" s="454">
        <f>SUM(P8:P19)</f>
        <v>98808.029999999984</v>
      </c>
      <c r="Q20" s="455">
        <f>SUM(Q8:Q19)</f>
        <v>1380</v>
      </c>
      <c r="S20" s="450"/>
    </row>
    <row r="21" spans="1:19" ht="16.5" thickTop="1">
      <c r="S21" s="450"/>
    </row>
    <row r="22" spans="1:19">
      <c r="C22" s="456"/>
      <c r="D22" s="457"/>
      <c r="E22" s="457"/>
      <c r="F22" s="457"/>
      <c r="I22" s="456"/>
      <c r="J22" s="457"/>
      <c r="K22" s="457"/>
      <c r="L22" s="457"/>
      <c r="N22" s="450"/>
      <c r="P22" s="450"/>
      <c r="S22" s="450"/>
    </row>
    <row r="23" spans="1:19">
      <c r="B23" s="458"/>
      <c r="C23" s="459"/>
      <c r="D23" s="458"/>
      <c r="E23" s="458"/>
      <c r="F23" s="458"/>
      <c r="G23" s="458"/>
      <c r="H23" s="458"/>
      <c r="I23" s="459"/>
      <c r="J23" s="458"/>
      <c r="K23" s="458"/>
      <c r="L23" s="458"/>
      <c r="M23" s="458"/>
      <c r="N23" s="450"/>
      <c r="O23" s="437"/>
      <c r="P23" s="450"/>
      <c r="Q23" s="437"/>
    </row>
    <row r="24" spans="1:19">
      <c r="B24" s="458"/>
      <c r="C24" s="458"/>
      <c r="D24" s="458"/>
      <c r="E24" s="458"/>
      <c r="F24" s="458"/>
      <c r="G24" s="458"/>
      <c r="H24" s="458"/>
      <c r="I24" s="458"/>
      <c r="J24" s="458"/>
      <c r="K24" s="458"/>
      <c r="L24" s="458"/>
      <c r="M24" s="458"/>
      <c r="N24" s="450"/>
      <c r="O24" s="440"/>
      <c r="P24" s="450"/>
      <c r="Q24" s="437"/>
    </row>
    <row r="25" spans="1:19">
      <c r="B25" s="458"/>
      <c r="C25" s="458"/>
      <c r="D25" s="458"/>
      <c r="E25" s="458"/>
      <c r="F25" s="458"/>
      <c r="G25" s="458"/>
      <c r="H25" s="458"/>
      <c r="I25" s="460"/>
      <c r="J25" s="458"/>
      <c r="K25" s="458"/>
      <c r="L25" s="458"/>
      <c r="M25" s="458"/>
      <c r="O25" s="440"/>
      <c r="P25" s="437"/>
    </row>
    <row r="26" spans="1:19">
      <c r="B26" s="458"/>
      <c r="C26" s="458"/>
      <c r="D26" s="458"/>
      <c r="E26" s="458"/>
      <c r="F26" s="458"/>
      <c r="G26" s="458"/>
      <c r="H26" s="458"/>
      <c r="I26" s="460"/>
      <c r="J26" s="458"/>
      <c r="K26" s="458"/>
      <c r="L26" s="458"/>
      <c r="M26" s="458"/>
      <c r="N26" s="437"/>
      <c r="O26" s="437"/>
      <c r="P26" s="440"/>
      <c r="Q26" s="440"/>
      <c r="R26" s="418" t="s">
        <v>681</v>
      </c>
    </row>
    <row r="27" spans="1:19">
      <c r="B27" s="458"/>
      <c r="C27" s="458"/>
      <c r="D27" s="458"/>
      <c r="E27" s="458"/>
      <c r="F27" s="458"/>
      <c r="G27" s="458"/>
      <c r="H27" s="458"/>
      <c r="I27" s="458"/>
      <c r="J27" s="458"/>
      <c r="K27" s="458"/>
      <c r="L27" s="458"/>
      <c r="M27" s="458"/>
      <c r="N27" s="437"/>
      <c r="O27" s="437"/>
      <c r="P27" s="437"/>
    </row>
    <row r="28" spans="1:19">
      <c r="B28" s="458"/>
      <c r="C28" s="458"/>
      <c r="D28" s="458"/>
      <c r="E28" s="458"/>
      <c r="F28" s="458"/>
      <c r="G28" s="458"/>
      <c r="H28" s="458"/>
      <c r="I28" s="458"/>
      <c r="J28" s="458"/>
      <c r="K28" s="458"/>
      <c r="L28" s="458"/>
      <c r="M28" s="458"/>
    </row>
    <row r="29" spans="1:19">
      <c r="B29" s="458"/>
      <c r="C29" s="458"/>
      <c r="D29" s="458"/>
      <c r="E29" s="458"/>
      <c r="F29" s="458"/>
      <c r="G29" s="458"/>
      <c r="H29" s="458"/>
      <c r="I29" s="458"/>
      <c r="J29" s="458"/>
      <c r="K29" s="458"/>
      <c r="L29" s="458"/>
      <c r="M29" s="458"/>
      <c r="P29" s="440"/>
    </row>
    <row r="30" spans="1:19">
      <c r="B30" s="458"/>
      <c r="C30" s="458"/>
      <c r="D30" s="458"/>
      <c r="E30" s="458"/>
      <c r="F30" s="458"/>
      <c r="G30" s="458"/>
      <c r="H30" s="458"/>
      <c r="I30" s="458"/>
      <c r="J30" s="458"/>
      <c r="K30" s="458"/>
      <c r="L30" s="458"/>
      <c r="M30" s="458"/>
    </row>
    <row r="31" spans="1:19">
      <c r="B31" s="458"/>
      <c r="C31" s="458"/>
      <c r="D31" s="458"/>
      <c r="E31" s="458"/>
      <c r="F31" s="458"/>
      <c r="G31" s="461"/>
      <c r="H31" s="458"/>
      <c r="I31" s="458"/>
      <c r="J31" s="458"/>
      <c r="K31" s="458"/>
      <c r="L31" s="458"/>
      <c r="M31" s="461"/>
      <c r="P31" s="440"/>
    </row>
    <row r="32" spans="1:19">
      <c r="B32" s="458"/>
      <c r="C32" s="458"/>
      <c r="D32" s="458"/>
      <c r="E32" s="458"/>
      <c r="F32" s="458"/>
      <c r="G32" s="461"/>
      <c r="H32" s="458"/>
      <c r="I32" s="458"/>
      <c r="J32" s="458"/>
      <c r="K32" s="458"/>
      <c r="L32" s="458"/>
      <c r="M32" s="461"/>
      <c r="P32" s="437"/>
    </row>
    <row r="33" spans="2:13">
      <c r="B33" s="458"/>
      <c r="C33" s="458"/>
      <c r="D33" s="458"/>
      <c r="E33" s="458"/>
      <c r="F33" s="458"/>
      <c r="G33" s="461"/>
      <c r="H33" s="458"/>
      <c r="I33" s="458"/>
      <c r="J33" s="458"/>
      <c r="K33" s="458"/>
      <c r="L33" s="458"/>
      <c r="M33" s="461"/>
    </row>
    <row r="34" spans="2:13">
      <c r="B34" s="458"/>
      <c r="C34" s="458"/>
      <c r="D34" s="458"/>
      <c r="E34" s="458"/>
      <c r="F34" s="458"/>
      <c r="G34" s="458"/>
      <c r="H34" s="458"/>
      <c r="I34" s="458"/>
      <c r="J34" s="458"/>
      <c r="K34" s="458"/>
      <c r="L34" s="458"/>
      <c r="M34" s="458"/>
    </row>
  </sheetData>
  <mergeCells count="15">
    <mergeCell ref="A1:Q1"/>
    <mergeCell ref="A2:Q2"/>
    <mergeCell ref="A4:A7"/>
    <mergeCell ref="B4:M4"/>
    <mergeCell ref="N4:Q4"/>
    <mergeCell ref="B5:G5"/>
    <mergeCell ref="H5:M5"/>
    <mergeCell ref="N5:O6"/>
    <mergeCell ref="P5:Q6"/>
    <mergeCell ref="B6:C6"/>
    <mergeCell ref="D6:E6"/>
    <mergeCell ref="F6:G6"/>
    <mergeCell ref="H6:I6"/>
    <mergeCell ref="J6:K6"/>
    <mergeCell ref="L6:M6"/>
  </mergeCells>
  <pageMargins left="0.39370078740157483" right="0.39370078740157483" top="0.98425196850393704" bottom="0.98425196850393704" header="0.31496062992125984" footer="0.31496062992125984"/>
  <pageSetup scale="58" orientation="landscape" r:id="rId1"/>
</worksheet>
</file>

<file path=xl/worksheets/sheet42.xml><?xml version="1.0" encoding="utf-8"?>
<worksheet xmlns="http://schemas.openxmlformats.org/spreadsheetml/2006/main" xmlns:r="http://schemas.openxmlformats.org/officeDocument/2006/relationships">
  <sheetPr>
    <pageSetUpPr fitToPage="1"/>
  </sheetPr>
  <dimension ref="A1:M36"/>
  <sheetViews>
    <sheetView zoomScale="86" zoomScaleNormal="86" workbookViewId="0">
      <selection activeCell="Q13" sqref="Q13"/>
    </sheetView>
  </sheetViews>
  <sheetFormatPr defaultRowHeight="15.75"/>
  <cols>
    <col min="1" max="1" width="13" style="490" customWidth="1"/>
    <col min="2" max="2" width="17.7109375" style="490" bestFit="1" customWidth="1"/>
    <col min="3" max="3" width="14.42578125" style="490" bestFit="1" customWidth="1"/>
    <col min="4" max="4" width="19.85546875" style="490" bestFit="1" customWidth="1"/>
    <col min="5" max="5" width="14.42578125" style="490" bestFit="1" customWidth="1"/>
    <col min="6" max="6" width="19.85546875" style="490" bestFit="1" customWidth="1"/>
    <col min="7" max="7" width="14.42578125" style="490" bestFit="1" customWidth="1"/>
    <col min="8" max="8" width="18.140625" style="490" bestFit="1" customWidth="1"/>
    <col min="9" max="9" width="14.42578125" style="490" bestFit="1" customWidth="1"/>
    <col min="10" max="10" width="16.7109375" style="490" bestFit="1" customWidth="1"/>
    <col min="11" max="11" width="14.42578125" style="490" bestFit="1" customWidth="1"/>
    <col min="12" max="12" width="15.85546875" style="490" bestFit="1" customWidth="1"/>
    <col min="13" max="13" width="14.42578125" style="490" bestFit="1" customWidth="1"/>
    <col min="14" max="256" width="9.140625" style="490"/>
    <col min="257" max="257" width="13" style="490" customWidth="1"/>
    <col min="258" max="258" width="17.5703125" style="490" bestFit="1" customWidth="1"/>
    <col min="259" max="259" width="14.28515625" style="490" bestFit="1" customWidth="1"/>
    <col min="260" max="260" width="19.7109375" style="490" bestFit="1" customWidth="1"/>
    <col min="261" max="261" width="14.28515625" style="490" bestFit="1" customWidth="1"/>
    <col min="262" max="262" width="14" style="490" customWidth="1"/>
    <col min="263" max="263" width="14.28515625" style="490" bestFit="1" customWidth="1"/>
    <col min="264" max="264" width="18" style="490" bestFit="1" customWidth="1"/>
    <col min="265" max="265" width="14.28515625" style="490" bestFit="1" customWidth="1"/>
    <col min="266" max="266" width="16.5703125" style="490" bestFit="1" customWidth="1"/>
    <col min="267" max="267" width="14.28515625" style="490" bestFit="1" customWidth="1"/>
    <col min="268" max="268" width="12.5703125" style="490" bestFit="1" customWidth="1"/>
    <col min="269" max="269" width="14.28515625" style="490" bestFit="1" customWidth="1"/>
    <col min="270" max="512" width="9.140625" style="490"/>
    <col min="513" max="513" width="13" style="490" customWidth="1"/>
    <col min="514" max="514" width="17.5703125" style="490" bestFit="1" customWidth="1"/>
    <col min="515" max="515" width="14.28515625" style="490" bestFit="1" customWidth="1"/>
    <col min="516" max="516" width="19.7109375" style="490" bestFit="1" customWidth="1"/>
    <col min="517" max="517" width="14.28515625" style="490" bestFit="1" customWidth="1"/>
    <col min="518" max="518" width="14" style="490" customWidth="1"/>
    <col min="519" max="519" width="14.28515625" style="490" bestFit="1" customWidth="1"/>
    <col min="520" max="520" width="18" style="490" bestFit="1" customWidth="1"/>
    <col min="521" max="521" width="14.28515625" style="490" bestFit="1" customWidth="1"/>
    <col min="522" max="522" width="16.5703125" style="490" bestFit="1" customWidth="1"/>
    <col min="523" max="523" width="14.28515625" style="490" bestFit="1" customWidth="1"/>
    <col min="524" max="524" width="12.5703125" style="490" bestFit="1" customWidth="1"/>
    <col min="525" max="525" width="14.28515625" style="490" bestFit="1" customWidth="1"/>
    <col min="526" max="768" width="9.140625" style="490"/>
    <col min="769" max="769" width="13" style="490" customWidth="1"/>
    <col min="770" max="770" width="17.5703125" style="490" bestFit="1" customWidth="1"/>
    <col min="771" max="771" width="14.28515625" style="490" bestFit="1" customWidth="1"/>
    <col min="772" max="772" width="19.7109375" style="490" bestFit="1" customWidth="1"/>
    <col min="773" max="773" width="14.28515625" style="490" bestFit="1" customWidth="1"/>
    <col min="774" max="774" width="14" style="490" customWidth="1"/>
    <col min="775" max="775" width="14.28515625" style="490" bestFit="1" customWidth="1"/>
    <col min="776" max="776" width="18" style="490" bestFit="1" customWidth="1"/>
    <col min="777" max="777" width="14.28515625" style="490" bestFit="1" customWidth="1"/>
    <col min="778" max="778" width="16.5703125" style="490" bestFit="1" customWidth="1"/>
    <col min="779" max="779" width="14.28515625" style="490" bestFit="1" customWidth="1"/>
    <col min="780" max="780" width="12.5703125" style="490" bestFit="1" customWidth="1"/>
    <col min="781" max="781" width="14.28515625" style="490" bestFit="1" customWidth="1"/>
    <col min="782" max="1024" width="9.140625" style="490"/>
    <col min="1025" max="1025" width="13" style="490" customWidth="1"/>
    <col min="1026" max="1026" width="17.5703125" style="490" bestFit="1" customWidth="1"/>
    <col min="1027" max="1027" width="14.28515625" style="490" bestFit="1" customWidth="1"/>
    <col min="1028" max="1028" width="19.7109375" style="490" bestFit="1" customWidth="1"/>
    <col min="1029" max="1029" width="14.28515625" style="490" bestFit="1" customWidth="1"/>
    <col min="1030" max="1030" width="14" style="490" customWidth="1"/>
    <col min="1031" max="1031" width="14.28515625" style="490" bestFit="1" customWidth="1"/>
    <col min="1032" max="1032" width="18" style="490" bestFit="1" customWidth="1"/>
    <col min="1033" max="1033" width="14.28515625" style="490" bestFit="1" customWidth="1"/>
    <col min="1034" max="1034" width="16.5703125" style="490" bestFit="1" customWidth="1"/>
    <col min="1035" max="1035" width="14.28515625" style="490" bestFit="1" customWidth="1"/>
    <col min="1036" max="1036" width="12.5703125" style="490" bestFit="1" customWidth="1"/>
    <col min="1037" max="1037" width="14.28515625" style="490" bestFit="1" customWidth="1"/>
    <col min="1038" max="1280" width="9.140625" style="490"/>
    <col min="1281" max="1281" width="13" style="490" customWidth="1"/>
    <col min="1282" max="1282" width="17.5703125" style="490" bestFit="1" customWidth="1"/>
    <col min="1283" max="1283" width="14.28515625" style="490" bestFit="1" customWidth="1"/>
    <col min="1284" max="1284" width="19.7109375" style="490" bestFit="1" customWidth="1"/>
    <col min="1285" max="1285" width="14.28515625" style="490" bestFit="1" customWidth="1"/>
    <col min="1286" max="1286" width="14" style="490" customWidth="1"/>
    <col min="1287" max="1287" width="14.28515625" style="490" bestFit="1" customWidth="1"/>
    <col min="1288" max="1288" width="18" style="490" bestFit="1" customWidth="1"/>
    <col min="1289" max="1289" width="14.28515625" style="490" bestFit="1" customWidth="1"/>
    <col min="1290" max="1290" width="16.5703125" style="490" bestFit="1" customWidth="1"/>
    <col min="1291" max="1291" width="14.28515625" style="490" bestFit="1" customWidth="1"/>
    <col min="1292" max="1292" width="12.5703125" style="490" bestFit="1" customWidth="1"/>
    <col min="1293" max="1293" width="14.28515625" style="490" bestFit="1" customWidth="1"/>
    <col min="1294" max="1536" width="9.140625" style="490"/>
    <col min="1537" max="1537" width="13" style="490" customWidth="1"/>
    <col min="1538" max="1538" width="17.5703125" style="490" bestFit="1" customWidth="1"/>
    <col min="1539" max="1539" width="14.28515625" style="490" bestFit="1" customWidth="1"/>
    <col min="1540" max="1540" width="19.7109375" style="490" bestFit="1" customWidth="1"/>
    <col min="1541" max="1541" width="14.28515625" style="490" bestFit="1" customWidth="1"/>
    <col min="1542" max="1542" width="14" style="490" customWidth="1"/>
    <col min="1543" max="1543" width="14.28515625" style="490" bestFit="1" customWidth="1"/>
    <col min="1544" max="1544" width="18" style="490" bestFit="1" customWidth="1"/>
    <col min="1545" max="1545" width="14.28515625" style="490" bestFit="1" customWidth="1"/>
    <col min="1546" max="1546" width="16.5703125" style="490" bestFit="1" customWidth="1"/>
    <col min="1547" max="1547" width="14.28515625" style="490" bestFit="1" customWidth="1"/>
    <col min="1548" max="1548" width="12.5703125" style="490" bestFit="1" customWidth="1"/>
    <col min="1549" max="1549" width="14.28515625" style="490" bestFit="1" customWidth="1"/>
    <col min="1550" max="1792" width="9.140625" style="490"/>
    <col min="1793" max="1793" width="13" style="490" customWidth="1"/>
    <col min="1794" max="1794" width="17.5703125" style="490" bestFit="1" customWidth="1"/>
    <col min="1795" max="1795" width="14.28515625" style="490" bestFit="1" customWidth="1"/>
    <col min="1796" max="1796" width="19.7109375" style="490" bestFit="1" customWidth="1"/>
    <col min="1797" max="1797" width="14.28515625" style="490" bestFit="1" customWidth="1"/>
    <col min="1798" max="1798" width="14" style="490" customWidth="1"/>
    <col min="1799" max="1799" width="14.28515625" style="490" bestFit="1" customWidth="1"/>
    <col min="1800" max="1800" width="18" style="490" bestFit="1" customWidth="1"/>
    <col min="1801" max="1801" width="14.28515625" style="490" bestFit="1" customWidth="1"/>
    <col min="1802" max="1802" width="16.5703125" style="490" bestFit="1" customWidth="1"/>
    <col min="1803" max="1803" width="14.28515625" style="490" bestFit="1" customWidth="1"/>
    <col min="1804" max="1804" width="12.5703125" style="490" bestFit="1" customWidth="1"/>
    <col min="1805" max="1805" width="14.28515625" style="490" bestFit="1" customWidth="1"/>
    <col min="1806" max="2048" width="9.140625" style="490"/>
    <col min="2049" max="2049" width="13" style="490" customWidth="1"/>
    <col min="2050" max="2050" width="17.5703125" style="490" bestFit="1" customWidth="1"/>
    <col min="2051" max="2051" width="14.28515625" style="490" bestFit="1" customWidth="1"/>
    <col min="2052" max="2052" width="19.7109375" style="490" bestFit="1" customWidth="1"/>
    <col min="2053" max="2053" width="14.28515625" style="490" bestFit="1" customWidth="1"/>
    <col min="2054" max="2054" width="14" style="490" customWidth="1"/>
    <col min="2055" max="2055" width="14.28515625" style="490" bestFit="1" customWidth="1"/>
    <col min="2056" max="2056" width="18" style="490" bestFit="1" customWidth="1"/>
    <col min="2057" max="2057" width="14.28515625" style="490" bestFit="1" customWidth="1"/>
    <col min="2058" max="2058" width="16.5703125" style="490" bestFit="1" customWidth="1"/>
    <col min="2059" max="2059" width="14.28515625" style="490" bestFit="1" customWidth="1"/>
    <col min="2060" max="2060" width="12.5703125" style="490" bestFit="1" customWidth="1"/>
    <col min="2061" max="2061" width="14.28515625" style="490" bestFit="1" customWidth="1"/>
    <col min="2062" max="2304" width="9.140625" style="490"/>
    <col min="2305" max="2305" width="13" style="490" customWidth="1"/>
    <col min="2306" max="2306" width="17.5703125" style="490" bestFit="1" customWidth="1"/>
    <col min="2307" max="2307" width="14.28515625" style="490" bestFit="1" customWidth="1"/>
    <col min="2308" max="2308" width="19.7109375" style="490" bestFit="1" customWidth="1"/>
    <col min="2309" max="2309" width="14.28515625" style="490" bestFit="1" customWidth="1"/>
    <col min="2310" max="2310" width="14" style="490" customWidth="1"/>
    <col min="2311" max="2311" width="14.28515625" style="490" bestFit="1" customWidth="1"/>
    <col min="2312" max="2312" width="18" style="490" bestFit="1" customWidth="1"/>
    <col min="2313" max="2313" width="14.28515625" style="490" bestFit="1" customWidth="1"/>
    <col min="2314" max="2314" width="16.5703125" style="490" bestFit="1" customWidth="1"/>
    <col min="2315" max="2315" width="14.28515625" style="490" bestFit="1" customWidth="1"/>
    <col min="2316" max="2316" width="12.5703125" style="490" bestFit="1" customWidth="1"/>
    <col min="2317" max="2317" width="14.28515625" style="490" bestFit="1" customWidth="1"/>
    <col min="2318" max="2560" width="9.140625" style="490"/>
    <col min="2561" max="2561" width="13" style="490" customWidth="1"/>
    <col min="2562" max="2562" width="17.5703125" style="490" bestFit="1" customWidth="1"/>
    <col min="2563" max="2563" width="14.28515625" style="490" bestFit="1" customWidth="1"/>
    <col min="2564" max="2564" width="19.7109375" style="490" bestFit="1" customWidth="1"/>
    <col min="2565" max="2565" width="14.28515625" style="490" bestFit="1" customWidth="1"/>
    <col min="2566" max="2566" width="14" style="490" customWidth="1"/>
    <col min="2567" max="2567" width="14.28515625" style="490" bestFit="1" customWidth="1"/>
    <col min="2568" max="2568" width="18" style="490" bestFit="1" customWidth="1"/>
    <col min="2569" max="2569" width="14.28515625" style="490" bestFit="1" customWidth="1"/>
    <col min="2570" max="2570" width="16.5703125" style="490" bestFit="1" customWidth="1"/>
    <col min="2571" max="2571" width="14.28515625" style="490" bestFit="1" customWidth="1"/>
    <col min="2572" max="2572" width="12.5703125" style="490" bestFit="1" customWidth="1"/>
    <col min="2573" max="2573" width="14.28515625" style="490" bestFit="1" customWidth="1"/>
    <col min="2574" max="2816" width="9.140625" style="490"/>
    <col min="2817" max="2817" width="13" style="490" customWidth="1"/>
    <col min="2818" max="2818" width="17.5703125" style="490" bestFit="1" customWidth="1"/>
    <col min="2819" max="2819" width="14.28515625" style="490" bestFit="1" customWidth="1"/>
    <col min="2820" max="2820" width="19.7109375" style="490" bestFit="1" customWidth="1"/>
    <col min="2821" max="2821" width="14.28515625" style="490" bestFit="1" customWidth="1"/>
    <col min="2822" max="2822" width="14" style="490" customWidth="1"/>
    <col min="2823" max="2823" width="14.28515625" style="490" bestFit="1" customWidth="1"/>
    <col min="2824" max="2824" width="18" style="490" bestFit="1" customWidth="1"/>
    <col min="2825" max="2825" width="14.28515625" style="490" bestFit="1" customWidth="1"/>
    <col min="2826" max="2826" width="16.5703125" style="490" bestFit="1" customWidth="1"/>
    <col min="2827" max="2827" width="14.28515625" style="490" bestFit="1" customWidth="1"/>
    <col min="2828" max="2828" width="12.5703125" style="490" bestFit="1" customWidth="1"/>
    <col min="2829" max="2829" width="14.28515625" style="490" bestFit="1" customWidth="1"/>
    <col min="2830" max="3072" width="9.140625" style="490"/>
    <col min="3073" max="3073" width="13" style="490" customWidth="1"/>
    <col min="3074" max="3074" width="17.5703125" style="490" bestFit="1" customWidth="1"/>
    <col min="3075" max="3075" width="14.28515625" style="490" bestFit="1" customWidth="1"/>
    <col min="3076" max="3076" width="19.7109375" style="490" bestFit="1" customWidth="1"/>
    <col min="3077" max="3077" width="14.28515625" style="490" bestFit="1" customWidth="1"/>
    <col min="3078" max="3078" width="14" style="490" customWidth="1"/>
    <col min="3079" max="3079" width="14.28515625" style="490" bestFit="1" customWidth="1"/>
    <col min="3080" max="3080" width="18" style="490" bestFit="1" customWidth="1"/>
    <col min="3081" max="3081" width="14.28515625" style="490" bestFit="1" customWidth="1"/>
    <col min="3082" max="3082" width="16.5703125" style="490" bestFit="1" customWidth="1"/>
    <col min="3083" max="3083" width="14.28515625" style="490" bestFit="1" customWidth="1"/>
    <col min="3084" max="3084" width="12.5703125" style="490" bestFit="1" customWidth="1"/>
    <col min="3085" max="3085" width="14.28515625" style="490" bestFit="1" customWidth="1"/>
    <col min="3086" max="3328" width="9.140625" style="490"/>
    <col min="3329" max="3329" width="13" style="490" customWidth="1"/>
    <col min="3330" max="3330" width="17.5703125" style="490" bestFit="1" customWidth="1"/>
    <col min="3331" max="3331" width="14.28515625" style="490" bestFit="1" customWidth="1"/>
    <col min="3332" max="3332" width="19.7109375" style="490" bestFit="1" customWidth="1"/>
    <col min="3333" max="3333" width="14.28515625" style="490" bestFit="1" customWidth="1"/>
    <col min="3334" max="3334" width="14" style="490" customWidth="1"/>
    <col min="3335" max="3335" width="14.28515625" style="490" bestFit="1" customWidth="1"/>
    <col min="3336" max="3336" width="18" style="490" bestFit="1" customWidth="1"/>
    <col min="3337" max="3337" width="14.28515625" style="490" bestFit="1" customWidth="1"/>
    <col min="3338" max="3338" width="16.5703125" style="490" bestFit="1" customWidth="1"/>
    <col min="3339" max="3339" width="14.28515625" style="490" bestFit="1" customWidth="1"/>
    <col min="3340" max="3340" width="12.5703125" style="490" bestFit="1" customWidth="1"/>
    <col min="3341" max="3341" width="14.28515625" style="490" bestFit="1" customWidth="1"/>
    <col min="3342" max="3584" width="9.140625" style="490"/>
    <col min="3585" max="3585" width="13" style="490" customWidth="1"/>
    <col min="3586" max="3586" width="17.5703125" style="490" bestFit="1" customWidth="1"/>
    <col min="3587" max="3587" width="14.28515625" style="490" bestFit="1" customWidth="1"/>
    <col min="3588" max="3588" width="19.7109375" style="490" bestFit="1" customWidth="1"/>
    <col min="3589" max="3589" width="14.28515625" style="490" bestFit="1" customWidth="1"/>
    <col min="3590" max="3590" width="14" style="490" customWidth="1"/>
    <col min="3591" max="3591" width="14.28515625" style="490" bestFit="1" customWidth="1"/>
    <col min="3592" max="3592" width="18" style="490" bestFit="1" customWidth="1"/>
    <col min="3593" max="3593" width="14.28515625" style="490" bestFit="1" customWidth="1"/>
    <col min="3594" max="3594" width="16.5703125" style="490" bestFit="1" customWidth="1"/>
    <col min="3595" max="3595" width="14.28515625" style="490" bestFit="1" customWidth="1"/>
    <col min="3596" max="3596" width="12.5703125" style="490" bestFit="1" customWidth="1"/>
    <col min="3597" max="3597" width="14.28515625" style="490" bestFit="1" customWidth="1"/>
    <col min="3598" max="3840" width="9.140625" style="490"/>
    <col min="3841" max="3841" width="13" style="490" customWidth="1"/>
    <col min="3842" max="3842" width="17.5703125" style="490" bestFit="1" customWidth="1"/>
    <col min="3843" max="3843" width="14.28515625" style="490" bestFit="1" customWidth="1"/>
    <col min="3844" max="3844" width="19.7109375" style="490" bestFit="1" customWidth="1"/>
    <col min="3845" max="3845" width="14.28515625" style="490" bestFit="1" customWidth="1"/>
    <col min="3846" max="3846" width="14" style="490" customWidth="1"/>
    <col min="3847" max="3847" width="14.28515625" style="490" bestFit="1" customWidth="1"/>
    <col min="3848" max="3848" width="18" style="490" bestFit="1" customWidth="1"/>
    <col min="3849" max="3849" width="14.28515625" style="490" bestFit="1" customWidth="1"/>
    <col min="3850" max="3850" width="16.5703125" style="490" bestFit="1" customWidth="1"/>
    <col min="3851" max="3851" width="14.28515625" style="490" bestFit="1" customWidth="1"/>
    <col min="3852" max="3852" width="12.5703125" style="490" bestFit="1" customWidth="1"/>
    <col min="3853" max="3853" width="14.28515625" style="490" bestFit="1" customWidth="1"/>
    <col min="3854" max="4096" width="9.140625" style="490"/>
    <col min="4097" max="4097" width="13" style="490" customWidth="1"/>
    <col min="4098" max="4098" width="17.5703125" style="490" bestFit="1" customWidth="1"/>
    <col min="4099" max="4099" width="14.28515625" style="490" bestFit="1" customWidth="1"/>
    <col min="4100" max="4100" width="19.7109375" style="490" bestFit="1" customWidth="1"/>
    <col min="4101" max="4101" width="14.28515625" style="490" bestFit="1" customWidth="1"/>
    <col min="4102" max="4102" width="14" style="490" customWidth="1"/>
    <col min="4103" max="4103" width="14.28515625" style="490" bestFit="1" customWidth="1"/>
    <col min="4104" max="4104" width="18" style="490" bestFit="1" customWidth="1"/>
    <col min="4105" max="4105" width="14.28515625" style="490" bestFit="1" customWidth="1"/>
    <col min="4106" max="4106" width="16.5703125" style="490" bestFit="1" customWidth="1"/>
    <col min="4107" max="4107" width="14.28515625" style="490" bestFit="1" customWidth="1"/>
    <col min="4108" max="4108" width="12.5703125" style="490" bestFit="1" customWidth="1"/>
    <col min="4109" max="4109" width="14.28515625" style="490" bestFit="1" customWidth="1"/>
    <col min="4110" max="4352" width="9.140625" style="490"/>
    <col min="4353" max="4353" width="13" style="490" customWidth="1"/>
    <col min="4354" max="4354" width="17.5703125" style="490" bestFit="1" customWidth="1"/>
    <col min="4355" max="4355" width="14.28515625" style="490" bestFit="1" customWidth="1"/>
    <col min="4356" max="4356" width="19.7109375" style="490" bestFit="1" customWidth="1"/>
    <col min="4357" max="4357" width="14.28515625" style="490" bestFit="1" customWidth="1"/>
    <col min="4358" max="4358" width="14" style="490" customWidth="1"/>
    <col min="4359" max="4359" width="14.28515625" style="490" bestFit="1" customWidth="1"/>
    <col min="4360" max="4360" width="18" style="490" bestFit="1" customWidth="1"/>
    <col min="4361" max="4361" width="14.28515625" style="490" bestFit="1" customWidth="1"/>
    <col min="4362" max="4362" width="16.5703125" style="490" bestFit="1" customWidth="1"/>
    <col min="4363" max="4363" width="14.28515625" style="490" bestFit="1" customWidth="1"/>
    <col min="4364" max="4364" width="12.5703125" style="490" bestFit="1" customWidth="1"/>
    <col min="4365" max="4365" width="14.28515625" style="490" bestFit="1" customWidth="1"/>
    <col min="4366" max="4608" width="9.140625" style="490"/>
    <col min="4609" max="4609" width="13" style="490" customWidth="1"/>
    <col min="4610" max="4610" width="17.5703125" style="490" bestFit="1" customWidth="1"/>
    <col min="4611" max="4611" width="14.28515625" style="490" bestFit="1" customWidth="1"/>
    <col min="4612" max="4612" width="19.7109375" style="490" bestFit="1" customWidth="1"/>
    <col min="4613" max="4613" width="14.28515625" style="490" bestFit="1" customWidth="1"/>
    <col min="4614" max="4614" width="14" style="490" customWidth="1"/>
    <col min="4615" max="4615" width="14.28515625" style="490" bestFit="1" customWidth="1"/>
    <col min="4616" max="4616" width="18" style="490" bestFit="1" customWidth="1"/>
    <col min="4617" max="4617" width="14.28515625" style="490" bestFit="1" customWidth="1"/>
    <col min="4618" max="4618" width="16.5703125" style="490" bestFit="1" customWidth="1"/>
    <col min="4619" max="4619" width="14.28515625" style="490" bestFit="1" customWidth="1"/>
    <col min="4620" max="4620" width="12.5703125" style="490" bestFit="1" customWidth="1"/>
    <col min="4621" max="4621" width="14.28515625" style="490" bestFit="1" customWidth="1"/>
    <col min="4622" max="4864" width="9.140625" style="490"/>
    <col min="4865" max="4865" width="13" style="490" customWidth="1"/>
    <col min="4866" max="4866" width="17.5703125" style="490" bestFit="1" customWidth="1"/>
    <col min="4867" max="4867" width="14.28515625" style="490" bestFit="1" customWidth="1"/>
    <col min="4868" max="4868" width="19.7109375" style="490" bestFit="1" customWidth="1"/>
    <col min="4869" max="4869" width="14.28515625" style="490" bestFit="1" customWidth="1"/>
    <col min="4870" max="4870" width="14" style="490" customWidth="1"/>
    <col min="4871" max="4871" width="14.28515625" style="490" bestFit="1" customWidth="1"/>
    <col min="4872" max="4872" width="18" style="490" bestFit="1" customWidth="1"/>
    <col min="4873" max="4873" width="14.28515625" style="490" bestFit="1" customWidth="1"/>
    <col min="4874" max="4874" width="16.5703125" style="490" bestFit="1" customWidth="1"/>
    <col min="4875" max="4875" width="14.28515625" style="490" bestFit="1" customWidth="1"/>
    <col min="4876" max="4876" width="12.5703125" style="490" bestFit="1" customWidth="1"/>
    <col min="4877" max="4877" width="14.28515625" style="490" bestFit="1" customWidth="1"/>
    <col min="4878" max="5120" width="9.140625" style="490"/>
    <col min="5121" max="5121" width="13" style="490" customWidth="1"/>
    <col min="5122" max="5122" width="17.5703125" style="490" bestFit="1" customWidth="1"/>
    <col min="5123" max="5123" width="14.28515625" style="490" bestFit="1" customWidth="1"/>
    <col min="5124" max="5124" width="19.7109375" style="490" bestFit="1" customWidth="1"/>
    <col min="5125" max="5125" width="14.28515625" style="490" bestFit="1" customWidth="1"/>
    <col min="5126" max="5126" width="14" style="490" customWidth="1"/>
    <col min="5127" max="5127" width="14.28515625" style="490" bestFit="1" customWidth="1"/>
    <col min="5128" max="5128" width="18" style="490" bestFit="1" customWidth="1"/>
    <col min="5129" max="5129" width="14.28515625" style="490" bestFit="1" customWidth="1"/>
    <col min="5130" max="5130" width="16.5703125" style="490" bestFit="1" customWidth="1"/>
    <col min="5131" max="5131" width="14.28515625" style="490" bestFit="1" customWidth="1"/>
    <col min="5132" max="5132" width="12.5703125" style="490" bestFit="1" customWidth="1"/>
    <col min="5133" max="5133" width="14.28515625" style="490" bestFit="1" customWidth="1"/>
    <col min="5134" max="5376" width="9.140625" style="490"/>
    <col min="5377" max="5377" width="13" style="490" customWidth="1"/>
    <col min="5378" max="5378" width="17.5703125" style="490" bestFit="1" customWidth="1"/>
    <col min="5379" max="5379" width="14.28515625" style="490" bestFit="1" customWidth="1"/>
    <col min="5380" max="5380" width="19.7109375" style="490" bestFit="1" customWidth="1"/>
    <col min="5381" max="5381" width="14.28515625" style="490" bestFit="1" customWidth="1"/>
    <col min="5382" max="5382" width="14" style="490" customWidth="1"/>
    <col min="5383" max="5383" width="14.28515625" style="490" bestFit="1" customWidth="1"/>
    <col min="5384" max="5384" width="18" style="490" bestFit="1" customWidth="1"/>
    <col min="5385" max="5385" width="14.28515625" style="490" bestFit="1" customWidth="1"/>
    <col min="5386" max="5386" width="16.5703125" style="490" bestFit="1" customWidth="1"/>
    <col min="5387" max="5387" width="14.28515625" style="490" bestFit="1" customWidth="1"/>
    <col min="5388" max="5388" width="12.5703125" style="490" bestFit="1" customWidth="1"/>
    <col min="5389" max="5389" width="14.28515625" style="490" bestFit="1" customWidth="1"/>
    <col min="5390" max="5632" width="9.140625" style="490"/>
    <col min="5633" max="5633" width="13" style="490" customWidth="1"/>
    <col min="5634" max="5634" width="17.5703125" style="490" bestFit="1" customWidth="1"/>
    <col min="5635" max="5635" width="14.28515625" style="490" bestFit="1" customWidth="1"/>
    <col min="5636" max="5636" width="19.7109375" style="490" bestFit="1" customWidth="1"/>
    <col min="5637" max="5637" width="14.28515625" style="490" bestFit="1" customWidth="1"/>
    <col min="5638" max="5638" width="14" style="490" customWidth="1"/>
    <col min="5639" max="5639" width="14.28515625" style="490" bestFit="1" customWidth="1"/>
    <col min="5640" max="5640" width="18" style="490" bestFit="1" customWidth="1"/>
    <col min="5641" max="5641" width="14.28515625" style="490" bestFit="1" customWidth="1"/>
    <col min="5642" max="5642" width="16.5703125" style="490" bestFit="1" customWidth="1"/>
    <col min="5643" max="5643" width="14.28515625" style="490" bestFit="1" customWidth="1"/>
    <col min="5644" max="5644" width="12.5703125" style="490" bestFit="1" customWidth="1"/>
    <col min="5645" max="5645" width="14.28515625" style="490" bestFit="1" customWidth="1"/>
    <col min="5646" max="5888" width="9.140625" style="490"/>
    <col min="5889" max="5889" width="13" style="490" customWidth="1"/>
    <col min="5890" max="5890" width="17.5703125" style="490" bestFit="1" customWidth="1"/>
    <col min="5891" max="5891" width="14.28515625" style="490" bestFit="1" customWidth="1"/>
    <col min="5892" max="5892" width="19.7109375" style="490" bestFit="1" customWidth="1"/>
    <col min="5893" max="5893" width="14.28515625" style="490" bestFit="1" customWidth="1"/>
    <col min="5894" max="5894" width="14" style="490" customWidth="1"/>
    <col min="5895" max="5895" width="14.28515625" style="490" bestFit="1" customWidth="1"/>
    <col min="5896" max="5896" width="18" style="490" bestFit="1" customWidth="1"/>
    <col min="5897" max="5897" width="14.28515625" style="490" bestFit="1" customWidth="1"/>
    <col min="5898" max="5898" width="16.5703125" style="490" bestFit="1" customWidth="1"/>
    <col min="5899" max="5899" width="14.28515625" style="490" bestFit="1" customWidth="1"/>
    <col min="5900" max="5900" width="12.5703125" style="490" bestFit="1" customWidth="1"/>
    <col min="5901" max="5901" width="14.28515625" style="490" bestFit="1" customWidth="1"/>
    <col min="5902" max="6144" width="9.140625" style="490"/>
    <col min="6145" max="6145" width="13" style="490" customWidth="1"/>
    <col min="6146" max="6146" width="17.5703125" style="490" bestFit="1" customWidth="1"/>
    <col min="6147" max="6147" width="14.28515625" style="490" bestFit="1" customWidth="1"/>
    <col min="6148" max="6148" width="19.7109375" style="490" bestFit="1" customWidth="1"/>
    <col min="6149" max="6149" width="14.28515625" style="490" bestFit="1" customWidth="1"/>
    <col min="6150" max="6150" width="14" style="490" customWidth="1"/>
    <col min="6151" max="6151" width="14.28515625" style="490" bestFit="1" customWidth="1"/>
    <col min="6152" max="6152" width="18" style="490" bestFit="1" customWidth="1"/>
    <col min="6153" max="6153" width="14.28515625" style="490" bestFit="1" customWidth="1"/>
    <col min="6154" max="6154" width="16.5703125" style="490" bestFit="1" customWidth="1"/>
    <col min="6155" max="6155" width="14.28515625" style="490" bestFit="1" customWidth="1"/>
    <col min="6156" max="6156" width="12.5703125" style="490" bestFit="1" customWidth="1"/>
    <col min="6157" max="6157" width="14.28515625" style="490" bestFit="1" customWidth="1"/>
    <col min="6158" max="6400" width="9.140625" style="490"/>
    <col min="6401" max="6401" width="13" style="490" customWidth="1"/>
    <col min="6402" max="6402" width="17.5703125" style="490" bestFit="1" customWidth="1"/>
    <col min="6403" max="6403" width="14.28515625" style="490" bestFit="1" customWidth="1"/>
    <col min="6404" max="6404" width="19.7109375" style="490" bestFit="1" customWidth="1"/>
    <col min="6405" max="6405" width="14.28515625" style="490" bestFit="1" customWidth="1"/>
    <col min="6406" max="6406" width="14" style="490" customWidth="1"/>
    <col min="6407" max="6407" width="14.28515625" style="490" bestFit="1" customWidth="1"/>
    <col min="6408" max="6408" width="18" style="490" bestFit="1" customWidth="1"/>
    <col min="6409" max="6409" width="14.28515625" style="490" bestFit="1" customWidth="1"/>
    <col min="6410" max="6410" width="16.5703125" style="490" bestFit="1" customWidth="1"/>
    <col min="6411" max="6411" width="14.28515625" style="490" bestFit="1" customWidth="1"/>
    <col min="6412" max="6412" width="12.5703125" style="490" bestFit="1" customWidth="1"/>
    <col min="6413" max="6413" width="14.28515625" style="490" bestFit="1" customWidth="1"/>
    <col min="6414" max="6656" width="9.140625" style="490"/>
    <col min="6657" max="6657" width="13" style="490" customWidth="1"/>
    <col min="6658" max="6658" width="17.5703125" style="490" bestFit="1" customWidth="1"/>
    <col min="6659" max="6659" width="14.28515625" style="490" bestFit="1" customWidth="1"/>
    <col min="6660" max="6660" width="19.7109375" style="490" bestFit="1" customWidth="1"/>
    <col min="6661" max="6661" width="14.28515625" style="490" bestFit="1" customWidth="1"/>
    <col min="6662" max="6662" width="14" style="490" customWidth="1"/>
    <col min="6663" max="6663" width="14.28515625" style="490" bestFit="1" customWidth="1"/>
    <col min="6664" max="6664" width="18" style="490" bestFit="1" customWidth="1"/>
    <col min="6665" max="6665" width="14.28515625" style="490" bestFit="1" customWidth="1"/>
    <col min="6666" max="6666" width="16.5703125" style="490" bestFit="1" customWidth="1"/>
    <col min="6667" max="6667" width="14.28515625" style="490" bestFit="1" customWidth="1"/>
    <col min="6668" max="6668" width="12.5703125" style="490" bestFit="1" customWidth="1"/>
    <col min="6669" max="6669" width="14.28515625" style="490" bestFit="1" customWidth="1"/>
    <col min="6670" max="6912" width="9.140625" style="490"/>
    <col min="6913" max="6913" width="13" style="490" customWidth="1"/>
    <col min="6914" max="6914" width="17.5703125" style="490" bestFit="1" customWidth="1"/>
    <col min="6915" max="6915" width="14.28515625" style="490" bestFit="1" customWidth="1"/>
    <col min="6916" max="6916" width="19.7109375" style="490" bestFit="1" customWidth="1"/>
    <col min="6917" max="6917" width="14.28515625" style="490" bestFit="1" customWidth="1"/>
    <col min="6918" max="6918" width="14" style="490" customWidth="1"/>
    <col min="6919" max="6919" width="14.28515625" style="490" bestFit="1" customWidth="1"/>
    <col min="6920" max="6920" width="18" style="490" bestFit="1" customWidth="1"/>
    <col min="6921" max="6921" width="14.28515625" style="490" bestFit="1" customWidth="1"/>
    <col min="6922" max="6922" width="16.5703125" style="490" bestFit="1" customWidth="1"/>
    <col min="6923" max="6923" width="14.28515625" style="490" bestFit="1" customWidth="1"/>
    <col min="6924" max="6924" width="12.5703125" style="490" bestFit="1" customWidth="1"/>
    <col min="6925" max="6925" width="14.28515625" style="490" bestFit="1" customWidth="1"/>
    <col min="6926" max="7168" width="9.140625" style="490"/>
    <col min="7169" max="7169" width="13" style="490" customWidth="1"/>
    <col min="7170" max="7170" width="17.5703125" style="490" bestFit="1" customWidth="1"/>
    <col min="7171" max="7171" width="14.28515625" style="490" bestFit="1" customWidth="1"/>
    <col min="7172" max="7172" width="19.7109375" style="490" bestFit="1" customWidth="1"/>
    <col min="7173" max="7173" width="14.28515625" style="490" bestFit="1" customWidth="1"/>
    <col min="7174" max="7174" width="14" style="490" customWidth="1"/>
    <col min="7175" max="7175" width="14.28515625" style="490" bestFit="1" customWidth="1"/>
    <col min="7176" max="7176" width="18" style="490" bestFit="1" customWidth="1"/>
    <col min="7177" max="7177" width="14.28515625" style="490" bestFit="1" customWidth="1"/>
    <col min="7178" max="7178" width="16.5703125" style="490" bestFit="1" customWidth="1"/>
    <col min="7179" max="7179" width="14.28515625" style="490" bestFit="1" customWidth="1"/>
    <col min="7180" max="7180" width="12.5703125" style="490" bestFit="1" customWidth="1"/>
    <col min="7181" max="7181" width="14.28515625" style="490" bestFit="1" customWidth="1"/>
    <col min="7182" max="7424" width="9.140625" style="490"/>
    <col min="7425" max="7425" width="13" style="490" customWidth="1"/>
    <col min="7426" max="7426" width="17.5703125" style="490" bestFit="1" customWidth="1"/>
    <col min="7427" max="7427" width="14.28515625" style="490" bestFit="1" customWidth="1"/>
    <col min="7428" max="7428" width="19.7109375" style="490" bestFit="1" customWidth="1"/>
    <col min="7429" max="7429" width="14.28515625" style="490" bestFit="1" customWidth="1"/>
    <col min="7430" max="7430" width="14" style="490" customWidth="1"/>
    <col min="7431" max="7431" width="14.28515625" style="490" bestFit="1" customWidth="1"/>
    <col min="7432" max="7432" width="18" style="490" bestFit="1" customWidth="1"/>
    <col min="7433" max="7433" width="14.28515625" style="490" bestFit="1" customWidth="1"/>
    <col min="7434" max="7434" width="16.5703125" style="490" bestFit="1" customWidth="1"/>
    <col min="7435" max="7435" width="14.28515625" style="490" bestFit="1" customWidth="1"/>
    <col min="7436" max="7436" width="12.5703125" style="490" bestFit="1" customWidth="1"/>
    <col min="7437" max="7437" width="14.28515625" style="490" bestFit="1" customWidth="1"/>
    <col min="7438" max="7680" width="9.140625" style="490"/>
    <col min="7681" max="7681" width="13" style="490" customWidth="1"/>
    <col min="7682" max="7682" width="17.5703125" style="490" bestFit="1" customWidth="1"/>
    <col min="7683" max="7683" width="14.28515625" style="490" bestFit="1" customWidth="1"/>
    <col min="7684" max="7684" width="19.7109375" style="490" bestFit="1" customWidth="1"/>
    <col min="7685" max="7685" width="14.28515625" style="490" bestFit="1" customWidth="1"/>
    <col min="7686" max="7686" width="14" style="490" customWidth="1"/>
    <col min="7687" max="7687" width="14.28515625" style="490" bestFit="1" customWidth="1"/>
    <col min="7688" max="7688" width="18" style="490" bestFit="1" customWidth="1"/>
    <col min="7689" max="7689" width="14.28515625" style="490" bestFit="1" customWidth="1"/>
    <col min="7690" max="7690" width="16.5703125" style="490" bestFit="1" customWidth="1"/>
    <col min="7691" max="7691" width="14.28515625" style="490" bestFit="1" customWidth="1"/>
    <col min="7692" max="7692" width="12.5703125" style="490" bestFit="1" customWidth="1"/>
    <col min="7693" max="7693" width="14.28515625" style="490" bestFit="1" customWidth="1"/>
    <col min="7694" max="7936" width="9.140625" style="490"/>
    <col min="7937" max="7937" width="13" style="490" customWidth="1"/>
    <col min="7938" max="7938" width="17.5703125" style="490" bestFit="1" customWidth="1"/>
    <col min="7939" max="7939" width="14.28515625" style="490" bestFit="1" customWidth="1"/>
    <col min="7940" max="7940" width="19.7109375" style="490" bestFit="1" customWidth="1"/>
    <col min="7941" max="7941" width="14.28515625" style="490" bestFit="1" customWidth="1"/>
    <col min="7942" max="7942" width="14" style="490" customWidth="1"/>
    <col min="7943" max="7943" width="14.28515625" style="490" bestFit="1" customWidth="1"/>
    <col min="7944" max="7944" width="18" style="490" bestFit="1" customWidth="1"/>
    <col min="7945" max="7945" width="14.28515625" style="490" bestFit="1" customWidth="1"/>
    <col min="7946" max="7946" width="16.5703125" style="490" bestFit="1" customWidth="1"/>
    <col min="7947" max="7947" width="14.28515625" style="490" bestFit="1" customWidth="1"/>
    <col min="7948" max="7948" width="12.5703125" style="490" bestFit="1" customWidth="1"/>
    <col min="7949" max="7949" width="14.28515625" style="490" bestFit="1" customWidth="1"/>
    <col min="7950" max="8192" width="9.140625" style="490"/>
    <col min="8193" max="8193" width="13" style="490" customWidth="1"/>
    <col min="8194" max="8194" width="17.5703125" style="490" bestFit="1" customWidth="1"/>
    <col min="8195" max="8195" width="14.28515625" style="490" bestFit="1" customWidth="1"/>
    <col min="8196" max="8196" width="19.7109375" style="490" bestFit="1" customWidth="1"/>
    <col min="8197" max="8197" width="14.28515625" style="490" bestFit="1" customWidth="1"/>
    <col min="8198" max="8198" width="14" style="490" customWidth="1"/>
    <col min="8199" max="8199" width="14.28515625" style="490" bestFit="1" customWidth="1"/>
    <col min="8200" max="8200" width="18" style="490" bestFit="1" customWidth="1"/>
    <col min="8201" max="8201" width="14.28515625" style="490" bestFit="1" customWidth="1"/>
    <col min="8202" max="8202" width="16.5703125" style="490" bestFit="1" customWidth="1"/>
    <col min="8203" max="8203" width="14.28515625" style="490" bestFit="1" customWidth="1"/>
    <col min="8204" max="8204" width="12.5703125" style="490" bestFit="1" customWidth="1"/>
    <col min="8205" max="8205" width="14.28515625" style="490" bestFit="1" customWidth="1"/>
    <col min="8206" max="8448" width="9.140625" style="490"/>
    <col min="8449" max="8449" width="13" style="490" customWidth="1"/>
    <col min="8450" max="8450" width="17.5703125" style="490" bestFit="1" customWidth="1"/>
    <col min="8451" max="8451" width="14.28515625" style="490" bestFit="1" customWidth="1"/>
    <col min="8452" max="8452" width="19.7109375" style="490" bestFit="1" customWidth="1"/>
    <col min="8453" max="8453" width="14.28515625" style="490" bestFit="1" customWidth="1"/>
    <col min="8454" max="8454" width="14" style="490" customWidth="1"/>
    <col min="8455" max="8455" width="14.28515625" style="490" bestFit="1" customWidth="1"/>
    <col min="8456" max="8456" width="18" style="490" bestFit="1" customWidth="1"/>
    <col min="8457" max="8457" width="14.28515625" style="490" bestFit="1" customWidth="1"/>
    <col min="8458" max="8458" width="16.5703125" style="490" bestFit="1" customWidth="1"/>
    <col min="8459" max="8459" width="14.28515625" style="490" bestFit="1" customWidth="1"/>
    <col min="8460" max="8460" width="12.5703125" style="490" bestFit="1" customWidth="1"/>
    <col min="8461" max="8461" width="14.28515625" style="490" bestFit="1" customWidth="1"/>
    <col min="8462" max="8704" width="9.140625" style="490"/>
    <col min="8705" max="8705" width="13" style="490" customWidth="1"/>
    <col min="8706" max="8706" width="17.5703125" style="490" bestFit="1" customWidth="1"/>
    <col min="8707" max="8707" width="14.28515625" style="490" bestFit="1" customWidth="1"/>
    <col min="8708" max="8708" width="19.7109375" style="490" bestFit="1" customWidth="1"/>
    <col min="8709" max="8709" width="14.28515625" style="490" bestFit="1" customWidth="1"/>
    <col min="8710" max="8710" width="14" style="490" customWidth="1"/>
    <col min="8711" max="8711" width="14.28515625" style="490" bestFit="1" customWidth="1"/>
    <col min="8712" max="8712" width="18" style="490" bestFit="1" customWidth="1"/>
    <col min="8713" max="8713" width="14.28515625" style="490" bestFit="1" customWidth="1"/>
    <col min="8714" max="8714" width="16.5703125" style="490" bestFit="1" customWidth="1"/>
    <col min="8715" max="8715" width="14.28515625" style="490" bestFit="1" customWidth="1"/>
    <col min="8716" max="8716" width="12.5703125" style="490" bestFit="1" customWidth="1"/>
    <col min="8717" max="8717" width="14.28515625" style="490" bestFit="1" customWidth="1"/>
    <col min="8718" max="8960" width="9.140625" style="490"/>
    <col min="8961" max="8961" width="13" style="490" customWidth="1"/>
    <col min="8962" max="8962" width="17.5703125" style="490" bestFit="1" customWidth="1"/>
    <col min="8963" max="8963" width="14.28515625" style="490" bestFit="1" customWidth="1"/>
    <col min="8964" max="8964" width="19.7109375" style="490" bestFit="1" customWidth="1"/>
    <col min="8965" max="8965" width="14.28515625" style="490" bestFit="1" customWidth="1"/>
    <col min="8966" max="8966" width="14" style="490" customWidth="1"/>
    <col min="8967" max="8967" width="14.28515625" style="490" bestFit="1" customWidth="1"/>
    <col min="8968" max="8968" width="18" style="490" bestFit="1" customWidth="1"/>
    <col min="8969" max="8969" width="14.28515625" style="490" bestFit="1" customWidth="1"/>
    <col min="8970" max="8970" width="16.5703125" style="490" bestFit="1" customWidth="1"/>
    <col min="8971" max="8971" width="14.28515625" style="490" bestFit="1" customWidth="1"/>
    <col min="8972" max="8972" width="12.5703125" style="490" bestFit="1" customWidth="1"/>
    <col min="8973" max="8973" width="14.28515625" style="490" bestFit="1" customWidth="1"/>
    <col min="8974" max="9216" width="9.140625" style="490"/>
    <col min="9217" max="9217" width="13" style="490" customWidth="1"/>
    <col min="9218" max="9218" width="17.5703125" style="490" bestFit="1" customWidth="1"/>
    <col min="9219" max="9219" width="14.28515625" style="490" bestFit="1" customWidth="1"/>
    <col min="9220" max="9220" width="19.7109375" style="490" bestFit="1" customWidth="1"/>
    <col min="9221" max="9221" width="14.28515625" style="490" bestFit="1" customWidth="1"/>
    <col min="9222" max="9222" width="14" style="490" customWidth="1"/>
    <col min="9223" max="9223" width="14.28515625" style="490" bestFit="1" customWidth="1"/>
    <col min="9224" max="9224" width="18" style="490" bestFit="1" customWidth="1"/>
    <col min="9225" max="9225" width="14.28515625" style="490" bestFit="1" customWidth="1"/>
    <col min="9226" max="9226" width="16.5703125" style="490" bestFit="1" customWidth="1"/>
    <col min="9227" max="9227" width="14.28515625" style="490" bestFit="1" customWidth="1"/>
    <col min="9228" max="9228" width="12.5703125" style="490" bestFit="1" customWidth="1"/>
    <col min="9229" max="9229" width="14.28515625" style="490" bestFit="1" customWidth="1"/>
    <col min="9230" max="9472" width="9.140625" style="490"/>
    <col min="9473" max="9473" width="13" style="490" customWidth="1"/>
    <col min="9474" max="9474" width="17.5703125" style="490" bestFit="1" customWidth="1"/>
    <col min="9475" max="9475" width="14.28515625" style="490" bestFit="1" customWidth="1"/>
    <col min="9476" max="9476" width="19.7109375" style="490" bestFit="1" customWidth="1"/>
    <col min="9477" max="9477" width="14.28515625" style="490" bestFit="1" customWidth="1"/>
    <col min="9478" max="9478" width="14" style="490" customWidth="1"/>
    <col min="9479" max="9479" width="14.28515625" style="490" bestFit="1" customWidth="1"/>
    <col min="9480" max="9480" width="18" style="490" bestFit="1" customWidth="1"/>
    <col min="9481" max="9481" width="14.28515625" style="490" bestFit="1" customWidth="1"/>
    <col min="9482" max="9482" width="16.5703125" style="490" bestFit="1" customWidth="1"/>
    <col min="9483" max="9483" width="14.28515625" style="490" bestFit="1" customWidth="1"/>
    <col min="9484" max="9484" width="12.5703125" style="490" bestFit="1" customWidth="1"/>
    <col min="9485" max="9485" width="14.28515625" style="490" bestFit="1" customWidth="1"/>
    <col min="9486" max="9728" width="9.140625" style="490"/>
    <col min="9729" max="9729" width="13" style="490" customWidth="1"/>
    <col min="9730" max="9730" width="17.5703125" style="490" bestFit="1" customWidth="1"/>
    <col min="9731" max="9731" width="14.28515625" style="490" bestFit="1" customWidth="1"/>
    <col min="9732" max="9732" width="19.7109375" style="490" bestFit="1" customWidth="1"/>
    <col min="9733" max="9733" width="14.28515625" style="490" bestFit="1" customWidth="1"/>
    <col min="9734" max="9734" width="14" style="490" customWidth="1"/>
    <col min="9735" max="9735" width="14.28515625" style="490" bestFit="1" customWidth="1"/>
    <col min="9736" max="9736" width="18" style="490" bestFit="1" customWidth="1"/>
    <col min="9737" max="9737" width="14.28515625" style="490" bestFit="1" customWidth="1"/>
    <col min="9738" max="9738" width="16.5703125" style="490" bestFit="1" customWidth="1"/>
    <col min="9739" max="9739" width="14.28515625" style="490" bestFit="1" customWidth="1"/>
    <col min="9740" max="9740" width="12.5703125" style="490" bestFit="1" customWidth="1"/>
    <col min="9741" max="9741" width="14.28515625" style="490" bestFit="1" customWidth="1"/>
    <col min="9742" max="9984" width="9.140625" style="490"/>
    <col min="9985" max="9985" width="13" style="490" customWidth="1"/>
    <col min="9986" max="9986" width="17.5703125" style="490" bestFit="1" customWidth="1"/>
    <col min="9987" max="9987" width="14.28515625" style="490" bestFit="1" customWidth="1"/>
    <col min="9988" max="9988" width="19.7109375" style="490" bestFit="1" customWidth="1"/>
    <col min="9989" max="9989" width="14.28515625" style="490" bestFit="1" customWidth="1"/>
    <col min="9990" max="9990" width="14" style="490" customWidth="1"/>
    <col min="9991" max="9991" width="14.28515625" style="490" bestFit="1" customWidth="1"/>
    <col min="9992" max="9992" width="18" style="490" bestFit="1" customWidth="1"/>
    <col min="9993" max="9993" width="14.28515625" style="490" bestFit="1" customWidth="1"/>
    <col min="9994" max="9994" width="16.5703125" style="490" bestFit="1" customWidth="1"/>
    <col min="9995" max="9995" width="14.28515625" style="490" bestFit="1" customWidth="1"/>
    <col min="9996" max="9996" width="12.5703125" style="490" bestFit="1" customWidth="1"/>
    <col min="9997" max="9997" width="14.28515625" style="490" bestFit="1" customWidth="1"/>
    <col min="9998" max="10240" width="9.140625" style="490"/>
    <col min="10241" max="10241" width="13" style="490" customWidth="1"/>
    <col min="10242" max="10242" width="17.5703125" style="490" bestFit="1" customWidth="1"/>
    <col min="10243" max="10243" width="14.28515625" style="490" bestFit="1" customWidth="1"/>
    <col min="10244" max="10244" width="19.7109375" style="490" bestFit="1" customWidth="1"/>
    <col min="10245" max="10245" width="14.28515625" style="490" bestFit="1" customWidth="1"/>
    <col min="10246" max="10246" width="14" style="490" customWidth="1"/>
    <col min="10247" max="10247" width="14.28515625" style="490" bestFit="1" customWidth="1"/>
    <col min="10248" max="10248" width="18" style="490" bestFit="1" customWidth="1"/>
    <col min="10249" max="10249" width="14.28515625" style="490" bestFit="1" customWidth="1"/>
    <col min="10250" max="10250" width="16.5703125" style="490" bestFit="1" customWidth="1"/>
    <col min="10251" max="10251" width="14.28515625" style="490" bestFit="1" customWidth="1"/>
    <col min="10252" max="10252" width="12.5703125" style="490" bestFit="1" customWidth="1"/>
    <col min="10253" max="10253" width="14.28515625" style="490" bestFit="1" customWidth="1"/>
    <col min="10254" max="10496" width="9.140625" style="490"/>
    <col min="10497" max="10497" width="13" style="490" customWidth="1"/>
    <col min="10498" max="10498" width="17.5703125" style="490" bestFit="1" customWidth="1"/>
    <col min="10499" max="10499" width="14.28515625" style="490" bestFit="1" customWidth="1"/>
    <col min="10500" max="10500" width="19.7109375" style="490" bestFit="1" customWidth="1"/>
    <col min="10501" max="10501" width="14.28515625" style="490" bestFit="1" customWidth="1"/>
    <col min="10502" max="10502" width="14" style="490" customWidth="1"/>
    <col min="10503" max="10503" width="14.28515625" style="490" bestFit="1" customWidth="1"/>
    <col min="10504" max="10504" width="18" style="490" bestFit="1" customWidth="1"/>
    <col min="10505" max="10505" width="14.28515625" style="490" bestFit="1" customWidth="1"/>
    <col min="10506" max="10506" width="16.5703125" style="490" bestFit="1" customWidth="1"/>
    <col min="10507" max="10507" width="14.28515625" style="490" bestFit="1" customWidth="1"/>
    <col min="10508" max="10508" width="12.5703125" style="490" bestFit="1" customWidth="1"/>
    <col min="10509" max="10509" width="14.28515625" style="490" bestFit="1" customWidth="1"/>
    <col min="10510" max="10752" width="9.140625" style="490"/>
    <col min="10753" max="10753" width="13" style="490" customWidth="1"/>
    <col min="10754" max="10754" width="17.5703125" style="490" bestFit="1" customWidth="1"/>
    <col min="10755" max="10755" width="14.28515625" style="490" bestFit="1" customWidth="1"/>
    <col min="10756" max="10756" width="19.7109375" style="490" bestFit="1" customWidth="1"/>
    <col min="10757" max="10757" width="14.28515625" style="490" bestFit="1" customWidth="1"/>
    <col min="10758" max="10758" width="14" style="490" customWidth="1"/>
    <col min="10759" max="10759" width="14.28515625" style="490" bestFit="1" customWidth="1"/>
    <col min="10760" max="10760" width="18" style="490" bestFit="1" customWidth="1"/>
    <col min="10761" max="10761" width="14.28515625" style="490" bestFit="1" customWidth="1"/>
    <col min="10762" max="10762" width="16.5703125" style="490" bestFit="1" customWidth="1"/>
    <col min="10763" max="10763" width="14.28515625" style="490" bestFit="1" customWidth="1"/>
    <col min="10764" max="10764" width="12.5703125" style="490" bestFit="1" customWidth="1"/>
    <col min="10765" max="10765" width="14.28515625" style="490" bestFit="1" customWidth="1"/>
    <col min="10766" max="11008" width="9.140625" style="490"/>
    <col min="11009" max="11009" width="13" style="490" customWidth="1"/>
    <col min="11010" max="11010" width="17.5703125" style="490" bestFit="1" customWidth="1"/>
    <col min="11011" max="11011" width="14.28515625" style="490" bestFit="1" customWidth="1"/>
    <col min="11012" max="11012" width="19.7109375" style="490" bestFit="1" customWidth="1"/>
    <col min="11013" max="11013" width="14.28515625" style="490" bestFit="1" customWidth="1"/>
    <col min="11014" max="11014" width="14" style="490" customWidth="1"/>
    <col min="11015" max="11015" width="14.28515625" style="490" bestFit="1" customWidth="1"/>
    <col min="11016" max="11016" width="18" style="490" bestFit="1" customWidth="1"/>
    <col min="11017" max="11017" width="14.28515625" style="490" bestFit="1" customWidth="1"/>
    <col min="11018" max="11018" width="16.5703125" style="490" bestFit="1" customWidth="1"/>
    <col min="11019" max="11019" width="14.28515625" style="490" bestFit="1" customWidth="1"/>
    <col min="11020" max="11020" width="12.5703125" style="490" bestFit="1" customWidth="1"/>
    <col min="11021" max="11021" width="14.28515625" style="490" bestFit="1" customWidth="1"/>
    <col min="11022" max="11264" width="9.140625" style="490"/>
    <col min="11265" max="11265" width="13" style="490" customWidth="1"/>
    <col min="11266" max="11266" width="17.5703125" style="490" bestFit="1" customWidth="1"/>
    <col min="11267" max="11267" width="14.28515625" style="490" bestFit="1" customWidth="1"/>
    <col min="11268" max="11268" width="19.7109375" style="490" bestFit="1" customWidth="1"/>
    <col min="11269" max="11269" width="14.28515625" style="490" bestFit="1" customWidth="1"/>
    <col min="11270" max="11270" width="14" style="490" customWidth="1"/>
    <col min="11271" max="11271" width="14.28515625" style="490" bestFit="1" customWidth="1"/>
    <col min="11272" max="11272" width="18" style="490" bestFit="1" customWidth="1"/>
    <col min="11273" max="11273" width="14.28515625" style="490" bestFit="1" customWidth="1"/>
    <col min="11274" max="11274" width="16.5703125" style="490" bestFit="1" customWidth="1"/>
    <col min="11275" max="11275" width="14.28515625" style="490" bestFit="1" customWidth="1"/>
    <col min="11276" max="11276" width="12.5703125" style="490" bestFit="1" customWidth="1"/>
    <col min="11277" max="11277" width="14.28515625" style="490" bestFit="1" customWidth="1"/>
    <col min="11278" max="11520" width="9.140625" style="490"/>
    <col min="11521" max="11521" width="13" style="490" customWidth="1"/>
    <col min="11522" max="11522" width="17.5703125" style="490" bestFit="1" customWidth="1"/>
    <col min="11523" max="11523" width="14.28515625" style="490" bestFit="1" customWidth="1"/>
    <col min="11524" max="11524" width="19.7109375" style="490" bestFit="1" customWidth="1"/>
    <col min="11525" max="11525" width="14.28515625" style="490" bestFit="1" customWidth="1"/>
    <col min="11526" max="11526" width="14" style="490" customWidth="1"/>
    <col min="11527" max="11527" width="14.28515625" style="490" bestFit="1" customWidth="1"/>
    <col min="11528" max="11528" width="18" style="490" bestFit="1" customWidth="1"/>
    <col min="11529" max="11529" width="14.28515625" style="490" bestFit="1" customWidth="1"/>
    <col min="11530" max="11530" width="16.5703125" style="490" bestFit="1" customWidth="1"/>
    <col min="11531" max="11531" width="14.28515625" style="490" bestFit="1" customWidth="1"/>
    <col min="11532" max="11532" width="12.5703125" style="490" bestFit="1" customWidth="1"/>
    <col min="11533" max="11533" width="14.28515625" style="490" bestFit="1" customWidth="1"/>
    <col min="11534" max="11776" width="9.140625" style="490"/>
    <col min="11777" max="11777" width="13" style="490" customWidth="1"/>
    <col min="11778" max="11778" width="17.5703125" style="490" bestFit="1" customWidth="1"/>
    <col min="11779" max="11779" width="14.28515625" style="490" bestFit="1" customWidth="1"/>
    <col min="11780" max="11780" width="19.7109375" style="490" bestFit="1" customWidth="1"/>
    <col min="11781" max="11781" width="14.28515625" style="490" bestFit="1" customWidth="1"/>
    <col min="11782" max="11782" width="14" style="490" customWidth="1"/>
    <col min="11783" max="11783" width="14.28515625" style="490" bestFit="1" customWidth="1"/>
    <col min="11784" max="11784" width="18" style="490" bestFit="1" customWidth="1"/>
    <col min="11785" max="11785" width="14.28515625" style="490" bestFit="1" customWidth="1"/>
    <col min="11786" max="11786" width="16.5703125" style="490" bestFit="1" customWidth="1"/>
    <col min="11787" max="11787" width="14.28515625" style="490" bestFit="1" customWidth="1"/>
    <col min="11788" max="11788" width="12.5703125" style="490" bestFit="1" customWidth="1"/>
    <col min="11789" max="11789" width="14.28515625" style="490" bestFit="1" customWidth="1"/>
    <col min="11790" max="12032" width="9.140625" style="490"/>
    <col min="12033" max="12033" width="13" style="490" customWidth="1"/>
    <col min="12034" max="12034" width="17.5703125" style="490" bestFit="1" customWidth="1"/>
    <col min="12035" max="12035" width="14.28515625" style="490" bestFit="1" customWidth="1"/>
    <col min="12036" max="12036" width="19.7109375" style="490" bestFit="1" customWidth="1"/>
    <col min="12037" max="12037" width="14.28515625" style="490" bestFit="1" customWidth="1"/>
    <col min="12038" max="12038" width="14" style="490" customWidth="1"/>
    <col min="12039" max="12039" width="14.28515625" style="490" bestFit="1" customWidth="1"/>
    <col min="12040" max="12040" width="18" style="490" bestFit="1" customWidth="1"/>
    <col min="12041" max="12041" width="14.28515625" style="490" bestFit="1" customWidth="1"/>
    <col min="12042" max="12042" width="16.5703125" style="490" bestFit="1" customWidth="1"/>
    <col min="12043" max="12043" width="14.28515625" style="490" bestFit="1" customWidth="1"/>
    <col min="12044" max="12044" width="12.5703125" style="490" bestFit="1" customWidth="1"/>
    <col min="12045" max="12045" width="14.28515625" style="490" bestFit="1" customWidth="1"/>
    <col min="12046" max="12288" width="9.140625" style="490"/>
    <col min="12289" max="12289" width="13" style="490" customWidth="1"/>
    <col min="12290" max="12290" width="17.5703125" style="490" bestFit="1" customWidth="1"/>
    <col min="12291" max="12291" width="14.28515625" style="490" bestFit="1" customWidth="1"/>
    <col min="12292" max="12292" width="19.7109375" style="490" bestFit="1" customWidth="1"/>
    <col min="12293" max="12293" width="14.28515625" style="490" bestFit="1" customWidth="1"/>
    <col min="12294" max="12294" width="14" style="490" customWidth="1"/>
    <col min="12295" max="12295" width="14.28515625" style="490" bestFit="1" customWidth="1"/>
    <col min="12296" max="12296" width="18" style="490" bestFit="1" customWidth="1"/>
    <col min="12297" max="12297" width="14.28515625" style="490" bestFit="1" customWidth="1"/>
    <col min="12298" max="12298" width="16.5703125" style="490" bestFit="1" customWidth="1"/>
    <col min="12299" max="12299" width="14.28515625" style="490" bestFit="1" customWidth="1"/>
    <col min="12300" max="12300" width="12.5703125" style="490" bestFit="1" customWidth="1"/>
    <col min="12301" max="12301" width="14.28515625" style="490" bestFit="1" customWidth="1"/>
    <col min="12302" max="12544" width="9.140625" style="490"/>
    <col min="12545" max="12545" width="13" style="490" customWidth="1"/>
    <col min="12546" max="12546" width="17.5703125" style="490" bestFit="1" customWidth="1"/>
    <col min="12547" max="12547" width="14.28515625" style="490" bestFit="1" customWidth="1"/>
    <col min="12548" max="12548" width="19.7109375" style="490" bestFit="1" customWidth="1"/>
    <col min="12549" max="12549" width="14.28515625" style="490" bestFit="1" customWidth="1"/>
    <col min="12550" max="12550" width="14" style="490" customWidth="1"/>
    <col min="12551" max="12551" width="14.28515625" style="490" bestFit="1" customWidth="1"/>
    <col min="12552" max="12552" width="18" style="490" bestFit="1" customWidth="1"/>
    <col min="12553" max="12553" width="14.28515625" style="490" bestFit="1" customWidth="1"/>
    <col min="12554" max="12554" width="16.5703125" style="490" bestFit="1" customWidth="1"/>
    <col min="12555" max="12555" width="14.28515625" style="490" bestFit="1" customWidth="1"/>
    <col min="12556" max="12556" width="12.5703125" style="490" bestFit="1" customWidth="1"/>
    <col min="12557" max="12557" width="14.28515625" style="490" bestFit="1" customWidth="1"/>
    <col min="12558" max="12800" width="9.140625" style="490"/>
    <col min="12801" max="12801" width="13" style="490" customWidth="1"/>
    <col min="12802" max="12802" width="17.5703125" style="490" bestFit="1" customWidth="1"/>
    <col min="12803" max="12803" width="14.28515625" style="490" bestFit="1" customWidth="1"/>
    <col min="12804" max="12804" width="19.7109375" style="490" bestFit="1" customWidth="1"/>
    <col min="12805" max="12805" width="14.28515625" style="490" bestFit="1" customWidth="1"/>
    <col min="12806" max="12806" width="14" style="490" customWidth="1"/>
    <col min="12807" max="12807" width="14.28515625" style="490" bestFit="1" customWidth="1"/>
    <col min="12808" max="12808" width="18" style="490" bestFit="1" customWidth="1"/>
    <col min="12809" max="12809" width="14.28515625" style="490" bestFit="1" customWidth="1"/>
    <col min="12810" max="12810" width="16.5703125" style="490" bestFit="1" customWidth="1"/>
    <col min="12811" max="12811" width="14.28515625" style="490" bestFit="1" customWidth="1"/>
    <col min="12812" max="12812" width="12.5703125" style="490" bestFit="1" customWidth="1"/>
    <col min="12813" max="12813" width="14.28515625" style="490" bestFit="1" customWidth="1"/>
    <col min="12814" max="13056" width="9.140625" style="490"/>
    <col min="13057" max="13057" width="13" style="490" customWidth="1"/>
    <col min="13058" max="13058" width="17.5703125" style="490" bestFit="1" customWidth="1"/>
    <col min="13059" max="13059" width="14.28515625" style="490" bestFit="1" customWidth="1"/>
    <col min="13060" max="13060" width="19.7109375" style="490" bestFit="1" customWidth="1"/>
    <col min="13061" max="13061" width="14.28515625" style="490" bestFit="1" customWidth="1"/>
    <col min="13062" max="13062" width="14" style="490" customWidth="1"/>
    <col min="13063" max="13063" width="14.28515625" style="490" bestFit="1" customWidth="1"/>
    <col min="13064" max="13064" width="18" style="490" bestFit="1" customWidth="1"/>
    <col min="13065" max="13065" width="14.28515625" style="490" bestFit="1" customWidth="1"/>
    <col min="13066" max="13066" width="16.5703125" style="490" bestFit="1" customWidth="1"/>
    <col min="13067" max="13067" width="14.28515625" style="490" bestFit="1" customWidth="1"/>
    <col min="13068" max="13068" width="12.5703125" style="490" bestFit="1" customWidth="1"/>
    <col min="13069" max="13069" width="14.28515625" style="490" bestFit="1" customWidth="1"/>
    <col min="13070" max="13312" width="9.140625" style="490"/>
    <col min="13313" max="13313" width="13" style="490" customWidth="1"/>
    <col min="13314" max="13314" width="17.5703125" style="490" bestFit="1" customWidth="1"/>
    <col min="13315" max="13315" width="14.28515625" style="490" bestFit="1" customWidth="1"/>
    <col min="13316" max="13316" width="19.7109375" style="490" bestFit="1" customWidth="1"/>
    <col min="13317" max="13317" width="14.28515625" style="490" bestFit="1" customWidth="1"/>
    <col min="13318" max="13318" width="14" style="490" customWidth="1"/>
    <col min="13319" max="13319" width="14.28515625" style="490" bestFit="1" customWidth="1"/>
    <col min="13320" max="13320" width="18" style="490" bestFit="1" customWidth="1"/>
    <col min="13321" max="13321" width="14.28515625" style="490" bestFit="1" customWidth="1"/>
    <col min="13322" max="13322" width="16.5703125" style="490" bestFit="1" customWidth="1"/>
    <col min="13323" max="13323" width="14.28515625" style="490" bestFit="1" customWidth="1"/>
    <col min="13324" max="13324" width="12.5703125" style="490" bestFit="1" customWidth="1"/>
    <col min="13325" max="13325" width="14.28515625" style="490" bestFit="1" customWidth="1"/>
    <col min="13326" max="13568" width="9.140625" style="490"/>
    <col min="13569" max="13569" width="13" style="490" customWidth="1"/>
    <col min="13570" max="13570" width="17.5703125" style="490" bestFit="1" customWidth="1"/>
    <col min="13571" max="13571" width="14.28515625" style="490" bestFit="1" customWidth="1"/>
    <col min="13572" max="13572" width="19.7109375" style="490" bestFit="1" customWidth="1"/>
    <col min="13573" max="13573" width="14.28515625" style="490" bestFit="1" customWidth="1"/>
    <col min="13574" max="13574" width="14" style="490" customWidth="1"/>
    <col min="13575" max="13575" width="14.28515625" style="490" bestFit="1" customWidth="1"/>
    <col min="13576" max="13576" width="18" style="490" bestFit="1" customWidth="1"/>
    <col min="13577" max="13577" width="14.28515625" style="490" bestFit="1" customWidth="1"/>
    <col min="13578" max="13578" width="16.5703125" style="490" bestFit="1" customWidth="1"/>
    <col min="13579" max="13579" width="14.28515625" style="490" bestFit="1" customWidth="1"/>
    <col min="13580" max="13580" width="12.5703125" style="490" bestFit="1" customWidth="1"/>
    <col min="13581" max="13581" width="14.28515625" style="490" bestFit="1" customWidth="1"/>
    <col min="13582" max="13824" width="9.140625" style="490"/>
    <col min="13825" max="13825" width="13" style="490" customWidth="1"/>
    <col min="13826" max="13826" width="17.5703125" style="490" bestFit="1" customWidth="1"/>
    <col min="13827" max="13827" width="14.28515625" style="490" bestFit="1" customWidth="1"/>
    <col min="13828" max="13828" width="19.7109375" style="490" bestFit="1" customWidth="1"/>
    <col min="13829" max="13829" width="14.28515625" style="490" bestFit="1" customWidth="1"/>
    <col min="13830" max="13830" width="14" style="490" customWidth="1"/>
    <col min="13831" max="13831" width="14.28515625" style="490" bestFit="1" customWidth="1"/>
    <col min="13832" max="13832" width="18" style="490" bestFit="1" customWidth="1"/>
    <col min="13833" max="13833" width="14.28515625" style="490" bestFit="1" customWidth="1"/>
    <col min="13834" max="13834" width="16.5703125" style="490" bestFit="1" customWidth="1"/>
    <col min="13835" max="13835" width="14.28515625" style="490" bestFit="1" customWidth="1"/>
    <col min="13836" max="13836" width="12.5703125" style="490" bestFit="1" customWidth="1"/>
    <col min="13837" max="13837" width="14.28515625" style="490" bestFit="1" customWidth="1"/>
    <col min="13838" max="14080" width="9.140625" style="490"/>
    <col min="14081" max="14081" width="13" style="490" customWidth="1"/>
    <col min="14082" max="14082" width="17.5703125" style="490" bestFit="1" customWidth="1"/>
    <col min="14083" max="14083" width="14.28515625" style="490" bestFit="1" customWidth="1"/>
    <col min="14084" max="14084" width="19.7109375" style="490" bestFit="1" customWidth="1"/>
    <col min="14085" max="14085" width="14.28515625" style="490" bestFit="1" customWidth="1"/>
    <col min="14086" max="14086" width="14" style="490" customWidth="1"/>
    <col min="14087" max="14087" width="14.28515625" style="490" bestFit="1" customWidth="1"/>
    <col min="14088" max="14088" width="18" style="490" bestFit="1" customWidth="1"/>
    <col min="14089" max="14089" width="14.28515625" style="490" bestFit="1" customWidth="1"/>
    <col min="14090" max="14090" width="16.5703125" style="490" bestFit="1" customWidth="1"/>
    <col min="14091" max="14091" width="14.28515625" style="490" bestFit="1" customWidth="1"/>
    <col min="14092" max="14092" width="12.5703125" style="490" bestFit="1" customWidth="1"/>
    <col min="14093" max="14093" width="14.28515625" style="490" bestFit="1" customWidth="1"/>
    <col min="14094" max="14336" width="9.140625" style="490"/>
    <col min="14337" max="14337" width="13" style="490" customWidth="1"/>
    <col min="14338" max="14338" width="17.5703125" style="490" bestFit="1" customWidth="1"/>
    <col min="14339" max="14339" width="14.28515625" style="490" bestFit="1" customWidth="1"/>
    <col min="14340" max="14340" width="19.7109375" style="490" bestFit="1" customWidth="1"/>
    <col min="14341" max="14341" width="14.28515625" style="490" bestFit="1" customWidth="1"/>
    <col min="14342" max="14342" width="14" style="490" customWidth="1"/>
    <col min="14343" max="14343" width="14.28515625" style="490" bestFit="1" customWidth="1"/>
    <col min="14344" max="14344" width="18" style="490" bestFit="1" customWidth="1"/>
    <col min="14345" max="14345" width="14.28515625" style="490" bestFit="1" customWidth="1"/>
    <col min="14346" max="14346" width="16.5703125" style="490" bestFit="1" customWidth="1"/>
    <col min="14347" max="14347" width="14.28515625" style="490" bestFit="1" customWidth="1"/>
    <col min="14348" max="14348" width="12.5703125" style="490" bestFit="1" customWidth="1"/>
    <col min="14349" max="14349" width="14.28515625" style="490" bestFit="1" customWidth="1"/>
    <col min="14350" max="14592" width="9.140625" style="490"/>
    <col min="14593" max="14593" width="13" style="490" customWidth="1"/>
    <col min="14594" max="14594" width="17.5703125" style="490" bestFit="1" customWidth="1"/>
    <col min="14595" max="14595" width="14.28515625" style="490" bestFit="1" customWidth="1"/>
    <col min="14596" max="14596" width="19.7109375" style="490" bestFit="1" customWidth="1"/>
    <col min="14597" max="14597" width="14.28515625" style="490" bestFit="1" customWidth="1"/>
    <col min="14598" max="14598" width="14" style="490" customWidth="1"/>
    <col min="14599" max="14599" width="14.28515625" style="490" bestFit="1" customWidth="1"/>
    <col min="14600" max="14600" width="18" style="490" bestFit="1" customWidth="1"/>
    <col min="14601" max="14601" width="14.28515625" style="490" bestFit="1" customWidth="1"/>
    <col min="14602" max="14602" width="16.5703125" style="490" bestFit="1" customWidth="1"/>
    <col min="14603" max="14603" width="14.28515625" style="490" bestFit="1" customWidth="1"/>
    <col min="14604" max="14604" width="12.5703125" style="490" bestFit="1" customWidth="1"/>
    <col min="14605" max="14605" width="14.28515625" style="490" bestFit="1" customWidth="1"/>
    <col min="14606" max="14848" width="9.140625" style="490"/>
    <col min="14849" max="14849" width="13" style="490" customWidth="1"/>
    <col min="14850" max="14850" width="17.5703125" style="490" bestFit="1" customWidth="1"/>
    <col min="14851" max="14851" width="14.28515625" style="490" bestFit="1" customWidth="1"/>
    <col min="14852" max="14852" width="19.7109375" style="490" bestFit="1" customWidth="1"/>
    <col min="14853" max="14853" width="14.28515625" style="490" bestFit="1" customWidth="1"/>
    <col min="14854" max="14854" width="14" style="490" customWidth="1"/>
    <col min="14855" max="14855" width="14.28515625" style="490" bestFit="1" customWidth="1"/>
    <col min="14856" max="14856" width="18" style="490" bestFit="1" customWidth="1"/>
    <col min="14857" max="14857" width="14.28515625" style="490" bestFit="1" customWidth="1"/>
    <col min="14858" max="14858" width="16.5703125" style="490" bestFit="1" customWidth="1"/>
    <col min="14859" max="14859" width="14.28515625" style="490" bestFit="1" customWidth="1"/>
    <col min="14860" max="14860" width="12.5703125" style="490" bestFit="1" customWidth="1"/>
    <col min="14861" max="14861" width="14.28515625" style="490" bestFit="1" customWidth="1"/>
    <col min="14862" max="15104" width="9.140625" style="490"/>
    <col min="15105" max="15105" width="13" style="490" customWidth="1"/>
    <col min="15106" max="15106" width="17.5703125" style="490" bestFit="1" customWidth="1"/>
    <col min="15107" max="15107" width="14.28515625" style="490" bestFit="1" customWidth="1"/>
    <col min="15108" max="15108" width="19.7109375" style="490" bestFit="1" customWidth="1"/>
    <col min="15109" max="15109" width="14.28515625" style="490" bestFit="1" customWidth="1"/>
    <col min="15110" max="15110" width="14" style="490" customWidth="1"/>
    <col min="15111" max="15111" width="14.28515625" style="490" bestFit="1" customWidth="1"/>
    <col min="15112" max="15112" width="18" style="490" bestFit="1" customWidth="1"/>
    <col min="15113" max="15113" width="14.28515625" style="490" bestFit="1" customWidth="1"/>
    <col min="15114" max="15114" width="16.5703125" style="490" bestFit="1" customWidth="1"/>
    <col min="15115" max="15115" width="14.28515625" style="490" bestFit="1" customWidth="1"/>
    <col min="15116" max="15116" width="12.5703125" style="490" bestFit="1" customWidth="1"/>
    <col min="15117" max="15117" width="14.28515625" style="490" bestFit="1" customWidth="1"/>
    <col min="15118" max="15360" width="9.140625" style="490"/>
    <col min="15361" max="15361" width="13" style="490" customWidth="1"/>
    <col min="15362" max="15362" width="17.5703125" style="490" bestFit="1" customWidth="1"/>
    <col min="15363" max="15363" width="14.28515625" style="490" bestFit="1" customWidth="1"/>
    <col min="15364" max="15364" width="19.7109375" style="490" bestFit="1" customWidth="1"/>
    <col min="15365" max="15365" width="14.28515625" style="490" bestFit="1" customWidth="1"/>
    <col min="15366" max="15366" width="14" style="490" customWidth="1"/>
    <col min="15367" max="15367" width="14.28515625" style="490" bestFit="1" customWidth="1"/>
    <col min="15368" max="15368" width="18" style="490" bestFit="1" customWidth="1"/>
    <col min="15369" max="15369" width="14.28515625" style="490" bestFit="1" customWidth="1"/>
    <col min="15370" max="15370" width="16.5703125" style="490" bestFit="1" customWidth="1"/>
    <col min="15371" max="15371" width="14.28515625" style="490" bestFit="1" customWidth="1"/>
    <col min="15372" max="15372" width="12.5703125" style="490" bestFit="1" customWidth="1"/>
    <col min="15373" max="15373" width="14.28515625" style="490" bestFit="1" customWidth="1"/>
    <col min="15374" max="15616" width="9.140625" style="490"/>
    <col min="15617" max="15617" width="13" style="490" customWidth="1"/>
    <col min="15618" max="15618" width="17.5703125" style="490" bestFit="1" customWidth="1"/>
    <col min="15619" max="15619" width="14.28515625" style="490" bestFit="1" customWidth="1"/>
    <col min="15620" max="15620" width="19.7109375" style="490" bestFit="1" customWidth="1"/>
    <col min="15621" max="15621" width="14.28515625" style="490" bestFit="1" customWidth="1"/>
    <col min="15622" max="15622" width="14" style="490" customWidth="1"/>
    <col min="15623" max="15623" width="14.28515625" style="490" bestFit="1" customWidth="1"/>
    <col min="15624" max="15624" width="18" style="490" bestFit="1" customWidth="1"/>
    <col min="15625" max="15625" width="14.28515625" style="490" bestFit="1" customWidth="1"/>
    <col min="15626" max="15626" width="16.5703125" style="490" bestFit="1" customWidth="1"/>
    <col min="15627" max="15627" width="14.28515625" style="490" bestFit="1" customWidth="1"/>
    <col min="15628" max="15628" width="12.5703125" style="490" bestFit="1" customWidth="1"/>
    <col min="15629" max="15629" width="14.28515625" style="490" bestFit="1" customWidth="1"/>
    <col min="15630" max="15872" width="9.140625" style="490"/>
    <col min="15873" max="15873" width="13" style="490" customWidth="1"/>
    <col min="15874" max="15874" width="17.5703125" style="490" bestFit="1" customWidth="1"/>
    <col min="15875" max="15875" width="14.28515625" style="490" bestFit="1" customWidth="1"/>
    <col min="15876" max="15876" width="19.7109375" style="490" bestFit="1" customWidth="1"/>
    <col min="15877" max="15877" width="14.28515625" style="490" bestFit="1" customWidth="1"/>
    <col min="15878" max="15878" width="14" style="490" customWidth="1"/>
    <col min="15879" max="15879" width="14.28515625" style="490" bestFit="1" customWidth="1"/>
    <col min="15880" max="15880" width="18" style="490" bestFit="1" customWidth="1"/>
    <col min="15881" max="15881" width="14.28515625" style="490" bestFit="1" customWidth="1"/>
    <col min="15882" max="15882" width="16.5703125" style="490" bestFit="1" customWidth="1"/>
    <col min="15883" max="15883" width="14.28515625" style="490" bestFit="1" customWidth="1"/>
    <col min="15884" max="15884" width="12.5703125" style="490" bestFit="1" customWidth="1"/>
    <col min="15885" max="15885" width="14.28515625" style="490" bestFit="1" customWidth="1"/>
    <col min="15886" max="16128" width="9.140625" style="490"/>
    <col min="16129" max="16129" width="13" style="490" customWidth="1"/>
    <col min="16130" max="16130" width="17.5703125" style="490" bestFit="1" customWidth="1"/>
    <col min="16131" max="16131" width="14.28515625" style="490" bestFit="1" customWidth="1"/>
    <col min="16132" max="16132" width="19.7109375" style="490" bestFit="1" customWidth="1"/>
    <col min="16133" max="16133" width="14.28515625" style="490" bestFit="1" customWidth="1"/>
    <col min="16134" max="16134" width="14" style="490" customWidth="1"/>
    <col min="16135" max="16135" width="14.28515625" style="490" bestFit="1" customWidth="1"/>
    <col min="16136" max="16136" width="18" style="490" bestFit="1" customWidth="1"/>
    <col min="16137" max="16137" width="14.28515625" style="490" bestFit="1" customWidth="1"/>
    <col min="16138" max="16138" width="16.5703125" style="490" bestFit="1" customWidth="1"/>
    <col min="16139" max="16139" width="14.28515625" style="490" bestFit="1" customWidth="1"/>
    <col min="16140" max="16140" width="12.5703125" style="490" bestFit="1" customWidth="1"/>
    <col min="16141" max="16141" width="14.28515625" style="490" bestFit="1" customWidth="1"/>
    <col min="16142" max="16384" width="9.140625" style="490"/>
  </cols>
  <sheetData>
    <row r="1" spans="1:13">
      <c r="A1" s="2013" t="s">
        <v>743</v>
      </c>
      <c r="B1" s="2013"/>
      <c r="C1" s="2013"/>
      <c r="D1" s="2013"/>
      <c r="E1" s="2013"/>
      <c r="F1" s="2013"/>
      <c r="G1" s="2013"/>
      <c r="H1" s="2013"/>
      <c r="I1" s="2013"/>
      <c r="J1" s="2013"/>
      <c r="K1" s="2013"/>
      <c r="L1" s="2013"/>
      <c r="M1" s="2013"/>
    </row>
    <row r="2" spans="1:13">
      <c r="A2" s="2013" t="s">
        <v>116</v>
      </c>
      <c r="B2" s="2013"/>
      <c r="C2" s="2013"/>
      <c r="D2" s="2013"/>
      <c r="E2" s="2013"/>
      <c r="F2" s="2013"/>
      <c r="G2" s="2013"/>
      <c r="H2" s="2013"/>
      <c r="I2" s="2013"/>
      <c r="J2" s="2013"/>
      <c r="K2" s="2013"/>
      <c r="L2" s="2013"/>
      <c r="M2" s="2013"/>
    </row>
    <row r="3" spans="1:13" ht="16.5" thickBot="1">
      <c r="A3" s="491"/>
      <c r="B3" s="491"/>
      <c r="C3" s="491"/>
      <c r="D3" s="491"/>
      <c r="E3" s="491"/>
      <c r="F3" s="491"/>
      <c r="G3" s="491"/>
      <c r="H3" s="491"/>
      <c r="I3" s="491"/>
      <c r="J3" s="2047"/>
      <c r="K3" s="2047"/>
      <c r="L3" s="2047" t="s">
        <v>60</v>
      </c>
      <c r="M3" s="2047"/>
    </row>
    <row r="4" spans="1:13" ht="24" customHeight="1" thickTop="1">
      <c r="A4" s="2048" t="s">
        <v>672</v>
      </c>
      <c r="B4" s="2049" t="s">
        <v>727</v>
      </c>
      <c r="C4" s="2050"/>
      <c r="D4" s="2050"/>
      <c r="E4" s="2050"/>
      <c r="F4" s="2050"/>
      <c r="G4" s="2051"/>
      <c r="H4" s="2050" t="s">
        <v>728</v>
      </c>
      <c r="I4" s="2050"/>
      <c r="J4" s="2050"/>
      <c r="K4" s="2050"/>
      <c r="L4" s="2050"/>
      <c r="M4" s="2052"/>
    </row>
    <row r="5" spans="1:13" ht="24" customHeight="1">
      <c r="A5" s="2007"/>
      <c r="B5" s="2053" t="s">
        <v>4</v>
      </c>
      <c r="C5" s="2054"/>
      <c r="D5" s="2053" t="s">
        <v>40</v>
      </c>
      <c r="E5" s="2054"/>
      <c r="F5" s="2055" t="s">
        <v>123</v>
      </c>
      <c r="G5" s="2054"/>
      <c r="H5" s="2042" t="s">
        <v>4</v>
      </c>
      <c r="I5" s="2042"/>
      <c r="J5" s="2043" t="s">
        <v>40</v>
      </c>
      <c r="K5" s="2044"/>
      <c r="L5" s="2043" t="s">
        <v>123</v>
      </c>
      <c r="M5" s="2045"/>
    </row>
    <row r="6" spans="1:13" ht="24" customHeight="1" thickBot="1">
      <c r="A6" s="2007"/>
      <c r="B6" s="492" t="s">
        <v>3</v>
      </c>
      <c r="C6" s="493" t="s">
        <v>729</v>
      </c>
      <c r="D6" s="494" t="s">
        <v>3</v>
      </c>
      <c r="E6" s="493" t="s">
        <v>729</v>
      </c>
      <c r="F6" s="493" t="s">
        <v>3</v>
      </c>
      <c r="G6" s="493" t="s">
        <v>729</v>
      </c>
      <c r="H6" s="495" t="s">
        <v>3</v>
      </c>
      <c r="I6" s="496" t="s">
        <v>729</v>
      </c>
      <c r="J6" s="492" t="s">
        <v>3</v>
      </c>
      <c r="K6" s="493" t="s">
        <v>729</v>
      </c>
      <c r="L6" s="492" t="s">
        <v>3</v>
      </c>
      <c r="M6" s="497" t="s">
        <v>729</v>
      </c>
    </row>
    <row r="7" spans="1:13" ht="24" customHeight="1">
      <c r="A7" s="498" t="s">
        <v>216</v>
      </c>
      <c r="B7" s="499">
        <v>74532.06</v>
      </c>
      <c r="C7" s="1010">
        <v>0.82350000000000001</v>
      </c>
      <c r="D7" s="499">
        <v>35750</v>
      </c>
      <c r="E7" s="1010">
        <v>0.28740629370629367</v>
      </c>
      <c r="F7" s="501">
        <v>67999</v>
      </c>
      <c r="G7" s="500">
        <v>1.8801234929925437</v>
      </c>
      <c r="H7" s="502">
        <v>26350.12</v>
      </c>
      <c r="I7" s="503">
        <v>3.1572</v>
      </c>
      <c r="J7" s="504">
        <v>7000</v>
      </c>
      <c r="K7" s="505">
        <v>3.5605727142857146</v>
      </c>
      <c r="L7" s="506">
        <v>5770</v>
      </c>
      <c r="M7" s="507">
        <v>4.3208799999999998</v>
      </c>
    </row>
    <row r="8" spans="1:13" ht="24" customHeight="1">
      <c r="A8" s="508" t="s">
        <v>217</v>
      </c>
      <c r="B8" s="509">
        <v>93260.44</v>
      </c>
      <c r="C8" s="1011">
        <v>2.56</v>
      </c>
      <c r="D8" s="509">
        <v>58180.9</v>
      </c>
      <c r="E8" s="1011">
        <v>0.39290000000000003</v>
      </c>
      <c r="F8" s="511">
        <v>141080</v>
      </c>
      <c r="G8" s="510">
        <v>1.6778837822512049</v>
      </c>
      <c r="H8" s="512">
        <v>19240.13</v>
      </c>
      <c r="I8" s="513">
        <v>3.5777000000000001</v>
      </c>
      <c r="J8" s="441">
        <v>80</v>
      </c>
      <c r="K8" s="514">
        <v>4.25</v>
      </c>
      <c r="L8" s="442">
        <v>9640</v>
      </c>
      <c r="M8" s="515">
        <v>3.5541865145228209</v>
      </c>
    </row>
    <row r="9" spans="1:13" ht="24" customHeight="1">
      <c r="A9" s="508" t="s">
        <v>218</v>
      </c>
      <c r="B9" s="516">
        <v>112777.51000000001</v>
      </c>
      <c r="C9" s="1011">
        <v>3.2654353261213163</v>
      </c>
      <c r="D9" s="509">
        <v>108468.29</v>
      </c>
      <c r="E9" s="1011">
        <v>1.1338999999999999</v>
      </c>
      <c r="F9" s="511">
        <v>127788</v>
      </c>
      <c r="G9" s="510">
        <v>1.8590500000000001</v>
      </c>
      <c r="H9" s="517">
        <v>42780.54</v>
      </c>
      <c r="I9" s="513">
        <v>4.1276929722252218</v>
      </c>
      <c r="J9" s="441">
        <v>0</v>
      </c>
      <c r="K9" s="514">
        <v>0</v>
      </c>
      <c r="L9" s="442">
        <v>17030</v>
      </c>
      <c r="M9" s="515">
        <v>3.4184600000000001</v>
      </c>
    </row>
    <row r="10" spans="1:13" ht="24" customHeight="1">
      <c r="A10" s="508" t="s">
        <v>219</v>
      </c>
      <c r="B10" s="516">
        <v>119761.42000000001</v>
      </c>
      <c r="C10" s="1011">
        <v>3.5897992254016362</v>
      </c>
      <c r="D10" s="509">
        <v>118700.81</v>
      </c>
      <c r="E10" s="1011">
        <v>2.6753</v>
      </c>
      <c r="F10" s="511">
        <v>85040</v>
      </c>
      <c r="G10" s="510">
        <v>1.6787000000000001</v>
      </c>
      <c r="H10" s="517">
        <v>32375.370000000003</v>
      </c>
      <c r="I10" s="513">
        <v>5.0840074514360767</v>
      </c>
      <c r="J10" s="441">
        <v>100</v>
      </c>
      <c r="K10" s="514">
        <v>3.5</v>
      </c>
      <c r="L10" s="442">
        <v>16245</v>
      </c>
      <c r="M10" s="515">
        <v>3.7641</v>
      </c>
    </row>
    <row r="11" spans="1:13" ht="24" customHeight="1">
      <c r="A11" s="508" t="s">
        <v>220</v>
      </c>
      <c r="B11" s="516">
        <v>86370.65</v>
      </c>
      <c r="C11" s="1011">
        <v>2.672718214439743</v>
      </c>
      <c r="D11" s="509">
        <v>122227.5</v>
      </c>
      <c r="E11" s="1011">
        <v>4.8301971251968672</v>
      </c>
      <c r="F11" s="511"/>
      <c r="G11" s="510"/>
      <c r="H11" s="518">
        <v>31129.22</v>
      </c>
      <c r="I11" s="513">
        <v>5.2248389755991305</v>
      </c>
      <c r="J11" s="441">
        <v>0.9</v>
      </c>
      <c r="K11" s="514">
        <v>1.2</v>
      </c>
      <c r="L11" s="442"/>
      <c r="M11" s="515"/>
    </row>
    <row r="12" spans="1:13" ht="24" customHeight="1">
      <c r="A12" s="508" t="s">
        <v>221</v>
      </c>
      <c r="B12" s="516">
        <v>108890.69</v>
      </c>
      <c r="C12" s="1011">
        <v>2.71</v>
      </c>
      <c r="D12" s="509">
        <v>141951.71</v>
      </c>
      <c r="E12" s="1011">
        <v>4.4027000000000003</v>
      </c>
      <c r="F12" s="511"/>
      <c r="G12" s="510"/>
      <c r="H12" s="518">
        <v>46055.28</v>
      </c>
      <c r="I12" s="513">
        <v>5.53</v>
      </c>
      <c r="J12" s="441">
        <v>2450</v>
      </c>
      <c r="K12" s="514">
        <v>5.1094999999999997</v>
      </c>
      <c r="L12" s="442"/>
      <c r="M12" s="515"/>
    </row>
    <row r="13" spans="1:13" ht="24" customHeight="1">
      <c r="A13" s="508" t="s">
        <v>222</v>
      </c>
      <c r="B13" s="516">
        <v>103429.5</v>
      </c>
      <c r="C13" s="1011">
        <v>4.1268000000000002</v>
      </c>
      <c r="D13" s="509">
        <v>108882</v>
      </c>
      <c r="E13" s="1011">
        <v>4.3061999999999996</v>
      </c>
      <c r="F13" s="511"/>
      <c r="G13" s="510"/>
      <c r="H13" s="518">
        <v>41950</v>
      </c>
      <c r="I13" s="513">
        <v>7.0519999999999996</v>
      </c>
      <c r="J13" s="519">
        <v>4750</v>
      </c>
      <c r="K13" s="514">
        <v>5.3541999999999996</v>
      </c>
      <c r="L13" s="520"/>
      <c r="M13" s="515"/>
    </row>
    <row r="14" spans="1:13" ht="24" customHeight="1">
      <c r="A14" s="508" t="s">
        <v>223</v>
      </c>
      <c r="B14" s="509">
        <v>51465.06</v>
      </c>
      <c r="C14" s="1011">
        <v>0.89629999999999999</v>
      </c>
      <c r="D14" s="509">
        <v>97952</v>
      </c>
      <c r="E14" s="1011">
        <v>4.8701999999999996</v>
      </c>
      <c r="F14" s="511"/>
      <c r="G14" s="510"/>
      <c r="H14" s="518">
        <v>35965.33</v>
      </c>
      <c r="I14" s="513">
        <v>7.9599000000000002</v>
      </c>
      <c r="J14" s="519">
        <v>4820</v>
      </c>
      <c r="K14" s="514">
        <v>5.7742000000000004</v>
      </c>
      <c r="L14" s="520"/>
      <c r="M14" s="515"/>
    </row>
    <row r="15" spans="1:13" ht="24" customHeight="1">
      <c r="A15" s="508" t="s">
        <v>224</v>
      </c>
      <c r="B15" s="509">
        <v>21562.539999999997</v>
      </c>
      <c r="C15" s="1011">
        <v>0.747</v>
      </c>
      <c r="D15" s="509">
        <v>90757</v>
      </c>
      <c r="E15" s="510">
        <v>4.1199000000000003</v>
      </c>
      <c r="F15" s="511"/>
      <c r="G15" s="510"/>
      <c r="H15" s="511">
        <v>20935</v>
      </c>
      <c r="I15" s="521">
        <v>7.2720000000000002</v>
      </c>
      <c r="J15" s="519">
        <v>8210</v>
      </c>
      <c r="K15" s="514">
        <v>5.7297000000000002</v>
      </c>
      <c r="L15" s="520"/>
      <c r="M15" s="515"/>
    </row>
    <row r="16" spans="1:13" ht="24" customHeight="1">
      <c r="A16" s="508" t="s">
        <v>225</v>
      </c>
      <c r="B16" s="509">
        <v>118780.26</v>
      </c>
      <c r="C16" s="1011">
        <v>2.7259000000000002</v>
      </c>
      <c r="D16" s="509">
        <v>89462</v>
      </c>
      <c r="E16" s="510">
        <v>4.5331224005723101</v>
      </c>
      <c r="F16" s="511"/>
      <c r="G16" s="510"/>
      <c r="H16" s="511">
        <v>25031.5</v>
      </c>
      <c r="I16" s="521">
        <v>3.9184000000000001</v>
      </c>
      <c r="J16" s="519">
        <v>7100</v>
      </c>
      <c r="K16" s="514">
        <v>5.8808640845070421</v>
      </c>
      <c r="L16" s="520"/>
      <c r="M16" s="515"/>
    </row>
    <row r="17" spans="1:13" ht="24" customHeight="1">
      <c r="A17" s="508" t="s">
        <v>226</v>
      </c>
      <c r="B17" s="509">
        <v>115766.1</v>
      </c>
      <c r="C17" s="1011">
        <v>2.46</v>
      </c>
      <c r="D17" s="509">
        <v>110063</v>
      </c>
      <c r="E17" s="510">
        <v>4.1825550203065518</v>
      </c>
      <c r="F17" s="511"/>
      <c r="G17" s="510"/>
      <c r="H17" s="511">
        <v>38970.300000000003</v>
      </c>
      <c r="I17" s="521">
        <v>4.4800000000000004</v>
      </c>
      <c r="J17" s="519">
        <v>8770</v>
      </c>
      <c r="K17" s="514">
        <v>5.6951330672748011</v>
      </c>
      <c r="L17" s="520"/>
      <c r="M17" s="515"/>
    </row>
    <row r="18" spans="1:13" ht="24" customHeight="1" thickBot="1">
      <c r="A18" s="522" t="s">
        <v>227</v>
      </c>
      <c r="B18" s="523">
        <v>55440.06</v>
      </c>
      <c r="C18" s="1012">
        <v>0.6364510804822362</v>
      </c>
      <c r="D18" s="523">
        <v>78919</v>
      </c>
      <c r="E18" s="524">
        <v>2.9625572473041983</v>
      </c>
      <c r="F18" s="525"/>
      <c r="G18" s="524"/>
      <c r="H18" s="525">
        <v>20234.22</v>
      </c>
      <c r="I18" s="526">
        <v>4.4662400074724902</v>
      </c>
      <c r="J18" s="527">
        <v>6150</v>
      </c>
      <c r="K18" s="528">
        <v>5.4048780487804882</v>
      </c>
      <c r="L18" s="529"/>
      <c r="M18" s="530"/>
    </row>
    <row r="19" spans="1:13" ht="24" customHeight="1" thickBot="1">
      <c r="A19" s="531" t="s">
        <v>471</v>
      </c>
      <c r="B19" s="532">
        <f>SUM(B7:B18)</f>
        <v>1062036.29</v>
      </c>
      <c r="C19" s="1013">
        <v>2.6</v>
      </c>
      <c r="D19" s="533">
        <f>SUM(D7:D18)</f>
        <v>1161314.21</v>
      </c>
      <c r="E19" s="534">
        <v>3.54</v>
      </c>
      <c r="F19" s="535">
        <f>SUM(F7:F18)</f>
        <v>421907</v>
      </c>
      <c r="G19" s="534"/>
      <c r="H19" s="536">
        <f>SUM(H7:H18)</f>
        <v>381017.01</v>
      </c>
      <c r="I19" s="537">
        <v>5.27</v>
      </c>
      <c r="J19" s="533">
        <f>SUM(J7:J18)</f>
        <v>49430.9</v>
      </c>
      <c r="K19" s="534">
        <v>5.33</v>
      </c>
      <c r="L19" s="535">
        <f>SUM(L7:L18)</f>
        <v>48685</v>
      </c>
      <c r="M19" s="538"/>
    </row>
    <row r="20" spans="1:13" ht="24" customHeight="1" thickTop="1">
      <c r="A20" s="2046" t="s">
        <v>730</v>
      </c>
      <c r="B20" s="2046"/>
      <c r="C20" s="2046"/>
      <c r="D20" s="2046"/>
      <c r="E20" s="2046"/>
      <c r="F20" s="2046"/>
      <c r="G20" s="2046"/>
      <c r="H20" s="2046"/>
      <c r="I20" s="2046"/>
      <c r="J20" s="2046"/>
      <c r="K20" s="2046"/>
      <c r="L20" s="2046"/>
      <c r="M20" s="2046"/>
    </row>
    <row r="21" spans="1:13">
      <c r="A21" s="539"/>
    </row>
    <row r="25" spans="1:13">
      <c r="B25" s="540"/>
    </row>
    <row r="34" spans="4:8">
      <c r="D34" s="541"/>
    </row>
    <row r="35" spans="4:8">
      <c r="D35" s="541"/>
      <c r="H35" s="541"/>
    </row>
    <row r="36" spans="4:8">
      <c r="D36" s="541"/>
      <c r="H36" s="541"/>
    </row>
  </sheetData>
  <mergeCells count="14">
    <mergeCell ref="H5:I5"/>
    <mergeCell ref="J5:K5"/>
    <mergeCell ref="L5:M5"/>
    <mergeCell ref="A20:M20"/>
    <mergeCell ref="A1:M1"/>
    <mergeCell ref="A2:M2"/>
    <mergeCell ref="J3:K3"/>
    <mergeCell ref="L3:M3"/>
    <mergeCell ref="A4:A6"/>
    <mergeCell ref="B4:G4"/>
    <mergeCell ref="H4:M4"/>
    <mergeCell ref="B5:C5"/>
    <mergeCell ref="D5:E5"/>
    <mergeCell ref="F5:G5"/>
  </mergeCells>
  <pageMargins left="0.39370078740157483" right="0.39370078740157483" top="0.98425196850393704" bottom="0.98425196850393704" header="0.31496062992125984" footer="0.31496062992125984"/>
  <pageSetup scale="62" orientation="landscape" r:id="rId1"/>
</worksheet>
</file>

<file path=xl/worksheets/sheet43.xml><?xml version="1.0" encoding="utf-8"?>
<worksheet xmlns="http://schemas.openxmlformats.org/spreadsheetml/2006/main" xmlns:r="http://schemas.openxmlformats.org/officeDocument/2006/relationships">
  <sheetPr>
    <pageSetUpPr fitToPage="1"/>
  </sheetPr>
  <dimension ref="A1:N31"/>
  <sheetViews>
    <sheetView view="pageBreakPreview" zoomScale="84" zoomScaleNormal="80" zoomScaleSheetLayoutView="84" workbookViewId="0">
      <selection activeCell="Q6" sqref="Q6"/>
    </sheetView>
  </sheetViews>
  <sheetFormatPr defaultRowHeight="15.75"/>
  <cols>
    <col min="1" max="1" width="57.85546875" style="462" bestFit="1" customWidth="1"/>
    <col min="2" max="5" width="12.85546875" style="462" customWidth="1"/>
    <col min="6" max="14" width="11.140625" style="462" customWidth="1"/>
    <col min="15" max="247" width="9.140625" style="462"/>
    <col min="248" max="248" width="53.28515625" style="462" customWidth="1"/>
    <col min="249" max="254" width="0" style="462" hidden="1" customWidth="1"/>
    <col min="255" max="257" width="12.85546875" style="462" customWidth="1"/>
    <col min="258" max="263" width="12.85546875" style="462" bestFit="1" customWidth="1"/>
    <col min="264" max="265" width="12.85546875" style="462" customWidth="1"/>
    <col min="266" max="267" width="11.140625" style="462" customWidth="1"/>
    <col min="268" max="503" width="9.140625" style="462"/>
    <col min="504" max="504" width="53.28515625" style="462" customWidth="1"/>
    <col min="505" max="510" width="0" style="462" hidden="1" customWidth="1"/>
    <col min="511" max="513" width="12.85546875" style="462" customWidth="1"/>
    <col min="514" max="519" width="12.85546875" style="462" bestFit="1" customWidth="1"/>
    <col min="520" max="521" width="12.85546875" style="462" customWidth="1"/>
    <col min="522" max="523" width="11.140625" style="462" customWidth="1"/>
    <col min="524" max="759" width="9.140625" style="462"/>
    <col min="760" max="760" width="53.28515625" style="462" customWidth="1"/>
    <col min="761" max="766" width="0" style="462" hidden="1" customWidth="1"/>
    <col min="767" max="769" width="12.85546875" style="462" customWidth="1"/>
    <col min="770" max="775" width="12.85546875" style="462" bestFit="1" customWidth="1"/>
    <col min="776" max="777" width="12.85546875" style="462" customWidth="1"/>
    <col min="778" max="779" width="11.140625" style="462" customWidth="1"/>
    <col min="780" max="1015" width="9.140625" style="462"/>
    <col min="1016" max="1016" width="53.28515625" style="462" customWidth="1"/>
    <col min="1017" max="1022" width="0" style="462" hidden="1" customWidth="1"/>
    <col min="1023" max="1025" width="12.85546875" style="462" customWidth="1"/>
    <col min="1026" max="1031" width="12.85546875" style="462" bestFit="1" customWidth="1"/>
    <col min="1032" max="1033" width="12.85546875" style="462" customWidth="1"/>
    <col min="1034" max="1035" width="11.140625" style="462" customWidth="1"/>
    <col min="1036" max="1271" width="9.140625" style="462"/>
    <col min="1272" max="1272" width="53.28515625" style="462" customWidth="1"/>
    <col min="1273" max="1278" width="0" style="462" hidden="1" customWidth="1"/>
    <col min="1279" max="1281" width="12.85546875" style="462" customWidth="1"/>
    <col min="1282" max="1287" width="12.85546875" style="462" bestFit="1" customWidth="1"/>
    <col min="1288" max="1289" width="12.85546875" style="462" customWidth="1"/>
    <col min="1290" max="1291" width="11.140625" style="462" customWidth="1"/>
    <col min="1292" max="1527" width="9.140625" style="462"/>
    <col min="1528" max="1528" width="53.28515625" style="462" customWidth="1"/>
    <col min="1529" max="1534" width="0" style="462" hidden="1" customWidth="1"/>
    <col min="1535" max="1537" width="12.85546875" style="462" customWidth="1"/>
    <col min="1538" max="1543" width="12.85546875" style="462" bestFit="1" customWidth="1"/>
    <col min="1544" max="1545" width="12.85546875" style="462" customWidth="1"/>
    <col min="1546" max="1547" width="11.140625" style="462" customWidth="1"/>
    <col min="1548" max="1783" width="9.140625" style="462"/>
    <col min="1784" max="1784" width="53.28515625" style="462" customWidth="1"/>
    <col min="1785" max="1790" width="0" style="462" hidden="1" customWidth="1"/>
    <col min="1791" max="1793" width="12.85546875" style="462" customWidth="1"/>
    <col min="1794" max="1799" width="12.85546875" style="462" bestFit="1" customWidth="1"/>
    <col min="1800" max="1801" width="12.85546875" style="462" customWidth="1"/>
    <col min="1802" max="1803" width="11.140625" style="462" customWidth="1"/>
    <col min="1804" max="2039" width="9.140625" style="462"/>
    <col min="2040" max="2040" width="53.28515625" style="462" customWidth="1"/>
    <col min="2041" max="2046" width="0" style="462" hidden="1" customWidth="1"/>
    <col min="2047" max="2049" width="12.85546875" style="462" customWidth="1"/>
    <col min="2050" max="2055" width="12.85546875" style="462" bestFit="1" customWidth="1"/>
    <col min="2056" max="2057" width="12.85546875" style="462" customWidth="1"/>
    <col min="2058" max="2059" width="11.140625" style="462" customWidth="1"/>
    <col min="2060" max="2295" width="9.140625" style="462"/>
    <col min="2296" max="2296" width="53.28515625" style="462" customWidth="1"/>
    <col min="2297" max="2302" width="0" style="462" hidden="1" customWidth="1"/>
    <col min="2303" max="2305" width="12.85546875" style="462" customWidth="1"/>
    <col min="2306" max="2311" width="12.85546875" style="462" bestFit="1" customWidth="1"/>
    <col min="2312" max="2313" width="12.85546875" style="462" customWidth="1"/>
    <col min="2314" max="2315" width="11.140625" style="462" customWidth="1"/>
    <col min="2316" max="2551" width="9.140625" style="462"/>
    <col min="2552" max="2552" width="53.28515625" style="462" customWidth="1"/>
    <col min="2553" max="2558" width="0" style="462" hidden="1" customWidth="1"/>
    <col min="2559" max="2561" width="12.85546875" style="462" customWidth="1"/>
    <col min="2562" max="2567" width="12.85546875" style="462" bestFit="1" customWidth="1"/>
    <col min="2568" max="2569" width="12.85546875" style="462" customWidth="1"/>
    <col min="2570" max="2571" width="11.140625" style="462" customWidth="1"/>
    <col min="2572" max="2807" width="9.140625" style="462"/>
    <col min="2808" max="2808" width="53.28515625" style="462" customWidth="1"/>
    <col min="2809" max="2814" width="0" style="462" hidden="1" customWidth="1"/>
    <col min="2815" max="2817" width="12.85546875" style="462" customWidth="1"/>
    <col min="2818" max="2823" width="12.85546875" style="462" bestFit="1" customWidth="1"/>
    <col min="2824" max="2825" width="12.85546875" style="462" customWidth="1"/>
    <col min="2826" max="2827" width="11.140625" style="462" customWidth="1"/>
    <col min="2828" max="3063" width="9.140625" style="462"/>
    <col min="3064" max="3064" width="53.28515625" style="462" customWidth="1"/>
    <col min="3065" max="3070" width="0" style="462" hidden="1" customWidth="1"/>
    <col min="3071" max="3073" width="12.85546875" style="462" customWidth="1"/>
    <col min="3074" max="3079" width="12.85546875" style="462" bestFit="1" customWidth="1"/>
    <col min="3080" max="3081" width="12.85546875" style="462" customWidth="1"/>
    <col min="3082" max="3083" width="11.140625" style="462" customWidth="1"/>
    <col min="3084" max="3319" width="9.140625" style="462"/>
    <col min="3320" max="3320" width="53.28515625" style="462" customWidth="1"/>
    <col min="3321" max="3326" width="0" style="462" hidden="1" customWidth="1"/>
    <col min="3327" max="3329" width="12.85546875" style="462" customWidth="1"/>
    <col min="3330" max="3335" width="12.85546875" style="462" bestFit="1" customWidth="1"/>
    <col min="3336" max="3337" width="12.85546875" style="462" customWidth="1"/>
    <col min="3338" max="3339" width="11.140625" style="462" customWidth="1"/>
    <col min="3340" max="3575" width="9.140625" style="462"/>
    <col min="3576" max="3576" width="53.28515625" style="462" customWidth="1"/>
    <col min="3577" max="3582" width="0" style="462" hidden="1" customWidth="1"/>
    <col min="3583" max="3585" width="12.85546875" style="462" customWidth="1"/>
    <col min="3586" max="3591" width="12.85546875" style="462" bestFit="1" customWidth="1"/>
    <col min="3592" max="3593" width="12.85546875" style="462" customWidth="1"/>
    <col min="3594" max="3595" width="11.140625" style="462" customWidth="1"/>
    <col min="3596" max="3831" width="9.140625" style="462"/>
    <col min="3832" max="3832" width="53.28515625" style="462" customWidth="1"/>
    <col min="3833" max="3838" width="0" style="462" hidden="1" customWidth="1"/>
    <col min="3839" max="3841" width="12.85546875" style="462" customWidth="1"/>
    <col min="3842" max="3847" width="12.85546875" style="462" bestFit="1" customWidth="1"/>
    <col min="3848" max="3849" width="12.85546875" style="462" customWidth="1"/>
    <col min="3850" max="3851" width="11.140625" style="462" customWidth="1"/>
    <col min="3852" max="4087" width="9.140625" style="462"/>
    <col min="4088" max="4088" width="53.28515625" style="462" customWidth="1"/>
    <col min="4089" max="4094" width="0" style="462" hidden="1" customWidth="1"/>
    <col min="4095" max="4097" width="12.85546875" style="462" customWidth="1"/>
    <col min="4098" max="4103" width="12.85546875" style="462" bestFit="1" customWidth="1"/>
    <col min="4104" max="4105" width="12.85546875" style="462" customWidth="1"/>
    <col min="4106" max="4107" width="11.140625" style="462" customWidth="1"/>
    <col min="4108" max="4343" width="9.140625" style="462"/>
    <col min="4344" max="4344" width="53.28515625" style="462" customWidth="1"/>
    <col min="4345" max="4350" width="0" style="462" hidden="1" customWidth="1"/>
    <col min="4351" max="4353" width="12.85546875" style="462" customWidth="1"/>
    <col min="4354" max="4359" width="12.85546875" style="462" bestFit="1" customWidth="1"/>
    <col min="4360" max="4361" width="12.85546875" style="462" customWidth="1"/>
    <col min="4362" max="4363" width="11.140625" style="462" customWidth="1"/>
    <col min="4364" max="4599" width="9.140625" style="462"/>
    <col min="4600" max="4600" width="53.28515625" style="462" customWidth="1"/>
    <col min="4601" max="4606" width="0" style="462" hidden="1" customWidth="1"/>
    <col min="4607" max="4609" width="12.85546875" style="462" customWidth="1"/>
    <col min="4610" max="4615" width="12.85546875" style="462" bestFit="1" customWidth="1"/>
    <col min="4616" max="4617" width="12.85546875" style="462" customWidth="1"/>
    <col min="4618" max="4619" width="11.140625" style="462" customWidth="1"/>
    <col min="4620" max="4855" width="9.140625" style="462"/>
    <col min="4856" max="4856" width="53.28515625" style="462" customWidth="1"/>
    <col min="4857" max="4862" width="0" style="462" hidden="1" customWidth="1"/>
    <col min="4863" max="4865" width="12.85546875" style="462" customWidth="1"/>
    <col min="4866" max="4871" width="12.85546875" style="462" bestFit="1" customWidth="1"/>
    <col min="4872" max="4873" width="12.85546875" style="462" customWidth="1"/>
    <col min="4874" max="4875" width="11.140625" style="462" customWidth="1"/>
    <col min="4876" max="5111" width="9.140625" style="462"/>
    <col min="5112" max="5112" width="53.28515625" style="462" customWidth="1"/>
    <col min="5113" max="5118" width="0" style="462" hidden="1" customWidth="1"/>
    <col min="5119" max="5121" width="12.85546875" style="462" customWidth="1"/>
    <col min="5122" max="5127" width="12.85546875" style="462" bestFit="1" customWidth="1"/>
    <col min="5128" max="5129" width="12.85546875" style="462" customWidth="1"/>
    <col min="5130" max="5131" width="11.140625" style="462" customWidth="1"/>
    <col min="5132" max="5367" width="9.140625" style="462"/>
    <col min="5368" max="5368" width="53.28515625" style="462" customWidth="1"/>
    <col min="5369" max="5374" width="0" style="462" hidden="1" customWidth="1"/>
    <col min="5375" max="5377" width="12.85546875" style="462" customWidth="1"/>
    <col min="5378" max="5383" width="12.85546875" style="462" bestFit="1" customWidth="1"/>
    <col min="5384" max="5385" width="12.85546875" style="462" customWidth="1"/>
    <col min="5386" max="5387" width="11.140625" style="462" customWidth="1"/>
    <col min="5388" max="5623" width="9.140625" style="462"/>
    <col min="5624" max="5624" width="53.28515625" style="462" customWidth="1"/>
    <col min="5625" max="5630" width="0" style="462" hidden="1" customWidth="1"/>
    <col min="5631" max="5633" width="12.85546875" style="462" customWidth="1"/>
    <col min="5634" max="5639" width="12.85546875" style="462" bestFit="1" customWidth="1"/>
    <col min="5640" max="5641" width="12.85546875" style="462" customWidth="1"/>
    <col min="5642" max="5643" width="11.140625" style="462" customWidth="1"/>
    <col min="5644" max="5879" width="9.140625" style="462"/>
    <col min="5880" max="5880" width="53.28515625" style="462" customWidth="1"/>
    <col min="5881" max="5886" width="0" style="462" hidden="1" customWidth="1"/>
    <col min="5887" max="5889" width="12.85546875" style="462" customWidth="1"/>
    <col min="5890" max="5895" width="12.85546875" style="462" bestFit="1" customWidth="1"/>
    <col min="5896" max="5897" width="12.85546875" style="462" customWidth="1"/>
    <col min="5898" max="5899" width="11.140625" style="462" customWidth="1"/>
    <col min="5900" max="6135" width="9.140625" style="462"/>
    <col min="6136" max="6136" width="53.28515625" style="462" customWidth="1"/>
    <col min="6137" max="6142" width="0" style="462" hidden="1" customWidth="1"/>
    <col min="6143" max="6145" width="12.85546875" style="462" customWidth="1"/>
    <col min="6146" max="6151" width="12.85546875" style="462" bestFit="1" customWidth="1"/>
    <col min="6152" max="6153" width="12.85546875" style="462" customWidth="1"/>
    <col min="6154" max="6155" width="11.140625" style="462" customWidth="1"/>
    <col min="6156" max="6391" width="9.140625" style="462"/>
    <col min="6392" max="6392" width="53.28515625" style="462" customWidth="1"/>
    <col min="6393" max="6398" width="0" style="462" hidden="1" customWidth="1"/>
    <col min="6399" max="6401" width="12.85546875" style="462" customWidth="1"/>
    <col min="6402" max="6407" width="12.85546875" style="462" bestFit="1" customWidth="1"/>
    <col min="6408" max="6409" width="12.85546875" style="462" customWidth="1"/>
    <col min="6410" max="6411" width="11.140625" style="462" customWidth="1"/>
    <col min="6412" max="6647" width="9.140625" style="462"/>
    <col min="6648" max="6648" width="53.28515625" style="462" customWidth="1"/>
    <col min="6649" max="6654" width="0" style="462" hidden="1" customWidth="1"/>
    <col min="6655" max="6657" width="12.85546875" style="462" customWidth="1"/>
    <col min="6658" max="6663" width="12.85546875" style="462" bestFit="1" customWidth="1"/>
    <col min="6664" max="6665" width="12.85546875" style="462" customWidth="1"/>
    <col min="6666" max="6667" width="11.140625" style="462" customWidth="1"/>
    <col min="6668" max="6903" width="9.140625" style="462"/>
    <col min="6904" max="6904" width="53.28515625" style="462" customWidth="1"/>
    <col min="6905" max="6910" width="0" style="462" hidden="1" customWidth="1"/>
    <col min="6911" max="6913" width="12.85546875" style="462" customWidth="1"/>
    <col min="6914" max="6919" width="12.85546875" style="462" bestFit="1" customWidth="1"/>
    <col min="6920" max="6921" width="12.85546875" style="462" customWidth="1"/>
    <col min="6922" max="6923" width="11.140625" style="462" customWidth="1"/>
    <col min="6924" max="7159" width="9.140625" style="462"/>
    <col min="7160" max="7160" width="53.28515625" style="462" customWidth="1"/>
    <col min="7161" max="7166" width="0" style="462" hidden="1" customWidth="1"/>
    <col min="7167" max="7169" width="12.85546875" style="462" customWidth="1"/>
    <col min="7170" max="7175" width="12.85546875" style="462" bestFit="1" customWidth="1"/>
    <col min="7176" max="7177" width="12.85546875" style="462" customWidth="1"/>
    <col min="7178" max="7179" width="11.140625" style="462" customWidth="1"/>
    <col min="7180" max="7415" width="9.140625" style="462"/>
    <col min="7416" max="7416" width="53.28515625" style="462" customWidth="1"/>
    <col min="7417" max="7422" width="0" style="462" hidden="1" customWidth="1"/>
    <col min="7423" max="7425" width="12.85546875" style="462" customWidth="1"/>
    <col min="7426" max="7431" width="12.85546875" style="462" bestFit="1" customWidth="1"/>
    <col min="7432" max="7433" width="12.85546875" style="462" customWidth="1"/>
    <col min="7434" max="7435" width="11.140625" style="462" customWidth="1"/>
    <col min="7436" max="7671" width="9.140625" style="462"/>
    <col min="7672" max="7672" width="53.28515625" style="462" customWidth="1"/>
    <col min="7673" max="7678" width="0" style="462" hidden="1" customWidth="1"/>
    <col min="7679" max="7681" width="12.85546875" style="462" customWidth="1"/>
    <col min="7682" max="7687" width="12.85546875" style="462" bestFit="1" customWidth="1"/>
    <col min="7688" max="7689" width="12.85546875" style="462" customWidth="1"/>
    <col min="7690" max="7691" width="11.140625" style="462" customWidth="1"/>
    <col min="7692" max="7927" width="9.140625" style="462"/>
    <col min="7928" max="7928" width="53.28515625" style="462" customWidth="1"/>
    <col min="7929" max="7934" width="0" style="462" hidden="1" customWidth="1"/>
    <col min="7935" max="7937" width="12.85546875" style="462" customWidth="1"/>
    <col min="7938" max="7943" width="12.85546875" style="462" bestFit="1" customWidth="1"/>
    <col min="7944" max="7945" width="12.85546875" style="462" customWidth="1"/>
    <col min="7946" max="7947" width="11.140625" style="462" customWidth="1"/>
    <col min="7948" max="8183" width="9.140625" style="462"/>
    <col min="8184" max="8184" width="53.28515625" style="462" customWidth="1"/>
    <col min="8185" max="8190" width="0" style="462" hidden="1" customWidth="1"/>
    <col min="8191" max="8193" width="12.85546875" style="462" customWidth="1"/>
    <col min="8194" max="8199" width="12.85546875" style="462" bestFit="1" customWidth="1"/>
    <col min="8200" max="8201" width="12.85546875" style="462" customWidth="1"/>
    <col min="8202" max="8203" width="11.140625" style="462" customWidth="1"/>
    <col min="8204" max="8439" width="9.140625" style="462"/>
    <col min="8440" max="8440" width="53.28515625" style="462" customWidth="1"/>
    <col min="8441" max="8446" width="0" style="462" hidden="1" customWidth="1"/>
    <col min="8447" max="8449" width="12.85546875" style="462" customWidth="1"/>
    <col min="8450" max="8455" width="12.85546875" style="462" bestFit="1" customWidth="1"/>
    <col min="8456" max="8457" width="12.85546875" style="462" customWidth="1"/>
    <col min="8458" max="8459" width="11.140625" style="462" customWidth="1"/>
    <col min="8460" max="8695" width="9.140625" style="462"/>
    <col min="8696" max="8696" width="53.28515625" style="462" customWidth="1"/>
    <col min="8697" max="8702" width="0" style="462" hidden="1" customWidth="1"/>
    <col min="8703" max="8705" width="12.85546875" style="462" customWidth="1"/>
    <col min="8706" max="8711" width="12.85546875" style="462" bestFit="1" customWidth="1"/>
    <col min="8712" max="8713" width="12.85546875" style="462" customWidth="1"/>
    <col min="8714" max="8715" width="11.140625" style="462" customWidth="1"/>
    <col min="8716" max="8951" width="9.140625" style="462"/>
    <col min="8952" max="8952" width="53.28515625" style="462" customWidth="1"/>
    <col min="8953" max="8958" width="0" style="462" hidden="1" customWidth="1"/>
    <col min="8959" max="8961" width="12.85546875" style="462" customWidth="1"/>
    <col min="8962" max="8967" width="12.85546875" style="462" bestFit="1" customWidth="1"/>
    <col min="8968" max="8969" width="12.85546875" style="462" customWidth="1"/>
    <col min="8970" max="8971" width="11.140625" style="462" customWidth="1"/>
    <col min="8972" max="9207" width="9.140625" style="462"/>
    <col min="9208" max="9208" width="53.28515625" style="462" customWidth="1"/>
    <col min="9209" max="9214" width="0" style="462" hidden="1" customWidth="1"/>
    <col min="9215" max="9217" width="12.85546875" style="462" customWidth="1"/>
    <col min="9218" max="9223" width="12.85546875" style="462" bestFit="1" customWidth="1"/>
    <col min="9224" max="9225" width="12.85546875" style="462" customWidth="1"/>
    <col min="9226" max="9227" width="11.140625" style="462" customWidth="1"/>
    <col min="9228" max="9463" width="9.140625" style="462"/>
    <col min="9464" max="9464" width="53.28515625" style="462" customWidth="1"/>
    <col min="9465" max="9470" width="0" style="462" hidden="1" customWidth="1"/>
    <col min="9471" max="9473" width="12.85546875" style="462" customWidth="1"/>
    <col min="9474" max="9479" width="12.85546875" style="462" bestFit="1" customWidth="1"/>
    <col min="9480" max="9481" width="12.85546875" style="462" customWidth="1"/>
    <col min="9482" max="9483" width="11.140625" style="462" customWidth="1"/>
    <col min="9484" max="9719" width="9.140625" style="462"/>
    <col min="9720" max="9720" width="53.28515625" style="462" customWidth="1"/>
    <col min="9721" max="9726" width="0" style="462" hidden="1" customWidth="1"/>
    <col min="9727" max="9729" width="12.85546875" style="462" customWidth="1"/>
    <col min="9730" max="9735" width="12.85546875" style="462" bestFit="1" customWidth="1"/>
    <col min="9736" max="9737" width="12.85546875" style="462" customWidth="1"/>
    <col min="9738" max="9739" width="11.140625" style="462" customWidth="1"/>
    <col min="9740" max="9975" width="9.140625" style="462"/>
    <col min="9976" max="9976" width="53.28515625" style="462" customWidth="1"/>
    <col min="9977" max="9982" width="0" style="462" hidden="1" customWidth="1"/>
    <col min="9983" max="9985" width="12.85546875" style="462" customWidth="1"/>
    <col min="9986" max="9991" width="12.85546875" style="462" bestFit="1" customWidth="1"/>
    <col min="9992" max="9993" width="12.85546875" style="462" customWidth="1"/>
    <col min="9994" max="9995" width="11.140625" style="462" customWidth="1"/>
    <col min="9996" max="10231" width="9.140625" style="462"/>
    <col min="10232" max="10232" width="53.28515625" style="462" customWidth="1"/>
    <col min="10233" max="10238" width="0" style="462" hidden="1" customWidth="1"/>
    <col min="10239" max="10241" width="12.85546875" style="462" customWidth="1"/>
    <col min="10242" max="10247" width="12.85546875" style="462" bestFit="1" customWidth="1"/>
    <col min="10248" max="10249" width="12.85546875" style="462" customWidth="1"/>
    <col min="10250" max="10251" width="11.140625" style="462" customWidth="1"/>
    <col min="10252" max="10487" width="9.140625" style="462"/>
    <col min="10488" max="10488" width="53.28515625" style="462" customWidth="1"/>
    <col min="10489" max="10494" width="0" style="462" hidden="1" customWidth="1"/>
    <col min="10495" max="10497" width="12.85546875" style="462" customWidth="1"/>
    <col min="10498" max="10503" width="12.85546875" style="462" bestFit="1" customWidth="1"/>
    <col min="10504" max="10505" width="12.85546875" style="462" customWidth="1"/>
    <col min="10506" max="10507" width="11.140625" style="462" customWidth="1"/>
    <col min="10508" max="10743" width="9.140625" style="462"/>
    <col min="10744" max="10744" width="53.28515625" style="462" customWidth="1"/>
    <col min="10745" max="10750" width="0" style="462" hidden="1" customWidth="1"/>
    <col min="10751" max="10753" width="12.85546875" style="462" customWidth="1"/>
    <col min="10754" max="10759" width="12.85546875" style="462" bestFit="1" customWidth="1"/>
    <col min="10760" max="10761" width="12.85546875" style="462" customWidth="1"/>
    <col min="10762" max="10763" width="11.140625" style="462" customWidth="1"/>
    <col min="10764" max="10999" width="9.140625" style="462"/>
    <col min="11000" max="11000" width="53.28515625" style="462" customWidth="1"/>
    <col min="11001" max="11006" width="0" style="462" hidden="1" customWidth="1"/>
    <col min="11007" max="11009" width="12.85546875" style="462" customWidth="1"/>
    <col min="11010" max="11015" width="12.85546875" style="462" bestFit="1" customWidth="1"/>
    <col min="11016" max="11017" width="12.85546875" style="462" customWidth="1"/>
    <col min="11018" max="11019" width="11.140625" style="462" customWidth="1"/>
    <col min="11020" max="11255" width="9.140625" style="462"/>
    <col min="11256" max="11256" width="53.28515625" style="462" customWidth="1"/>
    <col min="11257" max="11262" width="0" style="462" hidden="1" customWidth="1"/>
    <col min="11263" max="11265" width="12.85546875" style="462" customWidth="1"/>
    <col min="11266" max="11271" width="12.85546875" style="462" bestFit="1" customWidth="1"/>
    <col min="11272" max="11273" width="12.85546875" style="462" customWidth="1"/>
    <col min="11274" max="11275" width="11.140625" style="462" customWidth="1"/>
    <col min="11276" max="11511" width="9.140625" style="462"/>
    <col min="11512" max="11512" width="53.28515625" style="462" customWidth="1"/>
    <col min="11513" max="11518" width="0" style="462" hidden="1" customWidth="1"/>
    <col min="11519" max="11521" width="12.85546875" style="462" customWidth="1"/>
    <col min="11522" max="11527" width="12.85546875" style="462" bestFit="1" customWidth="1"/>
    <col min="11528" max="11529" width="12.85546875" style="462" customWidth="1"/>
    <col min="11530" max="11531" width="11.140625" style="462" customWidth="1"/>
    <col min="11532" max="11767" width="9.140625" style="462"/>
    <col min="11768" max="11768" width="53.28515625" style="462" customWidth="1"/>
    <col min="11769" max="11774" width="0" style="462" hidden="1" customWidth="1"/>
    <col min="11775" max="11777" width="12.85546875" style="462" customWidth="1"/>
    <col min="11778" max="11783" width="12.85546875" style="462" bestFit="1" customWidth="1"/>
    <col min="11784" max="11785" width="12.85546875" style="462" customWidth="1"/>
    <col min="11786" max="11787" width="11.140625" style="462" customWidth="1"/>
    <col min="11788" max="12023" width="9.140625" style="462"/>
    <col min="12024" max="12024" width="53.28515625" style="462" customWidth="1"/>
    <col min="12025" max="12030" width="0" style="462" hidden="1" customWidth="1"/>
    <col min="12031" max="12033" width="12.85546875" style="462" customWidth="1"/>
    <col min="12034" max="12039" width="12.85546875" style="462" bestFit="1" customWidth="1"/>
    <col min="12040" max="12041" width="12.85546875" style="462" customWidth="1"/>
    <col min="12042" max="12043" width="11.140625" style="462" customWidth="1"/>
    <col min="12044" max="12279" width="9.140625" style="462"/>
    <col min="12280" max="12280" width="53.28515625" style="462" customWidth="1"/>
    <col min="12281" max="12286" width="0" style="462" hidden="1" customWidth="1"/>
    <col min="12287" max="12289" width="12.85546875" style="462" customWidth="1"/>
    <col min="12290" max="12295" width="12.85546875" style="462" bestFit="1" customWidth="1"/>
    <col min="12296" max="12297" width="12.85546875" style="462" customWidth="1"/>
    <col min="12298" max="12299" width="11.140625" style="462" customWidth="1"/>
    <col min="12300" max="12535" width="9.140625" style="462"/>
    <col min="12536" max="12536" width="53.28515625" style="462" customWidth="1"/>
    <col min="12537" max="12542" width="0" style="462" hidden="1" customWidth="1"/>
    <col min="12543" max="12545" width="12.85546875" style="462" customWidth="1"/>
    <col min="12546" max="12551" width="12.85546875" style="462" bestFit="1" customWidth="1"/>
    <col min="12552" max="12553" width="12.85546875" style="462" customWidth="1"/>
    <col min="12554" max="12555" width="11.140625" style="462" customWidth="1"/>
    <col min="12556" max="12791" width="9.140625" style="462"/>
    <col min="12792" max="12792" width="53.28515625" style="462" customWidth="1"/>
    <col min="12793" max="12798" width="0" style="462" hidden="1" customWidth="1"/>
    <col min="12799" max="12801" width="12.85546875" style="462" customWidth="1"/>
    <col min="12802" max="12807" width="12.85546875" style="462" bestFit="1" customWidth="1"/>
    <col min="12808" max="12809" width="12.85546875" style="462" customWidth="1"/>
    <col min="12810" max="12811" width="11.140625" style="462" customWidth="1"/>
    <col min="12812" max="13047" width="9.140625" style="462"/>
    <col min="13048" max="13048" width="53.28515625" style="462" customWidth="1"/>
    <col min="13049" max="13054" width="0" style="462" hidden="1" customWidth="1"/>
    <col min="13055" max="13057" width="12.85546875" style="462" customWidth="1"/>
    <col min="13058" max="13063" width="12.85546875" style="462" bestFit="1" customWidth="1"/>
    <col min="13064" max="13065" width="12.85546875" style="462" customWidth="1"/>
    <col min="13066" max="13067" width="11.140625" style="462" customWidth="1"/>
    <col min="13068" max="13303" width="9.140625" style="462"/>
    <col min="13304" max="13304" width="53.28515625" style="462" customWidth="1"/>
    <col min="13305" max="13310" width="0" style="462" hidden="1" customWidth="1"/>
    <col min="13311" max="13313" width="12.85546875" style="462" customWidth="1"/>
    <col min="13314" max="13319" width="12.85546875" style="462" bestFit="1" customWidth="1"/>
    <col min="13320" max="13321" width="12.85546875" style="462" customWidth="1"/>
    <col min="13322" max="13323" width="11.140625" style="462" customWidth="1"/>
    <col min="13324" max="13559" width="9.140625" style="462"/>
    <col min="13560" max="13560" width="53.28515625" style="462" customWidth="1"/>
    <col min="13561" max="13566" width="0" style="462" hidden="1" customWidth="1"/>
    <col min="13567" max="13569" width="12.85546875" style="462" customWidth="1"/>
    <col min="13570" max="13575" width="12.85546875" style="462" bestFit="1" customWidth="1"/>
    <col min="13576" max="13577" width="12.85546875" style="462" customWidth="1"/>
    <col min="13578" max="13579" width="11.140625" style="462" customWidth="1"/>
    <col min="13580" max="13815" width="9.140625" style="462"/>
    <col min="13816" max="13816" width="53.28515625" style="462" customWidth="1"/>
    <col min="13817" max="13822" width="0" style="462" hidden="1" customWidth="1"/>
    <col min="13823" max="13825" width="12.85546875" style="462" customWidth="1"/>
    <col min="13826" max="13831" width="12.85546875" style="462" bestFit="1" customWidth="1"/>
    <col min="13832" max="13833" width="12.85546875" style="462" customWidth="1"/>
    <col min="13834" max="13835" width="11.140625" style="462" customWidth="1"/>
    <col min="13836" max="14071" width="9.140625" style="462"/>
    <col min="14072" max="14072" width="53.28515625" style="462" customWidth="1"/>
    <col min="14073" max="14078" width="0" style="462" hidden="1" customWidth="1"/>
    <col min="14079" max="14081" width="12.85546875" style="462" customWidth="1"/>
    <col min="14082" max="14087" width="12.85546875" style="462" bestFit="1" customWidth="1"/>
    <col min="14088" max="14089" width="12.85546875" style="462" customWidth="1"/>
    <col min="14090" max="14091" width="11.140625" style="462" customWidth="1"/>
    <col min="14092" max="14327" width="9.140625" style="462"/>
    <col min="14328" max="14328" width="53.28515625" style="462" customWidth="1"/>
    <col min="14329" max="14334" width="0" style="462" hidden="1" customWidth="1"/>
    <col min="14335" max="14337" width="12.85546875" style="462" customWidth="1"/>
    <col min="14338" max="14343" width="12.85546875" style="462" bestFit="1" customWidth="1"/>
    <col min="14344" max="14345" width="12.85546875" style="462" customWidth="1"/>
    <col min="14346" max="14347" width="11.140625" style="462" customWidth="1"/>
    <col min="14348" max="14583" width="9.140625" style="462"/>
    <col min="14584" max="14584" width="53.28515625" style="462" customWidth="1"/>
    <col min="14585" max="14590" width="0" style="462" hidden="1" customWidth="1"/>
    <col min="14591" max="14593" width="12.85546875" style="462" customWidth="1"/>
    <col min="14594" max="14599" width="12.85546875" style="462" bestFit="1" customWidth="1"/>
    <col min="14600" max="14601" width="12.85546875" style="462" customWidth="1"/>
    <col min="14602" max="14603" width="11.140625" style="462" customWidth="1"/>
    <col min="14604" max="14839" width="9.140625" style="462"/>
    <col min="14840" max="14840" width="53.28515625" style="462" customWidth="1"/>
    <col min="14841" max="14846" width="0" style="462" hidden="1" customWidth="1"/>
    <col min="14847" max="14849" width="12.85546875" style="462" customWidth="1"/>
    <col min="14850" max="14855" width="12.85546875" style="462" bestFit="1" customWidth="1"/>
    <col min="14856" max="14857" width="12.85546875" style="462" customWidth="1"/>
    <col min="14858" max="14859" width="11.140625" style="462" customWidth="1"/>
    <col min="14860" max="15095" width="9.140625" style="462"/>
    <col min="15096" max="15096" width="53.28515625" style="462" customWidth="1"/>
    <col min="15097" max="15102" width="0" style="462" hidden="1" customWidth="1"/>
    <col min="15103" max="15105" width="12.85546875" style="462" customWidth="1"/>
    <col min="15106" max="15111" width="12.85546875" style="462" bestFit="1" customWidth="1"/>
    <col min="15112" max="15113" width="12.85546875" style="462" customWidth="1"/>
    <col min="15114" max="15115" width="11.140625" style="462" customWidth="1"/>
    <col min="15116" max="15351" width="9.140625" style="462"/>
    <col min="15352" max="15352" width="53.28515625" style="462" customWidth="1"/>
    <col min="15353" max="15358" width="0" style="462" hidden="1" customWidth="1"/>
    <col min="15359" max="15361" width="12.85546875" style="462" customWidth="1"/>
    <col min="15362" max="15367" width="12.85546875" style="462" bestFit="1" customWidth="1"/>
    <col min="15368" max="15369" width="12.85546875" style="462" customWidth="1"/>
    <col min="15370" max="15371" width="11.140625" style="462" customWidth="1"/>
    <col min="15372" max="15607" width="9.140625" style="462"/>
    <col min="15608" max="15608" width="53.28515625" style="462" customWidth="1"/>
    <col min="15609" max="15614" width="0" style="462" hidden="1" customWidth="1"/>
    <col min="15615" max="15617" width="12.85546875" style="462" customWidth="1"/>
    <col min="15618" max="15623" width="12.85546875" style="462" bestFit="1" customWidth="1"/>
    <col min="15624" max="15625" width="12.85546875" style="462" customWidth="1"/>
    <col min="15626" max="15627" width="11.140625" style="462" customWidth="1"/>
    <col min="15628" max="15863" width="9.140625" style="462"/>
    <col min="15864" max="15864" width="53.28515625" style="462" customWidth="1"/>
    <col min="15865" max="15870" width="0" style="462" hidden="1" customWidth="1"/>
    <col min="15871" max="15873" width="12.85546875" style="462" customWidth="1"/>
    <col min="15874" max="15879" width="12.85546875" style="462" bestFit="1" customWidth="1"/>
    <col min="15880" max="15881" width="12.85546875" style="462" customWidth="1"/>
    <col min="15882" max="15883" width="11.140625" style="462" customWidth="1"/>
    <col min="15884" max="16119" width="9.140625" style="462"/>
    <col min="16120" max="16120" width="53.28515625" style="462" customWidth="1"/>
    <col min="16121" max="16126" width="0" style="462" hidden="1" customWidth="1"/>
    <col min="16127" max="16129" width="12.85546875" style="462" customWidth="1"/>
    <col min="16130" max="16135" width="12.85546875" style="462" bestFit="1" customWidth="1"/>
    <col min="16136" max="16137" width="12.85546875" style="462" customWidth="1"/>
    <col min="16138" max="16139" width="11.140625" style="462" customWidth="1"/>
    <col min="16140" max="16384" width="9.140625" style="462"/>
  </cols>
  <sheetData>
    <row r="1" spans="1:14">
      <c r="A1" s="2056" t="s">
        <v>744</v>
      </c>
      <c r="B1" s="2056"/>
      <c r="C1" s="2056"/>
      <c r="D1" s="2056"/>
      <c r="E1" s="2056"/>
      <c r="F1" s="2056"/>
      <c r="G1" s="2056"/>
      <c r="H1" s="2056"/>
      <c r="I1" s="2056"/>
      <c r="J1" s="2056"/>
      <c r="K1" s="2056"/>
      <c r="L1" s="2056"/>
      <c r="M1" s="2056"/>
      <c r="N1"/>
    </row>
    <row r="2" spans="1:14">
      <c r="A2" s="2057" t="s">
        <v>117</v>
      </c>
      <c r="B2" s="2057"/>
      <c r="C2" s="2057"/>
      <c r="D2" s="2057"/>
      <c r="E2" s="2057"/>
      <c r="F2" s="2057"/>
      <c r="G2" s="2057"/>
      <c r="H2" s="2057"/>
      <c r="I2" s="2057"/>
      <c r="J2" s="2057"/>
      <c r="K2" s="2057"/>
      <c r="L2" s="2057"/>
      <c r="M2" s="2057"/>
      <c r="N2"/>
    </row>
    <row r="3" spans="1:14" ht="16.5" thickBot="1">
      <c r="A3" s="463"/>
    </row>
    <row r="4" spans="1:14" ht="32.25" thickTop="1">
      <c r="A4" s="464" t="s">
        <v>683</v>
      </c>
      <c r="B4" s="465" t="s">
        <v>684</v>
      </c>
      <c r="C4" s="465" t="s">
        <v>685</v>
      </c>
      <c r="D4" s="465" t="s">
        <v>686</v>
      </c>
      <c r="E4" s="465" t="s">
        <v>687</v>
      </c>
      <c r="F4" s="465" t="s">
        <v>688</v>
      </c>
      <c r="G4" s="465" t="s">
        <v>689</v>
      </c>
      <c r="H4" s="465" t="s">
        <v>690</v>
      </c>
      <c r="I4" s="465" t="s">
        <v>691</v>
      </c>
      <c r="J4" s="465" t="s">
        <v>692</v>
      </c>
      <c r="K4" s="465" t="s">
        <v>693</v>
      </c>
      <c r="L4" s="465" t="s">
        <v>694</v>
      </c>
      <c r="M4" s="465" t="s">
        <v>695</v>
      </c>
      <c r="N4" s="466" t="s">
        <v>696</v>
      </c>
    </row>
    <row r="5" spans="1:14" ht="24.75" customHeight="1">
      <c r="A5" s="467" t="s">
        <v>697</v>
      </c>
      <c r="B5" s="468"/>
      <c r="C5" s="468"/>
      <c r="D5" s="468"/>
      <c r="E5" s="468"/>
      <c r="F5" s="468"/>
      <c r="G5" s="468"/>
      <c r="H5" s="468"/>
      <c r="I5" s="468"/>
      <c r="J5" s="468"/>
      <c r="K5" s="468"/>
      <c r="L5" s="468"/>
      <c r="M5" s="468"/>
      <c r="N5" s="469"/>
    </row>
    <row r="6" spans="1:14" ht="24.75" customHeight="1">
      <c r="A6" s="470" t="s">
        <v>698</v>
      </c>
      <c r="B6" s="471">
        <v>5</v>
      </c>
      <c r="C6" s="471">
        <v>5</v>
      </c>
      <c r="D6" s="471">
        <v>5</v>
      </c>
      <c r="E6" s="471">
        <v>5</v>
      </c>
      <c r="F6" s="471">
        <v>5</v>
      </c>
      <c r="G6" s="471">
        <v>5</v>
      </c>
      <c r="H6" s="471">
        <v>5</v>
      </c>
      <c r="I6" s="471">
        <v>5</v>
      </c>
      <c r="J6" s="471">
        <v>5</v>
      </c>
      <c r="K6" s="471">
        <v>5</v>
      </c>
      <c r="L6" s="471">
        <v>5</v>
      </c>
      <c r="M6" s="471">
        <v>5</v>
      </c>
      <c r="N6" s="472">
        <v>5</v>
      </c>
    </row>
    <row r="7" spans="1:14" ht="24.75" customHeight="1">
      <c r="A7" s="470" t="s">
        <v>699</v>
      </c>
      <c r="B7" s="471">
        <v>3</v>
      </c>
      <c r="C7" s="471">
        <v>3</v>
      </c>
      <c r="D7" s="471">
        <v>3</v>
      </c>
      <c r="E7" s="471">
        <v>3</v>
      </c>
      <c r="F7" s="471">
        <v>3</v>
      </c>
      <c r="G7" s="471">
        <v>3</v>
      </c>
      <c r="H7" s="471">
        <v>3</v>
      </c>
      <c r="I7" s="471">
        <v>3</v>
      </c>
      <c r="J7" s="471">
        <v>3</v>
      </c>
      <c r="K7" s="471">
        <v>3.5</v>
      </c>
      <c r="L7" s="471">
        <v>3.5</v>
      </c>
      <c r="M7" s="471">
        <v>3.5</v>
      </c>
      <c r="N7" s="472">
        <v>3.5</v>
      </c>
    </row>
    <row r="8" spans="1:14" ht="24.75" customHeight="1">
      <c r="A8" s="470" t="s">
        <v>700</v>
      </c>
      <c r="B8" s="471">
        <v>7</v>
      </c>
      <c r="C8" s="471">
        <v>7</v>
      </c>
      <c r="D8" s="471">
        <v>7</v>
      </c>
      <c r="E8" s="471">
        <v>7</v>
      </c>
      <c r="F8" s="471">
        <v>7</v>
      </c>
      <c r="G8" s="471">
        <v>7</v>
      </c>
      <c r="H8" s="471">
        <v>7</v>
      </c>
      <c r="I8" s="471">
        <v>7</v>
      </c>
      <c r="J8" s="471">
        <v>7</v>
      </c>
      <c r="K8" s="471">
        <v>6.5</v>
      </c>
      <c r="L8" s="471">
        <v>6.5</v>
      </c>
      <c r="M8" s="471">
        <v>6.5</v>
      </c>
      <c r="N8" s="472">
        <v>6.5</v>
      </c>
    </row>
    <row r="9" spans="1:14" ht="24.75" customHeight="1">
      <c r="A9" s="470" t="s">
        <v>701</v>
      </c>
      <c r="B9" s="471">
        <v>7</v>
      </c>
      <c r="C9" s="471">
        <v>7</v>
      </c>
      <c r="D9" s="471">
        <v>7</v>
      </c>
      <c r="E9" s="471">
        <v>7</v>
      </c>
      <c r="F9" s="471">
        <v>7</v>
      </c>
      <c r="G9" s="471">
        <v>7</v>
      </c>
      <c r="H9" s="471">
        <v>7</v>
      </c>
      <c r="I9" s="471">
        <v>7</v>
      </c>
      <c r="J9" s="471">
        <v>7</v>
      </c>
      <c r="K9" s="471">
        <v>6.5</v>
      </c>
      <c r="L9" s="471">
        <v>6.5</v>
      </c>
      <c r="M9" s="471">
        <v>6.5</v>
      </c>
      <c r="N9" s="472">
        <v>6.5</v>
      </c>
    </row>
    <row r="10" spans="1:14" s="463" customFormat="1" ht="24.75" customHeight="1">
      <c r="A10" s="467" t="s">
        <v>702</v>
      </c>
      <c r="B10" s="468"/>
      <c r="C10" s="468"/>
      <c r="D10" s="468"/>
      <c r="E10" s="468"/>
      <c r="F10" s="468"/>
      <c r="G10" s="468"/>
      <c r="H10" s="468"/>
      <c r="I10" s="468"/>
      <c r="J10" s="468"/>
      <c r="K10" s="468"/>
      <c r="L10" s="468"/>
      <c r="M10" s="468"/>
      <c r="N10" s="469"/>
    </row>
    <row r="11" spans="1:14" s="463" customFormat="1" ht="24.75" customHeight="1">
      <c r="A11" s="470" t="s">
        <v>703</v>
      </c>
      <c r="B11" s="471">
        <v>1</v>
      </c>
      <c r="C11" s="471">
        <v>1</v>
      </c>
      <c r="D11" s="471">
        <v>1</v>
      </c>
      <c r="E11" s="471">
        <v>1</v>
      </c>
      <c r="F11" s="471">
        <v>1</v>
      </c>
      <c r="G11" s="471">
        <v>1</v>
      </c>
      <c r="H11" s="471">
        <v>1</v>
      </c>
      <c r="I11" s="471">
        <v>1</v>
      </c>
      <c r="J11" s="471">
        <v>1</v>
      </c>
      <c r="K11" s="471">
        <v>1</v>
      </c>
      <c r="L11" s="471">
        <v>1</v>
      </c>
      <c r="M11" s="471">
        <v>1</v>
      </c>
      <c r="N11" s="472">
        <v>1</v>
      </c>
    </row>
    <row r="12" spans="1:14" s="463" customFormat="1" ht="24.75" customHeight="1">
      <c r="A12" s="470" t="s">
        <v>704</v>
      </c>
      <c r="B12" s="471">
        <v>4</v>
      </c>
      <c r="C12" s="471">
        <v>4</v>
      </c>
      <c r="D12" s="471">
        <v>4</v>
      </c>
      <c r="E12" s="471">
        <v>4</v>
      </c>
      <c r="F12" s="471">
        <v>4</v>
      </c>
      <c r="G12" s="471">
        <v>4</v>
      </c>
      <c r="H12" s="471">
        <v>4</v>
      </c>
      <c r="I12" s="471">
        <v>4</v>
      </c>
      <c r="J12" s="471">
        <v>4</v>
      </c>
      <c r="K12" s="471">
        <v>4</v>
      </c>
      <c r="L12" s="471">
        <v>4</v>
      </c>
      <c r="M12" s="471">
        <v>4</v>
      </c>
      <c r="N12" s="472">
        <v>4</v>
      </c>
    </row>
    <row r="13" spans="1:14" s="463" customFormat="1" ht="24.75" customHeight="1">
      <c r="A13" s="470" t="s">
        <v>705</v>
      </c>
      <c r="B13" s="474" t="s">
        <v>706</v>
      </c>
      <c r="C13" s="474" t="s">
        <v>706</v>
      </c>
      <c r="D13" s="474" t="s">
        <v>706</v>
      </c>
      <c r="E13" s="474" t="s">
        <v>706</v>
      </c>
      <c r="F13" s="474" t="s">
        <v>706</v>
      </c>
      <c r="G13" s="474" t="s">
        <v>706</v>
      </c>
      <c r="H13" s="474" t="s">
        <v>706</v>
      </c>
      <c r="I13" s="474" t="s">
        <v>706</v>
      </c>
      <c r="J13" s="474" t="s">
        <v>706</v>
      </c>
      <c r="K13" s="474" t="s">
        <v>706</v>
      </c>
      <c r="L13" s="474" t="s">
        <v>706</v>
      </c>
      <c r="M13" s="474" t="s">
        <v>706</v>
      </c>
      <c r="N13" s="475" t="s">
        <v>706</v>
      </c>
    </row>
    <row r="14" spans="1:14" s="463" customFormat="1" ht="24.75" customHeight="1">
      <c r="A14" s="467" t="s">
        <v>707</v>
      </c>
      <c r="B14" s="476"/>
      <c r="C14" s="476"/>
      <c r="D14" s="476"/>
      <c r="E14" s="476"/>
      <c r="F14" s="476"/>
      <c r="G14" s="476"/>
      <c r="H14" s="476"/>
      <c r="I14" s="476"/>
      <c r="J14" s="476"/>
      <c r="K14" s="476"/>
      <c r="L14" s="476"/>
      <c r="M14" s="476"/>
      <c r="N14" s="477"/>
    </row>
    <row r="15" spans="1:14" ht="24.75" customHeight="1">
      <c r="A15" s="470" t="s">
        <v>708</v>
      </c>
      <c r="B15" s="471">
        <v>6</v>
      </c>
      <c r="C15" s="471">
        <v>6</v>
      </c>
      <c r="D15" s="471">
        <v>6</v>
      </c>
      <c r="E15" s="471">
        <v>6</v>
      </c>
      <c r="F15" s="471">
        <v>6</v>
      </c>
      <c r="G15" s="471">
        <v>6</v>
      </c>
      <c r="H15" s="471">
        <v>6</v>
      </c>
      <c r="I15" s="471">
        <v>6</v>
      </c>
      <c r="J15" s="471">
        <v>6</v>
      </c>
      <c r="K15" s="471">
        <v>4</v>
      </c>
      <c r="L15" s="471">
        <v>4</v>
      </c>
      <c r="M15" s="471">
        <v>4</v>
      </c>
      <c r="N15" s="472">
        <v>4</v>
      </c>
    </row>
    <row r="16" spans="1:14" ht="24.75" customHeight="1">
      <c r="A16" s="470" t="s">
        <v>709</v>
      </c>
      <c r="B16" s="471">
        <v>5</v>
      </c>
      <c r="C16" s="471">
        <v>5</v>
      </c>
      <c r="D16" s="471">
        <v>5</v>
      </c>
      <c r="E16" s="471">
        <v>5</v>
      </c>
      <c r="F16" s="471">
        <v>5</v>
      </c>
      <c r="G16" s="471">
        <v>5</v>
      </c>
      <c r="H16" s="471">
        <v>5</v>
      </c>
      <c r="I16" s="471">
        <v>5</v>
      </c>
      <c r="J16" s="471">
        <v>5</v>
      </c>
      <c r="K16" s="471">
        <v>4</v>
      </c>
      <c r="L16" s="471">
        <v>4</v>
      </c>
      <c r="M16" s="471">
        <v>4</v>
      </c>
      <c r="N16" s="472">
        <v>4</v>
      </c>
    </row>
    <row r="17" spans="1:14" ht="24.75" customHeight="1">
      <c r="A17" s="470" t="s">
        <v>710</v>
      </c>
      <c r="B17" s="471">
        <v>4</v>
      </c>
      <c r="C17" s="471">
        <v>4</v>
      </c>
      <c r="D17" s="471">
        <v>4</v>
      </c>
      <c r="E17" s="471">
        <v>4</v>
      </c>
      <c r="F17" s="471">
        <v>4</v>
      </c>
      <c r="G17" s="471">
        <v>4</v>
      </c>
      <c r="H17" s="471">
        <v>4</v>
      </c>
      <c r="I17" s="471">
        <v>4</v>
      </c>
      <c r="J17" s="471">
        <v>4</v>
      </c>
      <c r="K17" s="471">
        <v>4</v>
      </c>
      <c r="L17" s="471">
        <v>4</v>
      </c>
      <c r="M17" s="471">
        <v>4</v>
      </c>
      <c r="N17" s="472">
        <v>4</v>
      </c>
    </row>
    <row r="18" spans="1:14" ht="24.75" customHeight="1">
      <c r="A18" s="467" t="s">
        <v>711</v>
      </c>
      <c r="B18" s="468"/>
      <c r="C18" s="468"/>
      <c r="D18" s="468"/>
      <c r="E18" s="468"/>
      <c r="F18" s="468"/>
      <c r="G18" s="468"/>
      <c r="H18" s="468"/>
      <c r="I18" s="468"/>
      <c r="J18" s="468"/>
      <c r="K18" s="468"/>
      <c r="L18" s="468"/>
      <c r="M18" s="468"/>
      <c r="N18" s="469"/>
    </row>
    <row r="19" spans="1:14" ht="24.75" customHeight="1">
      <c r="A19" s="478" t="s">
        <v>712</v>
      </c>
      <c r="B19" s="479">
        <v>1.3104</v>
      </c>
      <c r="C19" s="479">
        <v>4.9694454545454549</v>
      </c>
      <c r="D19" s="479">
        <v>4.2769000000000004</v>
      </c>
      <c r="E19" s="479">
        <v>3.6447159090909089</v>
      </c>
      <c r="F19" s="479">
        <v>4.63</v>
      </c>
      <c r="G19" s="479">
        <v>4.6928000000000001</v>
      </c>
      <c r="H19" s="479">
        <v>4.78</v>
      </c>
      <c r="I19" s="479">
        <v>4.5482199999999997</v>
      </c>
      <c r="J19" s="479">
        <v>3.0712999999999999</v>
      </c>
      <c r="K19" s="479">
        <v>2.4500000000000002</v>
      </c>
      <c r="L19" s="479">
        <v>2.3180999999999998</v>
      </c>
      <c r="M19" s="479">
        <v>1.0004999999999999</v>
      </c>
      <c r="N19" s="480">
        <v>0.5746</v>
      </c>
    </row>
    <row r="20" spans="1:14" ht="24.75" customHeight="1">
      <c r="A20" s="478" t="s">
        <v>713</v>
      </c>
      <c r="B20" s="479">
        <v>2.5548000000000002</v>
      </c>
      <c r="C20" s="479">
        <v>5.5149176531715014</v>
      </c>
      <c r="D20" s="479">
        <v>5.8220000000000001</v>
      </c>
      <c r="E20" s="479">
        <v>3.9250794520547947</v>
      </c>
      <c r="F20" s="479">
        <v>4.7</v>
      </c>
      <c r="G20" s="479">
        <v>4.9848999999999997</v>
      </c>
      <c r="H20" s="479">
        <v>5.15</v>
      </c>
      <c r="I20" s="479">
        <v>4.3784369186716257</v>
      </c>
      <c r="J20" s="479">
        <v>3.7410999999999999</v>
      </c>
      <c r="K20" s="479">
        <v>3.34</v>
      </c>
      <c r="L20" s="479">
        <v>2.7395999999999998</v>
      </c>
      <c r="M20" s="479">
        <v>1.7707609396914445</v>
      </c>
      <c r="N20" s="480">
        <v>2.2029999999999998</v>
      </c>
    </row>
    <row r="21" spans="1:14" ht="24.75" customHeight="1">
      <c r="A21" s="478" t="s">
        <v>714</v>
      </c>
      <c r="B21" s="479">
        <v>2.9860000000000002</v>
      </c>
      <c r="C21" s="479" t="s">
        <v>715</v>
      </c>
      <c r="D21" s="479">
        <v>5.0168999999999997</v>
      </c>
      <c r="E21" s="479" t="s">
        <v>715</v>
      </c>
      <c r="F21" s="479" t="s">
        <v>715</v>
      </c>
      <c r="G21" s="479">
        <v>5.0824999999999996</v>
      </c>
      <c r="H21" s="479">
        <v>5.25</v>
      </c>
      <c r="I21" s="479">
        <v>4.9190006711409398</v>
      </c>
      <c r="J21" s="479">
        <v>4.3910999999999998</v>
      </c>
      <c r="K21" s="479" t="s">
        <v>298</v>
      </c>
      <c r="L21" s="479">
        <v>3.1676000000000002</v>
      </c>
      <c r="M21" s="479">
        <v>2.6588604855920774</v>
      </c>
      <c r="N21" s="480">
        <v>2.6684000000000001</v>
      </c>
    </row>
    <row r="22" spans="1:14" ht="24.75" customHeight="1">
      <c r="A22" s="478" t="s">
        <v>716</v>
      </c>
      <c r="B22" s="479">
        <v>3.1175000000000002</v>
      </c>
      <c r="C22" s="479">
        <v>4.9699</v>
      </c>
      <c r="D22" s="479">
        <v>5.7587999999999999</v>
      </c>
      <c r="E22" s="479" t="s">
        <v>715</v>
      </c>
      <c r="F22" s="479">
        <v>5.17</v>
      </c>
      <c r="G22" s="479">
        <v>5.1997</v>
      </c>
      <c r="H22" s="479">
        <v>5.32</v>
      </c>
      <c r="I22" s="479">
        <v>4.8255237762237764</v>
      </c>
      <c r="J22" s="479" t="s">
        <v>298</v>
      </c>
      <c r="K22" s="479">
        <v>3.93</v>
      </c>
      <c r="L22" s="479">
        <v>3.6044</v>
      </c>
      <c r="M22" s="479">
        <v>3.2066499999999998</v>
      </c>
      <c r="N22" s="480">
        <v>3.0962000000000001</v>
      </c>
    </row>
    <row r="23" spans="1:14" s="463" customFormat="1" ht="24.75" customHeight="1">
      <c r="A23" s="470" t="s">
        <v>69</v>
      </c>
      <c r="B23" s="479" t="s">
        <v>717</v>
      </c>
      <c r="C23" s="479" t="s">
        <v>717</v>
      </c>
      <c r="D23" s="479" t="s">
        <v>717</v>
      </c>
      <c r="E23" s="479" t="s">
        <v>717</v>
      </c>
      <c r="F23" s="479" t="s">
        <v>717</v>
      </c>
      <c r="G23" s="479" t="s">
        <v>717</v>
      </c>
      <c r="H23" s="479" t="s">
        <v>717</v>
      </c>
      <c r="I23" s="479" t="s">
        <v>717</v>
      </c>
      <c r="J23" s="479" t="s">
        <v>717</v>
      </c>
      <c r="K23" s="479" t="s">
        <v>717</v>
      </c>
      <c r="L23" s="479" t="s">
        <v>717</v>
      </c>
      <c r="M23" s="479" t="s">
        <v>717</v>
      </c>
      <c r="N23" s="480" t="s">
        <v>717</v>
      </c>
    </row>
    <row r="24" spans="1:14" ht="24.75" customHeight="1">
      <c r="A24" s="470" t="s">
        <v>718</v>
      </c>
      <c r="B24" s="479" t="s">
        <v>719</v>
      </c>
      <c r="C24" s="479" t="s">
        <v>719</v>
      </c>
      <c r="D24" s="479" t="s">
        <v>719</v>
      </c>
      <c r="E24" s="479" t="s">
        <v>719</v>
      </c>
      <c r="F24" s="479" t="s">
        <v>719</v>
      </c>
      <c r="G24" s="479" t="s">
        <v>719</v>
      </c>
      <c r="H24" s="479" t="s">
        <v>719</v>
      </c>
      <c r="I24" s="479" t="s">
        <v>719</v>
      </c>
      <c r="J24" s="479" t="s">
        <v>719</v>
      </c>
      <c r="K24" s="479" t="s">
        <v>719</v>
      </c>
      <c r="L24" s="479" t="s">
        <v>719</v>
      </c>
      <c r="M24" s="479" t="s">
        <v>719</v>
      </c>
      <c r="N24" s="480" t="s">
        <v>719</v>
      </c>
    </row>
    <row r="25" spans="1:14" s="482" customFormat="1" ht="24.75" customHeight="1">
      <c r="A25" s="481" t="s">
        <v>720</v>
      </c>
      <c r="B25" s="479">
        <v>2.6753</v>
      </c>
      <c r="C25" s="479">
        <v>4.8301971251968672</v>
      </c>
      <c r="D25" s="479">
        <v>4.4000000000000004</v>
      </c>
      <c r="E25" s="479">
        <v>4.3062330467845928</v>
      </c>
      <c r="F25" s="479">
        <v>4.87</v>
      </c>
      <c r="G25" s="479">
        <v>4.1199000000000003</v>
      </c>
      <c r="H25" s="479">
        <v>4.53</v>
      </c>
      <c r="I25" s="479">
        <v>4.1825550203065518</v>
      </c>
      <c r="J25" s="479">
        <v>2.9626000000000001</v>
      </c>
      <c r="K25" s="479">
        <v>1.88</v>
      </c>
      <c r="L25" s="479">
        <v>1.6778837822512049</v>
      </c>
      <c r="M25" s="479">
        <v>1.8590457492096282</v>
      </c>
      <c r="N25" s="480">
        <v>1.6787000000000001</v>
      </c>
    </row>
    <row r="26" spans="1:14" ht="24.75" customHeight="1">
      <c r="A26" s="483" t="s">
        <v>721</v>
      </c>
      <c r="B26" s="479">
        <v>6.1</v>
      </c>
      <c r="C26" s="479">
        <v>6.17</v>
      </c>
      <c r="D26" s="479">
        <v>6.21</v>
      </c>
      <c r="E26" s="479">
        <v>6.38</v>
      </c>
      <c r="F26" s="479">
        <v>6.45</v>
      </c>
      <c r="G26" s="479">
        <v>6.64</v>
      </c>
      <c r="H26" s="479">
        <v>6.6100840639480261</v>
      </c>
      <c r="I26" s="479">
        <v>6.61</v>
      </c>
      <c r="J26" s="484">
        <v>6.49</v>
      </c>
      <c r="K26" s="484">
        <v>6.3993076371430346</v>
      </c>
      <c r="L26" s="484">
        <v>6.3</v>
      </c>
      <c r="M26" s="484">
        <v>6.57</v>
      </c>
      <c r="N26" s="485">
        <v>6.61</v>
      </c>
    </row>
    <row r="27" spans="1:14" ht="24.75" customHeight="1">
      <c r="A27" s="483" t="s">
        <v>722</v>
      </c>
      <c r="B27" s="473">
        <v>11.64</v>
      </c>
      <c r="C27" s="473">
        <v>11.25</v>
      </c>
      <c r="D27" s="473">
        <v>11.79</v>
      </c>
      <c r="E27" s="473">
        <v>11.9</v>
      </c>
      <c r="F27" s="479">
        <v>11.96</v>
      </c>
      <c r="G27" s="479">
        <v>12.1</v>
      </c>
      <c r="H27" s="479">
        <v>12.317973192508507</v>
      </c>
      <c r="I27" s="479">
        <v>12.42</v>
      </c>
      <c r="J27" s="484">
        <v>12.47</v>
      </c>
      <c r="K27" s="484">
        <v>12.474039051717256</v>
      </c>
      <c r="L27" s="484">
        <v>12.31</v>
      </c>
      <c r="M27" s="484">
        <v>12.26</v>
      </c>
      <c r="N27" s="485">
        <v>12.26</v>
      </c>
    </row>
    <row r="28" spans="1:14" ht="24.75" customHeight="1" thickBot="1">
      <c r="A28" s="486" t="s">
        <v>723</v>
      </c>
      <c r="B28" s="487">
        <v>10.11</v>
      </c>
      <c r="C28" s="487">
        <v>9.8699999999999992</v>
      </c>
      <c r="D28" s="487">
        <v>9.94</v>
      </c>
      <c r="E28" s="487">
        <v>10.19</v>
      </c>
      <c r="F28" s="487">
        <v>10.36</v>
      </c>
      <c r="G28" s="487">
        <v>10.4</v>
      </c>
      <c r="H28" s="487">
        <v>10.32</v>
      </c>
      <c r="I28" s="487">
        <v>10.41</v>
      </c>
      <c r="J28" s="488">
        <v>10.47</v>
      </c>
      <c r="K28" s="488">
        <v>10.119999999999999</v>
      </c>
      <c r="L28" s="488">
        <v>10.029999999999999</v>
      </c>
      <c r="M28" s="488">
        <v>10.23</v>
      </c>
      <c r="N28" s="489">
        <v>10.210000000000001</v>
      </c>
    </row>
    <row r="29" spans="1:14" ht="16.5" customHeight="1" thickTop="1">
      <c r="A29" s="2058" t="s">
        <v>724</v>
      </c>
      <c r="B29" s="2058"/>
      <c r="C29" s="2058"/>
      <c r="D29" s="2058"/>
      <c r="E29" s="2058"/>
      <c r="F29" s="2058"/>
      <c r="G29" s="2058"/>
      <c r="H29" s="2058"/>
      <c r="I29" s="2058"/>
      <c r="J29" s="2058"/>
      <c r="K29" s="2058"/>
      <c r="L29" s="2058"/>
      <c r="M29" s="2058"/>
      <c r="N29" s="2058"/>
    </row>
    <row r="30" spans="1:14">
      <c r="A30" s="2059" t="s">
        <v>725</v>
      </c>
      <c r="B30" s="2059"/>
      <c r="C30" s="2059"/>
      <c r="D30" s="2059"/>
      <c r="E30" s="2059"/>
      <c r="F30" s="463"/>
      <c r="G30" s="463"/>
      <c r="H30" s="463"/>
      <c r="I30" s="463"/>
      <c r="J30" s="463"/>
      <c r="K30" s="463"/>
      <c r="L30" s="463"/>
      <c r="M30" s="463"/>
      <c r="N30" s="463"/>
    </row>
    <row r="31" spans="1:14">
      <c r="A31" s="2059" t="s">
        <v>726</v>
      </c>
      <c r="B31" s="2059"/>
      <c r="C31" s="2059"/>
      <c r="D31" s="2059"/>
      <c r="E31" s="2059"/>
      <c r="F31" s="2059"/>
      <c r="G31" s="2059"/>
      <c r="H31" s="463"/>
      <c r="I31" s="463"/>
      <c r="J31" s="463"/>
      <c r="K31" s="463"/>
      <c r="L31" s="463"/>
      <c r="M31" s="463"/>
      <c r="N31" s="463"/>
    </row>
  </sheetData>
  <mergeCells count="5">
    <mergeCell ref="A1:M1"/>
    <mergeCell ref="A2:M2"/>
    <mergeCell ref="A29:N29"/>
    <mergeCell ref="A30:E30"/>
    <mergeCell ref="A31:G31"/>
  </mergeCells>
  <pageMargins left="0.39370078740157483" right="0.39370078740157483" top="0.98425196850393704" bottom="0.98425196850393704" header="0.51181102362204722" footer="0.51181102362204722"/>
  <pageSetup paperSize="9" scale="65" orientation="landscape" r:id="rId1"/>
  <headerFooter alignWithMargins="0"/>
</worksheet>
</file>

<file path=xl/worksheets/sheet44.xml><?xml version="1.0" encoding="utf-8"?>
<worksheet xmlns="http://schemas.openxmlformats.org/spreadsheetml/2006/main" xmlns:r="http://schemas.openxmlformats.org/officeDocument/2006/relationships">
  <sheetPr>
    <pageSetUpPr fitToPage="1"/>
  </sheetPr>
  <dimension ref="A1:L37"/>
  <sheetViews>
    <sheetView zoomScaleSheetLayoutView="96" workbookViewId="0">
      <selection activeCell="L11" sqref="L11"/>
    </sheetView>
  </sheetViews>
  <sheetFormatPr defaultRowHeight="15.75"/>
  <cols>
    <col min="1" max="1" width="9.140625" style="544"/>
    <col min="2" max="2" width="21.28515625" style="544" customWidth="1"/>
    <col min="3" max="5" width="11" style="543" customWidth="1"/>
    <col min="6" max="7" width="10.7109375" style="543" customWidth="1"/>
    <col min="8" max="8" width="11.7109375" style="543" customWidth="1"/>
    <col min="9" max="9" width="10.7109375" style="543" customWidth="1"/>
    <col min="10" max="10" width="11.28515625" style="543" customWidth="1"/>
    <col min="11" max="11" width="11.42578125" style="543" customWidth="1"/>
    <col min="12" max="12" width="12.42578125" style="543" customWidth="1"/>
    <col min="13" max="257" width="9.140625" style="543"/>
    <col min="258" max="258" width="16.140625" style="543" bestFit="1" customWidth="1"/>
    <col min="259" max="261" width="11" style="543" customWidth="1"/>
    <col min="262" max="263" width="10.7109375" style="543" customWidth="1"/>
    <col min="264" max="264" width="11.7109375" style="543" customWidth="1"/>
    <col min="265" max="265" width="10.7109375" style="543" customWidth="1"/>
    <col min="266" max="266" width="11.28515625" style="543" customWidth="1"/>
    <col min="267" max="267" width="11.42578125" style="543" customWidth="1"/>
    <col min="268" max="268" width="12.42578125" style="543" customWidth="1"/>
    <col min="269" max="513" width="9.140625" style="543"/>
    <col min="514" max="514" width="16.140625" style="543" bestFit="1" customWidth="1"/>
    <col min="515" max="517" width="11" style="543" customWidth="1"/>
    <col min="518" max="519" width="10.7109375" style="543" customWidth="1"/>
    <col min="520" max="520" width="11.7109375" style="543" customWidth="1"/>
    <col min="521" max="521" width="10.7109375" style="543" customWidth="1"/>
    <col min="522" max="522" width="11.28515625" style="543" customWidth="1"/>
    <col min="523" max="523" width="11.42578125" style="543" customWidth="1"/>
    <col min="524" max="524" width="12.42578125" style="543" customWidth="1"/>
    <col min="525" max="769" width="9.140625" style="543"/>
    <col min="770" max="770" width="16.140625" style="543" bestFit="1" customWidth="1"/>
    <col min="771" max="773" width="11" style="543" customWidth="1"/>
    <col min="774" max="775" width="10.7109375" style="543" customWidth="1"/>
    <col min="776" max="776" width="11.7109375" style="543" customWidth="1"/>
    <col min="777" max="777" width="10.7109375" style="543" customWidth="1"/>
    <col min="778" max="778" width="11.28515625" style="543" customWidth="1"/>
    <col min="779" max="779" width="11.42578125" style="543" customWidth="1"/>
    <col min="780" max="780" width="12.42578125" style="543" customWidth="1"/>
    <col min="781" max="1025" width="9.140625" style="543"/>
    <col min="1026" max="1026" width="16.140625" style="543" bestFit="1" customWidth="1"/>
    <col min="1027" max="1029" width="11" style="543" customWidth="1"/>
    <col min="1030" max="1031" width="10.7109375" style="543" customWidth="1"/>
    <col min="1032" max="1032" width="11.7109375" style="543" customWidth="1"/>
    <col min="1033" max="1033" width="10.7109375" style="543" customWidth="1"/>
    <col min="1034" max="1034" width="11.28515625" style="543" customWidth="1"/>
    <col min="1035" max="1035" width="11.42578125" style="543" customWidth="1"/>
    <col min="1036" max="1036" width="12.42578125" style="543" customWidth="1"/>
    <col min="1037" max="1281" width="9.140625" style="543"/>
    <col min="1282" max="1282" width="16.140625" style="543" bestFit="1" customWidth="1"/>
    <col min="1283" max="1285" width="11" style="543" customWidth="1"/>
    <col min="1286" max="1287" width="10.7109375" style="543" customWidth="1"/>
    <col min="1288" max="1288" width="11.7109375" style="543" customWidth="1"/>
    <col min="1289" max="1289" width="10.7109375" style="543" customWidth="1"/>
    <col min="1290" max="1290" width="11.28515625" style="543" customWidth="1"/>
    <col min="1291" max="1291" width="11.42578125" style="543" customWidth="1"/>
    <col min="1292" max="1292" width="12.42578125" style="543" customWidth="1"/>
    <col min="1293" max="1537" width="9.140625" style="543"/>
    <col min="1538" max="1538" width="16.140625" style="543" bestFit="1" customWidth="1"/>
    <col min="1539" max="1541" width="11" style="543" customWidth="1"/>
    <col min="1542" max="1543" width="10.7109375" style="543" customWidth="1"/>
    <col min="1544" max="1544" width="11.7109375" style="543" customWidth="1"/>
    <col min="1545" max="1545" width="10.7109375" style="543" customWidth="1"/>
    <col min="1546" max="1546" width="11.28515625" style="543" customWidth="1"/>
    <col min="1547" max="1547" width="11.42578125" style="543" customWidth="1"/>
    <col min="1548" max="1548" width="12.42578125" style="543" customWidth="1"/>
    <col min="1549" max="1793" width="9.140625" style="543"/>
    <col min="1794" max="1794" width="16.140625" style="543" bestFit="1" customWidth="1"/>
    <col min="1795" max="1797" width="11" style="543" customWidth="1"/>
    <col min="1798" max="1799" width="10.7109375" style="543" customWidth="1"/>
    <col min="1800" max="1800" width="11.7109375" style="543" customWidth="1"/>
    <col min="1801" max="1801" width="10.7109375" style="543" customWidth="1"/>
    <col min="1802" max="1802" width="11.28515625" style="543" customWidth="1"/>
    <col min="1803" max="1803" width="11.42578125" style="543" customWidth="1"/>
    <col min="1804" max="1804" width="12.42578125" style="543" customWidth="1"/>
    <col min="1805" max="2049" width="9.140625" style="543"/>
    <col min="2050" max="2050" width="16.140625" style="543" bestFit="1" customWidth="1"/>
    <col min="2051" max="2053" width="11" style="543" customWidth="1"/>
    <col min="2054" max="2055" width="10.7109375" style="543" customWidth="1"/>
    <col min="2056" max="2056" width="11.7109375" style="543" customWidth="1"/>
    <col min="2057" max="2057" width="10.7109375" style="543" customWidth="1"/>
    <col min="2058" max="2058" width="11.28515625" style="543" customWidth="1"/>
    <col min="2059" max="2059" width="11.42578125" style="543" customWidth="1"/>
    <col min="2060" max="2060" width="12.42578125" style="543" customWidth="1"/>
    <col min="2061" max="2305" width="9.140625" style="543"/>
    <col min="2306" max="2306" width="16.140625" style="543" bestFit="1" customWidth="1"/>
    <col min="2307" max="2309" width="11" style="543" customWidth="1"/>
    <col min="2310" max="2311" width="10.7109375" style="543" customWidth="1"/>
    <col min="2312" max="2312" width="11.7109375" style="543" customWidth="1"/>
    <col min="2313" max="2313" width="10.7109375" style="543" customWidth="1"/>
    <col min="2314" max="2314" width="11.28515625" style="543" customWidth="1"/>
    <col min="2315" max="2315" width="11.42578125" style="543" customWidth="1"/>
    <col min="2316" max="2316" width="12.42578125" style="543" customWidth="1"/>
    <col min="2317" max="2561" width="9.140625" style="543"/>
    <col min="2562" max="2562" width="16.140625" style="543" bestFit="1" customWidth="1"/>
    <col min="2563" max="2565" width="11" style="543" customWidth="1"/>
    <col min="2566" max="2567" width="10.7109375" style="543" customWidth="1"/>
    <col min="2568" max="2568" width="11.7109375" style="543" customWidth="1"/>
    <col min="2569" max="2569" width="10.7109375" style="543" customWidth="1"/>
    <col min="2570" max="2570" width="11.28515625" style="543" customWidth="1"/>
    <col min="2571" max="2571" width="11.42578125" style="543" customWidth="1"/>
    <col min="2572" max="2572" width="12.42578125" style="543" customWidth="1"/>
    <col min="2573" max="2817" width="9.140625" style="543"/>
    <col min="2818" max="2818" width="16.140625" style="543" bestFit="1" customWidth="1"/>
    <col min="2819" max="2821" width="11" style="543" customWidth="1"/>
    <col min="2822" max="2823" width="10.7109375" style="543" customWidth="1"/>
    <col min="2824" max="2824" width="11.7109375" style="543" customWidth="1"/>
    <col min="2825" max="2825" width="10.7109375" style="543" customWidth="1"/>
    <col min="2826" max="2826" width="11.28515625" style="543" customWidth="1"/>
    <col min="2827" max="2827" width="11.42578125" style="543" customWidth="1"/>
    <col min="2828" max="2828" width="12.42578125" style="543" customWidth="1"/>
    <col min="2829" max="3073" width="9.140625" style="543"/>
    <col min="3074" max="3074" width="16.140625" style="543" bestFit="1" customWidth="1"/>
    <col min="3075" max="3077" width="11" style="543" customWidth="1"/>
    <col min="3078" max="3079" width="10.7109375" style="543" customWidth="1"/>
    <col min="3080" max="3080" width="11.7109375" style="543" customWidth="1"/>
    <col min="3081" max="3081" width="10.7109375" style="543" customWidth="1"/>
    <col min="3082" max="3082" width="11.28515625" style="543" customWidth="1"/>
    <col min="3083" max="3083" width="11.42578125" style="543" customWidth="1"/>
    <col min="3084" max="3084" width="12.42578125" style="543" customWidth="1"/>
    <col min="3085" max="3329" width="9.140625" style="543"/>
    <col min="3330" max="3330" width="16.140625" style="543" bestFit="1" customWidth="1"/>
    <col min="3331" max="3333" width="11" style="543" customWidth="1"/>
    <col min="3334" max="3335" width="10.7109375" style="543" customWidth="1"/>
    <col min="3336" max="3336" width="11.7109375" style="543" customWidth="1"/>
    <col min="3337" max="3337" width="10.7109375" style="543" customWidth="1"/>
    <col min="3338" max="3338" width="11.28515625" style="543" customWidth="1"/>
    <col min="3339" max="3339" width="11.42578125" style="543" customWidth="1"/>
    <col min="3340" max="3340" width="12.42578125" style="543" customWidth="1"/>
    <col min="3341" max="3585" width="9.140625" style="543"/>
    <col min="3586" max="3586" width="16.140625" style="543" bestFit="1" customWidth="1"/>
    <col min="3587" max="3589" width="11" style="543" customWidth="1"/>
    <col min="3590" max="3591" width="10.7109375" style="543" customWidth="1"/>
    <col min="3592" max="3592" width="11.7109375" style="543" customWidth="1"/>
    <col min="3593" max="3593" width="10.7109375" style="543" customWidth="1"/>
    <col min="3594" max="3594" width="11.28515625" style="543" customWidth="1"/>
    <col min="3595" max="3595" width="11.42578125" style="543" customWidth="1"/>
    <col min="3596" max="3596" width="12.42578125" style="543" customWidth="1"/>
    <col min="3597" max="3841" width="9.140625" style="543"/>
    <col min="3842" max="3842" width="16.140625" style="543" bestFit="1" customWidth="1"/>
    <col min="3843" max="3845" width="11" style="543" customWidth="1"/>
    <col min="3846" max="3847" width="10.7109375" style="543" customWidth="1"/>
    <col min="3848" max="3848" width="11.7109375" style="543" customWidth="1"/>
    <col min="3849" max="3849" width="10.7109375" style="543" customWidth="1"/>
    <col min="3850" max="3850" width="11.28515625" style="543" customWidth="1"/>
    <col min="3851" max="3851" width="11.42578125" style="543" customWidth="1"/>
    <col min="3852" max="3852" width="12.42578125" style="543" customWidth="1"/>
    <col min="3853" max="4097" width="9.140625" style="543"/>
    <col min="4098" max="4098" width="16.140625" style="543" bestFit="1" customWidth="1"/>
    <col min="4099" max="4101" width="11" style="543" customWidth="1"/>
    <col min="4102" max="4103" width="10.7109375" style="543" customWidth="1"/>
    <col min="4104" max="4104" width="11.7109375" style="543" customWidth="1"/>
    <col min="4105" max="4105" width="10.7109375" style="543" customWidth="1"/>
    <col min="4106" max="4106" width="11.28515625" style="543" customWidth="1"/>
    <col min="4107" max="4107" width="11.42578125" style="543" customWidth="1"/>
    <col min="4108" max="4108" width="12.42578125" style="543" customWidth="1"/>
    <col min="4109" max="4353" width="9.140625" style="543"/>
    <col min="4354" max="4354" width="16.140625" style="543" bestFit="1" customWidth="1"/>
    <col min="4355" max="4357" width="11" style="543" customWidth="1"/>
    <col min="4358" max="4359" width="10.7109375" style="543" customWidth="1"/>
    <col min="4360" max="4360" width="11.7109375" style="543" customWidth="1"/>
    <col min="4361" max="4361" width="10.7109375" style="543" customWidth="1"/>
    <col min="4362" max="4362" width="11.28515625" style="543" customWidth="1"/>
    <col min="4363" max="4363" width="11.42578125" style="543" customWidth="1"/>
    <col min="4364" max="4364" width="12.42578125" style="543" customWidth="1"/>
    <col min="4365" max="4609" width="9.140625" style="543"/>
    <col min="4610" max="4610" width="16.140625" style="543" bestFit="1" customWidth="1"/>
    <col min="4611" max="4613" width="11" style="543" customWidth="1"/>
    <col min="4614" max="4615" width="10.7109375" style="543" customWidth="1"/>
    <col min="4616" max="4616" width="11.7109375" style="543" customWidth="1"/>
    <col min="4617" max="4617" width="10.7109375" style="543" customWidth="1"/>
    <col min="4618" max="4618" width="11.28515625" style="543" customWidth="1"/>
    <col min="4619" max="4619" width="11.42578125" style="543" customWidth="1"/>
    <col min="4620" max="4620" width="12.42578125" style="543" customWidth="1"/>
    <col min="4621" max="4865" width="9.140625" style="543"/>
    <col min="4866" max="4866" width="16.140625" style="543" bestFit="1" customWidth="1"/>
    <col min="4867" max="4869" width="11" style="543" customWidth="1"/>
    <col min="4870" max="4871" width="10.7109375" style="543" customWidth="1"/>
    <col min="4872" max="4872" width="11.7109375" style="543" customWidth="1"/>
    <col min="4873" max="4873" width="10.7109375" style="543" customWidth="1"/>
    <col min="4874" max="4874" width="11.28515625" style="543" customWidth="1"/>
    <col min="4875" max="4875" width="11.42578125" style="543" customWidth="1"/>
    <col min="4876" max="4876" width="12.42578125" style="543" customWidth="1"/>
    <col min="4877" max="5121" width="9.140625" style="543"/>
    <col min="5122" max="5122" width="16.140625" style="543" bestFit="1" customWidth="1"/>
    <col min="5123" max="5125" width="11" style="543" customWidth="1"/>
    <col min="5126" max="5127" width="10.7109375" style="543" customWidth="1"/>
    <col min="5128" max="5128" width="11.7109375" style="543" customWidth="1"/>
    <col min="5129" max="5129" width="10.7109375" style="543" customWidth="1"/>
    <col min="5130" max="5130" width="11.28515625" style="543" customWidth="1"/>
    <col min="5131" max="5131" width="11.42578125" style="543" customWidth="1"/>
    <col min="5132" max="5132" width="12.42578125" style="543" customWidth="1"/>
    <col min="5133" max="5377" width="9.140625" style="543"/>
    <col min="5378" max="5378" width="16.140625" style="543" bestFit="1" customWidth="1"/>
    <col min="5379" max="5381" width="11" style="543" customWidth="1"/>
    <col min="5382" max="5383" width="10.7109375" style="543" customWidth="1"/>
    <col min="5384" max="5384" width="11.7109375" style="543" customWidth="1"/>
    <col min="5385" max="5385" width="10.7109375" style="543" customWidth="1"/>
    <col min="5386" max="5386" width="11.28515625" style="543" customWidth="1"/>
    <col min="5387" max="5387" width="11.42578125" style="543" customWidth="1"/>
    <col min="5388" max="5388" width="12.42578125" style="543" customWidth="1"/>
    <col min="5389" max="5633" width="9.140625" style="543"/>
    <col min="5634" max="5634" width="16.140625" style="543" bestFit="1" customWidth="1"/>
    <col min="5635" max="5637" width="11" style="543" customWidth="1"/>
    <col min="5638" max="5639" width="10.7109375" style="543" customWidth="1"/>
    <col min="5640" max="5640" width="11.7109375" style="543" customWidth="1"/>
    <col min="5641" max="5641" width="10.7109375" style="543" customWidth="1"/>
    <col min="5642" max="5642" width="11.28515625" style="543" customWidth="1"/>
    <col min="5643" max="5643" width="11.42578125" style="543" customWidth="1"/>
    <col min="5644" max="5644" width="12.42578125" style="543" customWidth="1"/>
    <col min="5645" max="5889" width="9.140625" style="543"/>
    <col min="5890" max="5890" width="16.140625" style="543" bestFit="1" customWidth="1"/>
    <col min="5891" max="5893" width="11" style="543" customWidth="1"/>
    <col min="5894" max="5895" width="10.7109375" style="543" customWidth="1"/>
    <col min="5896" max="5896" width="11.7109375" style="543" customWidth="1"/>
    <col min="5897" max="5897" width="10.7109375" style="543" customWidth="1"/>
    <col min="5898" max="5898" width="11.28515625" style="543" customWidth="1"/>
    <col min="5899" max="5899" width="11.42578125" style="543" customWidth="1"/>
    <col min="5900" max="5900" width="12.42578125" style="543" customWidth="1"/>
    <col min="5901" max="6145" width="9.140625" style="543"/>
    <col min="6146" max="6146" width="16.140625" style="543" bestFit="1" customWidth="1"/>
    <col min="6147" max="6149" width="11" style="543" customWidth="1"/>
    <col min="6150" max="6151" width="10.7109375" style="543" customWidth="1"/>
    <col min="6152" max="6152" width="11.7109375" style="543" customWidth="1"/>
    <col min="6153" max="6153" width="10.7109375" style="543" customWidth="1"/>
    <col min="6154" max="6154" width="11.28515625" style="543" customWidth="1"/>
    <col min="6155" max="6155" width="11.42578125" style="543" customWidth="1"/>
    <col min="6156" max="6156" width="12.42578125" style="543" customWidth="1"/>
    <col min="6157" max="6401" width="9.140625" style="543"/>
    <col min="6402" max="6402" width="16.140625" style="543" bestFit="1" customWidth="1"/>
    <col min="6403" max="6405" width="11" style="543" customWidth="1"/>
    <col min="6406" max="6407" width="10.7109375" style="543" customWidth="1"/>
    <col min="6408" max="6408" width="11.7109375" style="543" customWidth="1"/>
    <col min="6409" max="6409" width="10.7109375" style="543" customWidth="1"/>
    <col min="6410" max="6410" width="11.28515625" style="543" customWidth="1"/>
    <col min="6411" max="6411" width="11.42578125" style="543" customWidth="1"/>
    <col min="6412" max="6412" width="12.42578125" style="543" customWidth="1"/>
    <col min="6413" max="6657" width="9.140625" style="543"/>
    <col min="6658" max="6658" width="16.140625" style="543" bestFit="1" customWidth="1"/>
    <col min="6659" max="6661" width="11" style="543" customWidth="1"/>
    <col min="6662" max="6663" width="10.7109375" style="543" customWidth="1"/>
    <col min="6664" max="6664" width="11.7109375" style="543" customWidth="1"/>
    <col min="6665" max="6665" width="10.7109375" style="543" customWidth="1"/>
    <col min="6666" max="6666" width="11.28515625" style="543" customWidth="1"/>
    <col min="6667" max="6667" width="11.42578125" style="543" customWidth="1"/>
    <col min="6668" max="6668" width="12.42578125" style="543" customWidth="1"/>
    <col min="6669" max="6913" width="9.140625" style="543"/>
    <col min="6914" max="6914" width="16.140625" style="543" bestFit="1" customWidth="1"/>
    <col min="6915" max="6917" width="11" style="543" customWidth="1"/>
    <col min="6918" max="6919" width="10.7109375" style="543" customWidth="1"/>
    <col min="6920" max="6920" width="11.7109375" style="543" customWidth="1"/>
    <col min="6921" max="6921" width="10.7109375" style="543" customWidth="1"/>
    <col min="6922" max="6922" width="11.28515625" style="543" customWidth="1"/>
    <col min="6923" max="6923" width="11.42578125" style="543" customWidth="1"/>
    <col min="6924" max="6924" width="12.42578125" style="543" customWidth="1"/>
    <col min="6925" max="7169" width="9.140625" style="543"/>
    <col min="7170" max="7170" width="16.140625" style="543" bestFit="1" customWidth="1"/>
    <col min="7171" max="7173" width="11" style="543" customWidth="1"/>
    <col min="7174" max="7175" width="10.7109375" style="543" customWidth="1"/>
    <col min="7176" max="7176" width="11.7109375" style="543" customWidth="1"/>
    <col min="7177" max="7177" width="10.7109375" style="543" customWidth="1"/>
    <col min="7178" max="7178" width="11.28515625" style="543" customWidth="1"/>
    <col min="7179" max="7179" width="11.42578125" style="543" customWidth="1"/>
    <col min="7180" max="7180" width="12.42578125" style="543" customWidth="1"/>
    <col min="7181" max="7425" width="9.140625" style="543"/>
    <col min="7426" max="7426" width="16.140625" style="543" bestFit="1" customWidth="1"/>
    <col min="7427" max="7429" width="11" style="543" customWidth="1"/>
    <col min="7430" max="7431" width="10.7109375" style="543" customWidth="1"/>
    <col min="7432" max="7432" width="11.7109375" style="543" customWidth="1"/>
    <col min="7433" max="7433" width="10.7109375" style="543" customWidth="1"/>
    <col min="7434" max="7434" width="11.28515625" style="543" customWidth="1"/>
    <col min="7435" max="7435" width="11.42578125" style="543" customWidth="1"/>
    <col min="7436" max="7436" width="12.42578125" style="543" customWidth="1"/>
    <col min="7437" max="7681" width="9.140625" style="543"/>
    <col min="7682" max="7682" width="16.140625" style="543" bestFit="1" customWidth="1"/>
    <col min="7683" max="7685" width="11" style="543" customWidth="1"/>
    <col min="7686" max="7687" width="10.7109375" style="543" customWidth="1"/>
    <col min="7688" max="7688" width="11.7109375" style="543" customWidth="1"/>
    <col min="7689" max="7689" width="10.7109375" style="543" customWidth="1"/>
    <col min="7690" max="7690" width="11.28515625" style="543" customWidth="1"/>
    <col min="7691" max="7691" width="11.42578125" style="543" customWidth="1"/>
    <col min="7692" max="7692" width="12.42578125" style="543" customWidth="1"/>
    <col min="7693" max="7937" width="9.140625" style="543"/>
    <col min="7938" max="7938" width="16.140625" style="543" bestFit="1" customWidth="1"/>
    <col min="7939" max="7941" width="11" style="543" customWidth="1"/>
    <col min="7942" max="7943" width="10.7109375" style="543" customWidth="1"/>
    <col min="7944" max="7944" width="11.7109375" style="543" customWidth="1"/>
    <col min="7945" max="7945" width="10.7109375" style="543" customWidth="1"/>
    <col min="7946" max="7946" width="11.28515625" style="543" customWidth="1"/>
    <col min="7947" max="7947" width="11.42578125" style="543" customWidth="1"/>
    <col min="7948" max="7948" width="12.42578125" style="543" customWidth="1"/>
    <col min="7949" max="8193" width="9.140625" style="543"/>
    <col min="8194" max="8194" width="16.140625" style="543" bestFit="1" customWidth="1"/>
    <col min="8195" max="8197" width="11" style="543" customWidth="1"/>
    <col min="8198" max="8199" width="10.7109375" style="543" customWidth="1"/>
    <col min="8200" max="8200" width="11.7109375" style="543" customWidth="1"/>
    <col min="8201" max="8201" width="10.7109375" style="543" customWidth="1"/>
    <col min="8202" max="8202" width="11.28515625" style="543" customWidth="1"/>
    <col min="8203" max="8203" width="11.42578125" style="543" customWidth="1"/>
    <col min="8204" max="8204" width="12.42578125" style="543" customWidth="1"/>
    <col min="8205" max="8449" width="9.140625" style="543"/>
    <col min="8450" max="8450" width="16.140625" style="543" bestFit="1" customWidth="1"/>
    <col min="8451" max="8453" width="11" style="543" customWidth="1"/>
    <col min="8454" max="8455" width="10.7109375" style="543" customWidth="1"/>
    <col min="8456" max="8456" width="11.7109375" style="543" customWidth="1"/>
    <col min="8457" max="8457" width="10.7109375" style="543" customWidth="1"/>
    <col min="8458" max="8458" width="11.28515625" style="543" customWidth="1"/>
    <col min="8459" max="8459" width="11.42578125" style="543" customWidth="1"/>
    <col min="8460" max="8460" width="12.42578125" style="543" customWidth="1"/>
    <col min="8461" max="8705" width="9.140625" style="543"/>
    <col min="8706" max="8706" width="16.140625" style="543" bestFit="1" customWidth="1"/>
    <col min="8707" max="8709" width="11" style="543" customWidth="1"/>
    <col min="8710" max="8711" width="10.7109375" style="543" customWidth="1"/>
    <col min="8712" max="8712" width="11.7109375" style="543" customWidth="1"/>
    <col min="8713" max="8713" width="10.7109375" style="543" customWidth="1"/>
    <col min="8714" max="8714" width="11.28515625" style="543" customWidth="1"/>
    <col min="8715" max="8715" width="11.42578125" style="543" customWidth="1"/>
    <col min="8716" max="8716" width="12.42578125" style="543" customWidth="1"/>
    <col min="8717" max="8961" width="9.140625" style="543"/>
    <col min="8962" max="8962" width="16.140625" style="543" bestFit="1" customWidth="1"/>
    <col min="8963" max="8965" width="11" style="543" customWidth="1"/>
    <col min="8966" max="8967" width="10.7109375" style="543" customWidth="1"/>
    <col min="8968" max="8968" width="11.7109375" style="543" customWidth="1"/>
    <col min="8969" max="8969" width="10.7109375" style="543" customWidth="1"/>
    <col min="8970" max="8970" width="11.28515625" style="543" customWidth="1"/>
    <col min="8971" max="8971" width="11.42578125" style="543" customWidth="1"/>
    <col min="8972" max="8972" width="12.42578125" style="543" customWidth="1"/>
    <col min="8973" max="9217" width="9.140625" style="543"/>
    <col min="9218" max="9218" width="16.140625" style="543" bestFit="1" customWidth="1"/>
    <col min="9219" max="9221" width="11" style="543" customWidth="1"/>
    <col min="9222" max="9223" width="10.7109375" style="543" customWidth="1"/>
    <col min="9224" max="9224" width="11.7109375" style="543" customWidth="1"/>
    <col min="9225" max="9225" width="10.7109375" style="543" customWidth="1"/>
    <col min="9226" max="9226" width="11.28515625" style="543" customWidth="1"/>
    <col min="9227" max="9227" width="11.42578125" style="543" customWidth="1"/>
    <col min="9228" max="9228" width="12.42578125" style="543" customWidth="1"/>
    <col min="9229" max="9473" width="9.140625" style="543"/>
    <col min="9474" max="9474" width="16.140625" style="543" bestFit="1" customWidth="1"/>
    <col min="9475" max="9477" width="11" style="543" customWidth="1"/>
    <col min="9478" max="9479" width="10.7109375" style="543" customWidth="1"/>
    <col min="9480" max="9480" width="11.7109375" style="543" customWidth="1"/>
    <col min="9481" max="9481" width="10.7109375" style="543" customWidth="1"/>
    <col min="9482" max="9482" width="11.28515625" style="543" customWidth="1"/>
    <col min="9483" max="9483" width="11.42578125" style="543" customWidth="1"/>
    <col min="9484" max="9484" width="12.42578125" style="543" customWidth="1"/>
    <col min="9485" max="9729" width="9.140625" style="543"/>
    <col min="9730" max="9730" width="16.140625" style="543" bestFit="1" customWidth="1"/>
    <col min="9731" max="9733" width="11" style="543" customWidth="1"/>
    <col min="9734" max="9735" width="10.7109375" style="543" customWidth="1"/>
    <col min="9736" max="9736" width="11.7109375" style="543" customWidth="1"/>
    <col min="9737" max="9737" width="10.7109375" style="543" customWidth="1"/>
    <col min="9738" max="9738" width="11.28515625" style="543" customWidth="1"/>
    <col min="9739" max="9739" width="11.42578125" style="543" customWidth="1"/>
    <col min="9740" max="9740" width="12.42578125" style="543" customWidth="1"/>
    <col min="9741" max="9985" width="9.140625" style="543"/>
    <col min="9986" max="9986" width="16.140625" style="543" bestFit="1" customWidth="1"/>
    <col min="9987" max="9989" width="11" style="543" customWidth="1"/>
    <col min="9990" max="9991" width="10.7109375" style="543" customWidth="1"/>
    <col min="9992" max="9992" width="11.7109375" style="543" customWidth="1"/>
    <col min="9993" max="9993" width="10.7109375" style="543" customWidth="1"/>
    <col min="9994" max="9994" width="11.28515625" style="543" customWidth="1"/>
    <col min="9995" max="9995" width="11.42578125" style="543" customWidth="1"/>
    <col min="9996" max="9996" width="12.42578125" style="543" customWidth="1"/>
    <col min="9997" max="10241" width="9.140625" style="543"/>
    <col min="10242" max="10242" width="16.140625" style="543" bestFit="1" customWidth="1"/>
    <col min="10243" max="10245" width="11" style="543" customWidth="1"/>
    <col min="10246" max="10247" width="10.7109375" style="543" customWidth="1"/>
    <col min="10248" max="10248" width="11.7109375" style="543" customWidth="1"/>
    <col min="10249" max="10249" width="10.7109375" style="543" customWidth="1"/>
    <col min="10250" max="10250" width="11.28515625" style="543" customWidth="1"/>
    <col min="10251" max="10251" width="11.42578125" style="543" customWidth="1"/>
    <col min="10252" max="10252" width="12.42578125" style="543" customWidth="1"/>
    <col min="10253" max="10497" width="9.140625" style="543"/>
    <col min="10498" max="10498" width="16.140625" style="543" bestFit="1" customWidth="1"/>
    <col min="10499" max="10501" width="11" style="543" customWidth="1"/>
    <col min="10502" max="10503" width="10.7109375" style="543" customWidth="1"/>
    <col min="10504" max="10504" width="11.7109375" style="543" customWidth="1"/>
    <col min="10505" max="10505" width="10.7109375" style="543" customWidth="1"/>
    <col min="10506" max="10506" width="11.28515625" style="543" customWidth="1"/>
    <col min="10507" max="10507" width="11.42578125" style="543" customWidth="1"/>
    <col min="10508" max="10508" width="12.42578125" style="543" customWidth="1"/>
    <col min="10509" max="10753" width="9.140625" style="543"/>
    <col min="10754" max="10754" width="16.140625" style="543" bestFit="1" customWidth="1"/>
    <col min="10755" max="10757" width="11" style="543" customWidth="1"/>
    <col min="10758" max="10759" width="10.7109375" style="543" customWidth="1"/>
    <col min="10760" max="10760" width="11.7109375" style="543" customWidth="1"/>
    <col min="10761" max="10761" width="10.7109375" style="543" customWidth="1"/>
    <col min="10762" max="10762" width="11.28515625" style="543" customWidth="1"/>
    <col min="10763" max="10763" width="11.42578125" style="543" customWidth="1"/>
    <col min="10764" max="10764" width="12.42578125" style="543" customWidth="1"/>
    <col min="10765" max="11009" width="9.140625" style="543"/>
    <col min="11010" max="11010" width="16.140625" style="543" bestFit="1" customWidth="1"/>
    <col min="11011" max="11013" width="11" style="543" customWidth="1"/>
    <col min="11014" max="11015" width="10.7109375" style="543" customWidth="1"/>
    <col min="11016" max="11016" width="11.7109375" style="543" customWidth="1"/>
    <col min="11017" max="11017" width="10.7109375" style="543" customWidth="1"/>
    <col min="11018" max="11018" width="11.28515625" style="543" customWidth="1"/>
    <col min="11019" max="11019" width="11.42578125" style="543" customWidth="1"/>
    <col min="11020" max="11020" width="12.42578125" style="543" customWidth="1"/>
    <col min="11021" max="11265" width="9.140625" style="543"/>
    <col min="11266" max="11266" width="16.140625" style="543" bestFit="1" customWidth="1"/>
    <col min="11267" max="11269" width="11" style="543" customWidth="1"/>
    <col min="11270" max="11271" width="10.7109375" style="543" customWidth="1"/>
    <col min="11272" max="11272" width="11.7109375" style="543" customWidth="1"/>
    <col min="11273" max="11273" width="10.7109375" style="543" customWidth="1"/>
    <col min="11274" max="11274" width="11.28515625" style="543" customWidth="1"/>
    <col min="11275" max="11275" width="11.42578125" style="543" customWidth="1"/>
    <col min="11276" max="11276" width="12.42578125" style="543" customWidth="1"/>
    <col min="11277" max="11521" width="9.140625" style="543"/>
    <col min="11522" max="11522" width="16.140625" style="543" bestFit="1" customWidth="1"/>
    <col min="11523" max="11525" width="11" style="543" customWidth="1"/>
    <col min="11526" max="11527" width="10.7109375" style="543" customWidth="1"/>
    <col min="11528" max="11528" width="11.7109375" style="543" customWidth="1"/>
    <col min="11529" max="11529" width="10.7109375" style="543" customWidth="1"/>
    <col min="11530" max="11530" width="11.28515625" style="543" customWidth="1"/>
    <col min="11531" max="11531" width="11.42578125" style="543" customWidth="1"/>
    <col min="11532" max="11532" width="12.42578125" style="543" customWidth="1"/>
    <col min="11533" max="11777" width="9.140625" style="543"/>
    <col min="11778" max="11778" width="16.140625" style="543" bestFit="1" customWidth="1"/>
    <col min="11779" max="11781" width="11" style="543" customWidth="1"/>
    <col min="11782" max="11783" width="10.7109375" style="543" customWidth="1"/>
    <col min="11784" max="11784" width="11.7109375" style="543" customWidth="1"/>
    <col min="11785" max="11785" width="10.7109375" style="543" customWidth="1"/>
    <col min="11786" max="11786" width="11.28515625" style="543" customWidth="1"/>
    <col min="11787" max="11787" width="11.42578125" style="543" customWidth="1"/>
    <col min="11788" max="11788" width="12.42578125" style="543" customWidth="1"/>
    <col min="11789" max="12033" width="9.140625" style="543"/>
    <col min="12034" max="12034" width="16.140625" style="543" bestFit="1" customWidth="1"/>
    <col min="12035" max="12037" width="11" style="543" customWidth="1"/>
    <col min="12038" max="12039" width="10.7109375" style="543" customWidth="1"/>
    <col min="12040" max="12040" width="11.7109375" style="543" customWidth="1"/>
    <col min="12041" max="12041" width="10.7109375" style="543" customWidth="1"/>
    <col min="12042" max="12042" width="11.28515625" style="543" customWidth="1"/>
    <col min="12043" max="12043" width="11.42578125" style="543" customWidth="1"/>
    <col min="12044" max="12044" width="12.42578125" style="543" customWidth="1"/>
    <col min="12045" max="12289" width="9.140625" style="543"/>
    <col min="12290" max="12290" width="16.140625" style="543" bestFit="1" customWidth="1"/>
    <col min="12291" max="12293" width="11" style="543" customWidth="1"/>
    <col min="12294" max="12295" width="10.7109375" style="543" customWidth="1"/>
    <col min="12296" max="12296" width="11.7109375" style="543" customWidth="1"/>
    <col min="12297" max="12297" width="10.7109375" style="543" customWidth="1"/>
    <col min="12298" max="12298" width="11.28515625" style="543" customWidth="1"/>
    <col min="12299" max="12299" width="11.42578125" style="543" customWidth="1"/>
    <col min="12300" max="12300" width="12.42578125" style="543" customWidth="1"/>
    <col min="12301" max="12545" width="9.140625" style="543"/>
    <col min="12546" max="12546" width="16.140625" style="543" bestFit="1" customWidth="1"/>
    <col min="12547" max="12549" width="11" style="543" customWidth="1"/>
    <col min="12550" max="12551" width="10.7109375" style="543" customWidth="1"/>
    <col min="12552" max="12552" width="11.7109375" style="543" customWidth="1"/>
    <col min="12553" max="12553" width="10.7109375" style="543" customWidth="1"/>
    <col min="12554" max="12554" width="11.28515625" style="543" customWidth="1"/>
    <col min="12555" max="12555" width="11.42578125" style="543" customWidth="1"/>
    <col min="12556" max="12556" width="12.42578125" style="543" customWidth="1"/>
    <col min="12557" max="12801" width="9.140625" style="543"/>
    <col min="12802" max="12802" width="16.140625" style="543" bestFit="1" customWidth="1"/>
    <col min="12803" max="12805" width="11" style="543" customWidth="1"/>
    <col min="12806" max="12807" width="10.7109375" style="543" customWidth="1"/>
    <col min="12808" max="12808" width="11.7109375" style="543" customWidth="1"/>
    <col min="12809" max="12809" width="10.7109375" style="543" customWidth="1"/>
    <col min="12810" max="12810" width="11.28515625" style="543" customWidth="1"/>
    <col min="12811" max="12811" width="11.42578125" style="543" customWidth="1"/>
    <col min="12812" max="12812" width="12.42578125" style="543" customWidth="1"/>
    <col min="12813" max="13057" width="9.140625" style="543"/>
    <col min="13058" max="13058" width="16.140625" style="543" bestFit="1" customWidth="1"/>
    <col min="13059" max="13061" width="11" style="543" customWidth="1"/>
    <col min="13062" max="13063" width="10.7109375" style="543" customWidth="1"/>
    <col min="13064" max="13064" width="11.7109375" style="543" customWidth="1"/>
    <col min="13065" max="13065" width="10.7109375" style="543" customWidth="1"/>
    <col min="13066" max="13066" width="11.28515625" style="543" customWidth="1"/>
    <col min="13067" max="13067" width="11.42578125" style="543" customWidth="1"/>
    <col min="13068" max="13068" width="12.42578125" style="543" customWidth="1"/>
    <col min="13069" max="13313" width="9.140625" style="543"/>
    <col min="13314" max="13314" width="16.140625" style="543" bestFit="1" customWidth="1"/>
    <col min="13315" max="13317" width="11" style="543" customWidth="1"/>
    <col min="13318" max="13319" width="10.7109375" style="543" customWidth="1"/>
    <col min="13320" max="13320" width="11.7109375" style="543" customWidth="1"/>
    <col min="13321" max="13321" width="10.7109375" style="543" customWidth="1"/>
    <col min="13322" max="13322" width="11.28515625" style="543" customWidth="1"/>
    <col min="13323" max="13323" width="11.42578125" style="543" customWidth="1"/>
    <col min="13324" max="13324" width="12.42578125" style="543" customWidth="1"/>
    <col min="13325" max="13569" width="9.140625" style="543"/>
    <col min="13570" max="13570" width="16.140625" style="543" bestFit="1" customWidth="1"/>
    <col min="13571" max="13573" width="11" style="543" customWidth="1"/>
    <col min="13574" max="13575" width="10.7109375" style="543" customWidth="1"/>
    <col min="13576" max="13576" width="11.7109375" style="543" customWidth="1"/>
    <col min="13577" max="13577" width="10.7109375" style="543" customWidth="1"/>
    <col min="13578" max="13578" width="11.28515625" style="543" customWidth="1"/>
    <col min="13579" max="13579" width="11.42578125" style="543" customWidth="1"/>
    <col min="13580" max="13580" width="12.42578125" style="543" customWidth="1"/>
    <col min="13581" max="13825" width="9.140625" style="543"/>
    <col min="13826" max="13826" width="16.140625" style="543" bestFit="1" customWidth="1"/>
    <col min="13827" max="13829" width="11" style="543" customWidth="1"/>
    <col min="13830" max="13831" width="10.7109375" style="543" customWidth="1"/>
    <col min="13832" max="13832" width="11.7109375" style="543" customWidth="1"/>
    <col min="13833" max="13833" width="10.7109375" style="543" customWidth="1"/>
    <col min="13834" max="13834" width="11.28515625" style="543" customWidth="1"/>
    <col min="13835" max="13835" width="11.42578125" style="543" customWidth="1"/>
    <col min="13836" max="13836" width="12.42578125" style="543" customWidth="1"/>
    <col min="13837" max="14081" width="9.140625" style="543"/>
    <col min="14082" max="14082" width="16.140625" style="543" bestFit="1" customWidth="1"/>
    <col min="14083" max="14085" width="11" style="543" customWidth="1"/>
    <col min="14086" max="14087" width="10.7109375" style="543" customWidth="1"/>
    <col min="14088" max="14088" width="11.7109375" style="543" customWidth="1"/>
    <col min="14089" max="14089" width="10.7109375" style="543" customWidth="1"/>
    <col min="14090" max="14090" width="11.28515625" style="543" customWidth="1"/>
    <col min="14091" max="14091" width="11.42578125" style="543" customWidth="1"/>
    <col min="14092" max="14092" width="12.42578125" style="543" customWidth="1"/>
    <col min="14093" max="14337" width="9.140625" style="543"/>
    <col min="14338" max="14338" width="16.140625" style="543" bestFit="1" customWidth="1"/>
    <col min="14339" max="14341" width="11" style="543" customWidth="1"/>
    <col min="14342" max="14343" width="10.7109375" style="543" customWidth="1"/>
    <col min="14344" max="14344" width="11.7109375" style="543" customWidth="1"/>
    <col min="14345" max="14345" width="10.7109375" style="543" customWidth="1"/>
    <col min="14346" max="14346" width="11.28515625" style="543" customWidth="1"/>
    <col min="14347" max="14347" width="11.42578125" style="543" customWidth="1"/>
    <col min="14348" max="14348" width="12.42578125" style="543" customWidth="1"/>
    <col min="14349" max="14593" width="9.140625" style="543"/>
    <col min="14594" max="14594" width="16.140625" style="543" bestFit="1" customWidth="1"/>
    <col min="14595" max="14597" width="11" style="543" customWidth="1"/>
    <col min="14598" max="14599" width="10.7109375" style="543" customWidth="1"/>
    <col min="14600" max="14600" width="11.7109375" style="543" customWidth="1"/>
    <col min="14601" max="14601" width="10.7109375" style="543" customWidth="1"/>
    <col min="14602" max="14602" width="11.28515625" style="543" customWidth="1"/>
    <col min="14603" max="14603" width="11.42578125" style="543" customWidth="1"/>
    <col min="14604" max="14604" width="12.42578125" style="543" customWidth="1"/>
    <col min="14605" max="14849" width="9.140625" style="543"/>
    <col min="14850" max="14850" width="16.140625" style="543" bestFit="1" customWidth="1"/>
    <col min="14851" max="14853" width="11" style="543" customWidth="1"/>
    <col min="14854" max="14855" width="10.7109375" style="543" customWidth="1"/>
    <col min="14856" max="14856" width="11.7109375" style="543" customWidth="1"/>
    <col min="14857" max="14857" width="10.7109375" style="543" customWidth="1"/>
    <col min="14858" max="14858" width="11.28515625" style="543" customWidth="1"/>
    <col min="14859" max="14859" width="11.42578125" style="543" customWidth="1"/>
    <col min="14860" max="14860" width="12.42578125" style="543" customWidth="1"/>
    <col min="14861" max="15105" width="9.140625" style="543"/>
    <col min="15106" max="15106" width="16.140625" style="543" bestFit="1" customWidth="1"/>
    <col min="15107" max="15109" width="11" style="543" customWidth="1"/>
    <col min="15110" max="15111" width="10.7109375" style="543" customWidth="1"/>
    <col min="15112" max="15112" width="11.7109375" style="543" customWidth="1"/>
    <col min="15113" max="15113" width="10.7109375" style="543" customWidth="1"/>
    <col min="15114" max="15114" width="11.28515625" style="543" customWidth="1"/>
    <col min="15115" max="15115" width="11.42578125" style="543" customWidth="1"/>
    <col min="15116" max="15116" width="12.42578125" style="543" customWidth="1"/>
    <col min="15117" max="15361" width="9.140625" style="543"/>
    <col min="15362" max="15362" width="16.140625" style="543" bestFit="1" customWidth="1"/>
    <col min="15363" max="15365" width="11" style="543" customWidth="1"/>
    <col min="15366" max="15367" width="10.7109375" style="543" customWidth="1"/>
    <col min="15368" max="15368" width="11.7109375" style="543" customWidth="1"/>
    <col min="15369" max="15369" width="10.7109375" style="543" customWidth="1"/>
    <col min="15370" max="15370" width="11.28515625" style="543" customWidth="1"/>
    <col min="15371" max="15371" width="11.42578125" style="543" customWidth="1"/>
    <col min="15372" max="15372" width="12.42578125" style="543" customWidth="1"/>
    <col min="15373" max="15617" width="9.140625" style="543"/>
    <col min="15618" max="15618" width="16.140625" style="543" bestFit="1" customWidth="1"/>
    <col min="15619" max="15621" width="11" style="543" customWidth="1"/>
    <col min="15622" max="15623" width="10.7109375" style="543" customWidth="1"/>
    <col min="15624" max="15624" width="11.7109375" style="543" customWidth="1"/>
    <col min="15625" max="15625" width="10.7109375" style="543" customWidth="1"/>
    <col min="15626" max="15626" width="11.28515625" style="543" customWidth="1"/>
    <col min="15627" max="15627" width="11.42578125" style="543" customWidth="1"/>
    <col min="15628" max="15628" width="12.42578125" style="543" customWidth="1"/>
    <col min="15629" max="15873" width="9.140625" style="543"/>
    <col min="15874" max="15874" width="16.140625" style="543" bestFit="1" customWidth="1"/>
    <col min="15875" max="15877" width="11" style="543" customWidth="1"/>
    <col min="15878" max="15879" width="10.7109375" style="543" customWidth="1"/>
    <col min="15880" max="15880" width="11.7109375" style="543" customWidth="1"/>
    <col min="15881" max="15881" width="10.7109375" style="543" customWidth="1"/>
    <col min="15882" max="15882" width="11.28515625" style="543" customWidth="1"/>
    <col min="15883" max="15883" width="11.42578125" style="543" customWidth="1"/>
    <col min="15884" max="15884" width="12.42578125" style="543" customWidth="1"/>
    <col min="15885" max="16129" width="9.140625" style="543"/>
    <col min="16130" max="16130" width="16.140625" style="543" bestFit="1" customWidth="1"/>
    <col min="16131" max="16133" width="11" style="543" customWidth="1"/>
    <col min="16134" max="16135" width="10.7109375" style="543" customWidth="1"/>
    <col min="16136" max="16136" width="11.7109375" style="543" customWidth="1"/>
    <col min="16137" max="16137" width="10.7109375" style="543" customWidth="1"/>
    <col min="16138" max="16138" width="11.28515625" style="543" customWidth="1"/>
    <col min="16139" max="16139" width="11.42578125" style="543" customWidth="1"/>
    <col min="16140" max="16140" width="12.42578125" style="543" customWidth="1"/>
    <col min="16141" max="16384" width="9.140625" style="543"/>
  </cols>
  <sheetData>
    <row r="1" spans="1:12">
      <c r="A1" s="542"/>
      <c r="B1" s="1719" t="s">
        <v>745</v>
      </c>
      <c r="C1" s="1719"/>
      <c r="D1" s="1719"/>
      <c r="E1" s="1719"/>
      <c r="F1" s="1719"/>
      <c r="G1" s="1719"/>
      <c r="H1" s="1719"/>
      <c r="I1" s="1719"/>
      <c r="J1" s="1719"/>
      <c r="K1" s="1719"/>
      <c r="L1" s="1719"/>
    </row>
    <row r="2" spans="1:12">
      <c r="A2" s="542"/>
      <c r="B2" s="1719" t="s">
        <v>118</v>
      </c>
      <c r="C2" s="1719"/>
      <c r="D2" s="1719"/>
      <c r="E2" s="1719"/>
      <c r="F2" s="1719"/>
      <c r="G2" s="1719"/>
      <c r="H2" s="1719"/>
      <c r="I2" s="1719"/>
      <c r="J2" s="1719"/>
      <c r="K2" s="1719"/>
      <c r="L2" s="1719"/>
    </row>
    <row r="3" spans="1:12">
      <c r="C3" s="545"/>
      <c r="D3" s="545"/>
      <c r="E3" s="545"/>
      <c r="F3" s="545"/>
      <c r="G3" s="545"/>
    </row>
    <row r="4" spans="1:12" ht="16.5" thickBot="1">
      <c r="B4" s="546"/>
      <c r="C4" s="546"/>
      <c r="D4" s="546"/>
      <c r="E4" s="546"/>
      <c r="F4" s="546"/>
      <c r="G4" s="546"/>
      <c r="H4" s="546"/>
      <c r="I4" s="546"/>
      <c r="J4" s="546"/>
      <c r="L4" s="546" t="s">
        <v>731</v>
      </c>
    </row>
    <row r="5" spans="1:12" ht="31.5" customHeight="1" thickTop="1">
      <c r="B5" s="2060" t="s">
        <v>672</v>
      </c>
      <c r="C5" s="2062" t="s">
        <v>732</v>
      </c>
      <c r="D5" s="2063"/>
      <c r="E5" s="2063"/>
      <c r="F5" s="2063"/>
      <c r="G5" s="2064"/>
      <c r="H5" s="2065" t="s">
        <v>733</v>
      </c>
      <c r="I5" s="2065"/>
      <c r="J5" s="2065"/>
      <c r="K5" s="2065"/>
      <c r="L5" s="2066"/>
    </row>
    <row r="6" spans="1:12" ht="31.5" customHeight="1">
      <c r="B6" s="2061"/>
      <c r="C6" s="547" t="s">
        <v>127</v>
      </c>
      <c r="D6" s="548" t="s">
        <v>129</v>
      </c>
      <c r="E6" s="548" t="s">
        <v>4</v>
      </c>
      <c r="F6" s="548" t="s">
        <v>40</v>
      </c>
      <c r="G6" s="547" t="s">
        <v>123</v>
      </c>
      <c r="H6" s="549" t="s">
        <v>127</v>
      </c>
      <c r="I6" s="548" t="s">
        <v>129</v>
      </c>
      <c r="J6" s="547" t="s">
        <v>4</v>
      </c>
      <c r="K6" s="549" t="s">
        <v>40</v>
      </c>
      <c r="L6" s="550" t="s">
        <v>123</v>
      </c>
    </row>
    <row r="7" spans="1:12" ht="31.5" customHeight="1">
      <c r="B7" s="551" t="s">
        <v>216</v>
      </c>
      <c r="C7" s="1014">
        <v>4.4000000000000003E-3</v>
      </c>
      <c r="D7" s="1015">
        <v>0.94777795275590537</v>
      </c>
      <c r="E7" s="1015">
        <v>0.43990000000000001</v>
      </c>
      <c r="F7" s="1016">
        <v>0.55069999999999997</v>
      </c>
      <c r="G7" s="129">
        <v>3.34</v>
      </c>
      <c r="H7" s="1017" t="s">
        <v>298</v>
      </c>
      <c r="I7" s="1018" t="s">
        <v>298</v>
      </c>
      <c r="J7" s="1019" t="s">
        <v>298</v>
      </c>
      <c r="K7" s="1020">
        <v>1.3228599999999999</v>
      </c>
      <c r="L7" s="1021">
        <v>3.9347799999999999</v>
      </c>
    </row>
    <row r="8" spans="1:12" ht="31.5" customHeight="1">
      <c r="B8" s="552" t="s">
        <v>217</v>
      </c>
      <c r="C8" s="1022">
        <v>6.5600000000000006E-2</v>
      </c>
      <c r="D8" s="1022">
        <v>2.2200000000000002</v>
      </c>
      <c r="E8" s="1022">
        <v>2.0503999999999998</v>
      </c>
      <c r="F8" s="1023">
        <v>0.48</v>
      </c>
      <c r="G8" s="129">
        <v>2.87</v>
      </c>
      <c r="H8" s="1024">
        <v>0.54</v>
      </c>
      <c r="I8" s="1025">
        <v>3.04</v>
      </c>
      <c r="J8" s="1022">
        <v>2.6856</v>
      </c>
      <c r="K8" s="1024">
        <v>1.51</v>
      </c>
      <c r="L8" s="1021">
        <v>3.6044</v>
      </c>
    </row>
    <row r="9" spans="1:12" ht="31.5" customHeight="1">
      <c r="B9" s="552" t="s">
        <v>218</v>
      </c>
      <c r="C9" s="1022">
        <v>0.92669999999999997</v>
      </c>
      <c r="D9" s="1022">
        <v>1.1000000000000001</v>
      </c>
      <c r="E9" s="1022">
        <v>2.1162000000000001</v>
      </c>
      <c r="F9" s="1023">
        <v>1.1832</v>
      </c>
      <c r="G9" s="129">
        <v>1.7707999999999999</v>
      </c>
      <c r="H9" s="1024">
        <v>0.93489999999999995</v>
      </c>
      <c r="I9" s="1025">
        <v>1.97</v>
      </c>
      <c r="J9" s="1022">
        <v>2.7359</v>
      </c>
      <c r="K9" s="1024">
        <v>2.0476999999999999</v>
      </c>
      <c r="L9" s="1021">
        <v>3.2067000000000001</v>
      </c>
    </row>
    <row r="10" spans="1:12" ht="31.5" customHeight="1">
      <c r="B10" s="552" t="s">
        <v>219</v>
      </c>
      <c r="C10" s="1022">
        <v>0.52349999999999997</v>
      </c>
      <c r="D10" s="1022">
        <v>0.28999999999999998</v>
      </c>
      <c r="E10" s="1022">
        <v>3.0040184818481848</v>
      </c>
      <c r="F10" s="1023">
        <v>2.5548000000000002</v>
      </c>
      <c r="G10" s="129">
        <v>2.2000000000000002</v>
      </c>
      <c r="H10" s="1024">
        <v>0.87260000000000004</v>
      </c>
      <c r="I10" s="1025">
        <v>0.97</v>
      </c>
      <c r="J10" s="1022">
        <v>3.6509746666666669</v>
      </c>
      <c r="K10" s="1024">
        <v>3.1175000000000002</v>
      </c>
      <c r="L10" s="1021">
        <v>3.1</v>
      </c>
    </row>
    <row r="11" spans="1:12" ht="31.5" customHeight="1">
      <c r="B11" s="552" t="s">
        <v>220</v>
      </c>
      <c r="C11" s="1022">
        <v>0.128</v>
      </c>
      <c r="D11" s="1022">
        <v>0.48370000000000002</v>
      </c>
      <c r="E11" s="1022">
        <v>2.3419982353698852</v>
      </c>
      <c r="F11" s="1023">
        <v>5.5149176531715014</v>
      </c>
      <c r="G11" s="129"/>
      <c r="H11" s="1024">
        <v>0.58030000000000004</v>
      </c>
      <c r="I11" s="1025">
        <v>0.95879999999999999</v>
      </c>
      <c r="J11" s="1022">
        <v>3.25</v>
      </c>
      <c r="K11" s="1024">
        <v>4.9699</v>
      </c>
      <c r="L11" s="1021"/>
    </row>
    <row r="12" spans="1:12" ht="31.5" customHeight="1">
      <c r="B12" s="552" t="s">
        <v>221</v>
      </c>
      <c r="C12" s="1022">
        <v>0.15509999999999999</v>
      </c>
      <c r="D12" s="1022">
        <v>0.67949999999999999</v>
      </c>
      <c r="E12" s="1022">
        <v>1.7373000000000001</v>
      </c>
      <c r="F12" s="1023">
        <v>5.8220000000000001</v>
      </c>
      <c r="G12" s="129"/>
      <c r="H12" s="1024">
        <v>0.36899999999999999</v>
      </c>
      <c r="I12" s="1025">
        <v>0.94340000000000002</v>
      </c>
      <c r="J12" s="1022">
        <v>2.6956000000000002</v>
      </c>
      <c r="K12" s="1024">
        <v>5.7587999999999999</v>
      </c>
      <c r="L12" s="1021"/>
    </row>
    <row r="13" spans="1:12" ht="31.5" customHeight="1">
      <c r="B13" s="552" t="s">
        <v>222</v>
      </c>
      <c r="C13" s="1022">
        <v>0.7409</v>
      </c>
      <c r="D13" s="1022">
        <v>0.35</v>
      </c>
      <c r="E13" s="1022">
        <v>2.6432000000000002</v>
      </c>
      <c r="F13" s="1023">
        <v>3.9250794520547947</v>
      </c>
      <c r="G13" s="129"/>
      <c r="H13" s="1026" t="s">
        <v>298</v>
      </c>
      <c r="I13" s="1027" t="s">
        <v>298</v>
      </c>
      <c r="J13" s="1028" t="s">
        <v>298</v>
      </c>
      <c r="K13" s="1026" t="s">
        <v>298</v>
      </c>
      <c r="L13" s="1021"/>
    </row>
    <row r="14" spans="1:12" s="555" customFormat="1" ht="31.5" customHeight="1">
      <c r="A14" s="553"/>
      <c r="B14" s="554" t="s">
        <v>223</v>
      </c>
      <c r="C14" s="1022">
        <v>1.1286</v>
      </c>
      <c r="D14" s="1029">
        <v>0.5323</v>
      </c>
      <c r="E14" s="1029">
        <v>0.74419999999999997</v>
      </c>
      <c r="F14" s="1030">
        <v>4.7</v>
      </c>
      <c r="G14" s="129"/>
      <c r="H14" s="1026">
        <v>1.3758999999999999</v>
      </c>
      <c r="I14" s="1031">
        <v>1.3328</v>
      </c>
      <c r="J14" s="1029">
        <v>2.2334999999999998</v>
      </c>
      <c r="K14" s="1020">
        <v>5.17</v>
      </c>
      <c r="L14" s="1021"/>
    </row>
    <row r="15" spans="1:12" s="555" customFormat="1" ht="31.5" customHeight="1">
      <c r="A15" s="553"/>
      <c r="B15" s="554" t="s">
        <v>224</v>
      </c>
      <c r="C15" s="1022">
        <v>0.68700000000000006</v>
      </c>
      <c r="D15" s="1022">
        <v>1.0973999999999999</v>
      </c>
      <c r="E15" s="1022">
        <v>0.92610000000000003</v>
      </c>
      <c r="F15" s="1023">
        <v>4.9848999999999997</v>
      </c>
      <c r="G15" s="129"/>
      <c r="H15" s="1026">
        <v>1.1623000000000001</v>
      </c>
      <c r="I15" s="1025">
        <v>1.2907999999999999</v>
      </c>
      <c r="J15" s="1022">
        <v>2.3067000000000002</v>
      </c>
      <c r="K15" s="1024">
        <v>5.1997</v>
      </c>
      <c r="L15" s="1021"/>
    </row>
    <row r="16" spans="1:12" ht="31.5" customHeight="1">
      <c r="B16" s="552" t="s">
        <v>225</v>
      </c>
      <c r="C16" s="1022">
        <v>0.59040000000000004</v>
      </c>
      <c r="D16" s="1029">
        <v>1.3361000000000001</v>
      </c>
      <c r="E16" s="1029">
        <v>0.77629999999999999</v>
      </c>
      <c r="F16" s="1030">
        <v>5.1452</v>
      </c>
      <c r="G16" s="129"/>
      <c r="H16" s="1026">
        <v>0.98270000000000002</v>
      </c>
      <c r="I16" s="1025">
        <v>0.60160000000000002</v>
      </c>
      <c r="J16" s="1022">
        <v>2.8351000000000002</v>
      </c>
      <c r="K16" s="1024">
        <v>5.3190999999999997</v>
      </c>
      <c r="L16" s="1021"/>
    </row>
    <row r="17" spans="2:12" ht="31.5" customHeight="1">
      <c r="B17" s="552" t="s">
        <v>226</v>
      </c>
      <c r="C17" s="1022">
        <v>0.37190000000000001</v>
      </c>
      <c r="D17" s="1022">
        <v>0.1182</v>
      </c>
      <c r="E17" s="1022">
        <v>1.03</v>
      </c>
      <c r="F17" s="1023">
        <v>4.3784369186716257</v>
      </c>
      <c r="G17" s="129"/>
      <c r="H17" s="1026" t="s">
        <v>298</v>
      </c>
      <c r="I17" s="1027">
        <v>0.67369999999999997</v>
      </c>
      <c r="J17" s="1022">
        <v>2.1</v>
      </c>
      <c r="K17" s="1024">
        <v>4.8255237762237764</v>
      </c>
      <c r="L17" s="1021"/>
    </row>
    <row r="18" spans="2:12" ht="31.5" customHeight="1">
      <c r="B18" s="556" t="s">
        <v>227</v>
      </c>
      <c r="C18" s="1032">
        <v>0.1739</v>
      </c>
      <c r="D18" s="1033">
        <v>4.5600000000000002E-2</v>
      </c>
      <c r="E18" s="1032">
        <v>0.71033567156063082</v>
      </c>
      <c r="F18" s="1034">
        <v>3.7410999999999999</v>
      </c>
      <c r="G18" s="129"/>
      <c r="H18" s="1035">
        <v>0.75790000000000002</v>
      </c>
      <c r="I18" s="1033">
        <v>0.7218</v>
      </c>
      <c r="J18" s="1022" t="s">
        <v>715</v>
      </c>
      <c r="K18" s="1024" t="s">
        <v>298</v>
      </c>
      <c r="L18" s="1021"/>
    </row>
    <row r="19" spans="2:12" ht="31.5" customHeight="1" thickBot="1">
      <c r="B19" s="557" t="s">
        <v>734</v>
      </c>
      <c r="C19" s="1036">
        <v>0.43</v>
      </c>
      <c r="D19" s="1037">
        <v>0.7860129132792667</v>
      </c>
      <c r="E19" s="1036">
        <v>1.4459628150761978</v>
      </c>
      <c r="F19" s="1038">
        <v>4.4763999999999999</v>
      </c>
      <c r="G19" s="1039"/>
      <c r="H19" s="1040">
        <v>0.78</v>
      </c>
      <c r="I19" s="1037">
        <v>1.03</v>
      </c>
      <c r="J19" s="1036">
        <v>2.5409970529741455</v>
      </c>
      <c r="K19" s="1040">
        <v>4.18</v>
      </c>
      <c r="L19" s="1041"/>
    </row>
    <row r="20" spans="2:12" ht="16.5" thickTop="1">
      <c r="K20" s="555"/>
      <c r="L20" s="555"/>
    </row>
    <row r="21" spans="2:12">
      <c r="K21" s="555"/>
      <c r="L21" s="555"/>
    </row>
    <row r="22" spans="2:12">
      <c r="C22" s="558"/>
      <c r="D22" s="559"/>
      <c r="E22" s="559"/>
      <c r="F22" s="559"/>
      <c r="G22" s="559"/>
    </row>
    <row r="23" spans="2:12">
      <c r="C23" s="560"/>
      <c r="D23" s="561"/>
      <c r="E23" s="561"/>
      <c r="F23" s="561"/>
      <c r="G23" s="561"/>
    </row>
    <row r="24" spans="2:12">
      <c r="C24" s="560"/>
      <c r="D24" s="561"/>
      <c r="E24" s="561"/>
      <c r="F24" s="561"/>
      <c r="G24" s="561"/>
    </row>
    <row r="25" spans="2:12">
      <c r="C25" s="560"/>
      <c r="D25" s="561"/>
      <c r="E25" s="561"/>
      <c r="F25" s="561"/>
      <c r="G25" s="561"/>
    </row>
    <row r="26" spans="2:12">
      <c r="C26" s="560"/>
      <c r="D26" s="561"/>
      <c r="E26" s="561"/>
      <c r="F26" s="561"/>
      <c r="G26" s="561"/>
    </row>
    <row r="27" spans="2:12">
      <c r="C27" s="560"/>
      <c r="D27" s="561"/>
      <c r="E27" s="561"/>
      <c r="F27" s="561"/>
      <c r="G27" s="561"/>
    </row>
    <row r="28" spans="2:12">
      <c r="C28" s="560"/>
      <c r="D28" s="561"/>
      <c r="E28" s="561"/>
      <c r="F28" s="561"/>
      <c r="G28" s="561"/>
    </row>
    <row r="29" spans="2:12">
      <c r="C29" s="560"/>
      <c r="D29" s="562"/>
      <c r="E29" s="562"/>
      <c r="F29" s="562"/>
      <c r="G29" s="562"/>
    </row>
    <row r="30" spans="2:12">
      <c r="C30" s="558"/>
      <c r="D30" s="561"/>
      <c r="E30" s="561"/>
      <c r="F30" s="561"/>
      <c r="G30" s="561"/>
    </row>
    <row r="31" spans="2:12">
      <c r="C31" s="560"/>
      <c r="D31" s="563"/>
      <c r="E31" s="563"/>
      <c r="F31" s="563"/>
      <c r="G31" s="563"/>
    </row>
    <row r="32" spans="2:12">
      <c r="C32" s="558"/>
      <c r="D32" s="564"/>
      <c r="E32" s="564"/>
      <c r="F32" s="564"/>
      <c r="G32" s="564"/>
    </row>
    <row r="33" spans="3:12">
      <c r="C33" s="560"/>
      <c r="D33" s="563"/>
      <c r="E33" s="563"/>
      <c r="F33" s="563"/>
      <c r="G33" s="563"/>
      <c r="H33" s="33"/>
      <c r="I33" s="33"/>
      <c r="J33" s="33"/>
      <c r="K33" s="33"/>
      <c r="L33" s="33"/>
    </row>
    <row r="34" spans="3:12">
      <c r="C34" s="560"/>
      <c r="D34" s="564"/>
      <c r="E34" s="564"/>
      <c r="F34" s="564"/>
      <c r="G34" s="564"/>
      <c r="H34" s="565"/>
      <c r="I34" s="33"/>
      <c r="J34" s="33"/>
      <c r="K34" s="33"/>
      <c r="L34" s="33"/>
    </row>
    <row r="35" spans="3:12">
      <c r="C35" s="566"/>
      <c r="D35" s="564"/>
      <c r="E35" s="564"/>
      <c r="F35" s="564"/>
      <c r="G35" s="564"/>
    </row>
    <row r="36" spans="3:12">
      <c r="C36" s="567"/>
      <c r="E36" s="567"/>
    </row>
    <row r="37" spans="3:12">
      <c r="C37" s="567"/>
      <c r="E37" s="567"/>
    </row>
  </sheetData>
  <mergeCells count="5">
    <mergeCell ref="B1:L1"/>
    <mergeCell ref="B2:L2"/>
    <mergeCell ref="B5:B6"/>
    <mergeCell ref="C5:G5"/>
    <mergeCell ref="H5:L5"/>
  </mergeCells>
  <pageMargins left="0.39370078740157483" right="0.39370078740157483" top="0.98425196850393704" bottom="0.98425196850393704" header="0.31496062992125984" footer="0.31496062992125984"/>
  <pageSetup scale="68" orientation="portrait" r:id="rId1"/>
</worksheet>
</file>

<file path=xl/worksheets/sheet45.xml><?xml version="1.0" encoding="utf-8"?>
<worksheet xmlns="http://schemas.openxmlformats.org/spreadsheetml/2006/main" xmlns:r="http://schemas.openxmlformats.org/officeDocument/2006/relationships">
  <sheetPr>
    <pageSetUpPr fitToPage="1"/>
  </sheetPr>
  <dimension ref="A1:J48"/>
  <sheetViews>
    <sheetView topLeftCell="A4" workbookViewId="0">
      <selection activeCell="J11" sqref="J11"/>
    </sheetView>
  </sheetViews>
  <sheetFormatPr defaultColWidth="11.42578125" defaultRowHeight="15.75"/>
  <cols>
    <col min="1" max="1" width="52" style="1524" customWidth="1"/>
    <col min="2" max="6" width="13.85546875" style="1524" customWidth="1"/>
    <col min="7" max="7" width="11.42578125" style="1524" customWidth="1"/>
    <col min="8" max="8" width="9.42578125" style="1524" bestFit="1" customWidth="1"/>
    <col min="9" max="256" width="11.42578125" style="1524"/>
    <col min="257" max="257" width="46.85546875" style="1524" customWidth="1"/>
    <col min="258" max="260" width="8.28515625" style="1524" bestFit="1" customWidth="1"/>
    <col min="261" max="262" width="7.7109375" style="1524" bestFit="1" customWidth="1"/>
    <col min="263" max="263" width="11.42578125" style="1524" customWidth="1"/>
    <col min="264" max="264" width="9.42578125" style="1524" bestFit="1" customWidth="1"/>
    <col min="265" max="512" width="11.42578125" style="1524"/>
    <col min="513" max="513" width="46.85546875" style="1524" customWidth="1"/>
    <col min="514" max="516" width="8.28515625" style="1524" bestFit="1" customWidth="1"/>
    <col min="517" max="518" width="7.7109375" style="1524" bestFit="1" customWidth="1"/>
    <col min="519" max="519" width="11.42578125" style="1524" customWidth="1"/>
    <col min="520" max="520" width="9.42578125" style="1524" bestFit="1" customWidth="1"/>
    <col min="521" max="768" width="11.42578125" style="1524"/>
    <col min="769" max="769" width="46.85546875" style="1524" customWidth="1"/>
    <col min="770" max="772" width="8.28515625" style="1524" bestFit="1" customWidth="1"/>
    <col min="773" max="774" width="7.7109375" style="1524" bestFit="1" customWidth="1"/>
    <col min="775" max="775" width="11.42578125" style="1524" customWidth="1"/>
    <col min="776" max="776" width="9.42578125" style="1524" bestFit="1" customWidth="1"/>
    <col min="777" max="1024" width="11.42578125" style="1524"/>
    <col min="1025" max="1025" width="46.85546875" style="1524" customWidth="1"/>
    <col min="1026" max="1028" width="8.28515625" style="1524" bestFit="1" customWidth="1"/>
    <col min="1029" max="1030" width="7.7109375" style="1524" bestFit="1" customWidth="1"/>
    <col min="1031" max="1031" width="11.42578125" style="1524" customWidth="1"/>
    <col min="1032" max="1032" width="9.42578125" style="1524" bestFit="1" customWidth="1"/>
    <col min="1033" max="1280" width="11.42578125" style="1524"/>
    <col min="1281" max="1281" width="46.85546875" style="1524" customWidth="1"/>
    <col min="1282" max="1284" width="8.28515625" style="1524" bestFit="1" customWidth="1"/>
    <col min="1285" max="1286" width="7.7109375" style="1524" bestFit="1" customWidth="1"/>
    <col min="1287" max="1287" width="11.42578125" style="1524" customWidth="1"/>
    <col min="1288" max="1288" width="9.42578125" style="1524" bestFit="1" customWidth="1"/>
    <col min="1289" max="1536" width="11.42578125" style="1524"/>
    <col min="1537" max="1537" width="46.85546875" style="1524" customWidth="1"/>
    <col min="1538" max="1540" width="8.28515625" style="1524" bestFit="1" customWidth="1"/>
    <col min="1541" max="1542" width="7.7109375" style="1524" bestFit="1" customWidth="1"/>
    <col min="1543" max="1543" width="11.42578125" style="1524" customWidth="1"/>
    <col min="1544" max="1544" width="9.42578125" style="1524" bestFit="1" customWidth="1"/>
    <col min="1545" max="1792" width="11.42578125" style="1524"/>
    <col min="1793" max="1793" width="46.85546875" style="1524" customWidth="1"/>
    <col min="1794" max="1796" width="8.28515625" style="1524" bestFit="1" customWidth="1"/>
    <col min="1797" max="1798" width="7.7109375" style="1524" bestFit="1" customWidth="1"/>
    <col min="1799" max="1799" width="11.42578125" style="1524" customWidth="1"/>
    <col min="1800" max="1800" width="9.42578125" style="1524" bestFit="1" customWidth="1"/>
    <col min="1801" max="2048" width="11.42578125" style="1524"/>
    <col min="2049" max="2049" width="46.85546875" style="1524" customWidth="1"/>
    <col min="2050" max="2052" width="8.28515625" style="1524" bestFit="1" customWidth="1"/>
    <col min="2053" max="2054" width="7.7109375" style="1524" bestFit="1" customWidth="1"/>
    <col min="2055" max="2055" width="11.42578125" style="1524" customWidth="1"/>
    <col min="2056" max="2056" width="9.42578125" style="1524" bestFit="1" customWidth="1"/>
    <col min="2057" max="2304" width="11.42578125" style="1524"/>
    <col min="2305" max="2305" width="46.85546875" style="1524" customWidth="1"/>
    <col min="2306" max="2308" width="8.28515625" style="1524" bestFit="1" customWidth="1"/>
    <col min="2309" max="2310" width="7.7109375" style="1524" bestFit="1" customWidth="1"/>
    <col min="2311" max="2311" width="11.42578125" style="1524" customWidth="1"/>
    <col min="2312" max="2312" width="9.42578125" style="1524" bestFit="1" customWidth="1"/>
    <col min="2313" max="2560" width="11.42578125" style="1524"/>
    <col min="2561" max="2561" width="46.85546875" style="1524" customWidth="1"/>
    <col min="2562" max="2564" width="8.28515625" style="1524" bestFit="1" customWidth="1"/>
    <col min="2565" max="2566" width="7.7109375" style="1524" bestFit="1" customWidth="1"/>
    <col min="2567" max="2567" width="11.42578125" style="1524" customWidth="1"/>
    <col min="2568" max="2568" width="9.42578125" style="1524" bestFit="1" customWidth="1"/>
    <col min="2569" max="2816" width="11.42578125" style="1524"/>
    <col min="2817" max="2817" width="46.85546875" style="1524" customWidth="1"/>
    <col min="2818" max="2820" width="8.28515625" style="1524" bestFit="1" customWidth="1"/>
    <col min="2821" max="2822" width="7.7109375" style="1524" bestFit="1" customWidth="1"/>
    <col min="2823" max="2823" width="11.42578125" style="1524" customWidth="1"/>
    <col min="2824" max="2824" width="9.42578125" style="1524" bestFit="1" customWidth="1"/>
    <col min="2825" max="3072" width="11.42578125" style="1524"/>
    <col min="3073" max="3073" width="46.85546875" style="1524" customWidth="1"/>
    <col min="3074" max="3076" width="8.28515625" style="1524" bestFit="1" customWidth="1"/>
    <col min="3077" max="3078" width="7.7109375" style="1524" bestFit="1" customWidth="1"/>
    <col min="3079" max="3079" width="11.42578125" style="1524" customWidth="1"/>
    <col min="3080" max="3080" width="9.42578125" style="1524" bestFit="1" customWidth="1"/>
    <col min="3081" max="3328" width="11.42578125" style="1524"/>
    <col min="3329" max="3329" width="46.85546875" style="1524" customWidth="1"/>
    <col min="3330" max="3332" width="8.28515625" style="1524" bestFit="1" customWidth="1"/>
    <col min="3333" max="3334" width="7.7109375" style="1524" bestFit="1" customWidth="1"/>
    <col min="3335" max="3335" width="11.42578125" style="1524" customWidth="1"/>
    <col min="3336" max="3336" width="9.42578125" style="1524" bestFit="1" customWidth="1"/>
    <col min="3337" max="3584" width="11.42578125" style="1524"/>
    <col min="3585" max="3585" width="46.85546875" style="1524" customWidth="1"/>
    <col min="3586" max="3588" width="8.28515625" style="1524" bestFit="1" customWidth="1"/>
    <col min="3589" max="3590" width="7.7109375" style="1524" bestFit="1" customWidth="1"/>
    <col min="3591" max="3591" width="11.42578125" style="1524" customWidth="1"/>
    <col min="3592" max="3592" width="9.42578125" style="1524" bestFit="1" customWidth="1"/>
    <col min="3593" max="3840" width="11.42578125" style="1524"/>
    <col min="3841" max="3841" width="46.85546875" style="1524" customWidth="1"/>
    <col min="3842" max="3844" width="8.28515625" style="1524" bestFit="1" customWidth="1"/>
    <col min="3845" max="3846" width="7.7109375" style="1524" bestFit="1" customWidth="1"/>
    <col min="3847" max="3847" width="11.42578125" style="1524" customWidth="1"/>
    <col min="3848" max="3848" width="9.42578125" style="1524" bestFit="1" customWidth="1"/>
    <col min="3849" max="4096" width="11.42578125" style="1524"/>
    <col min="4097" max="4097" width="46.85546875" style="1524" customWidth="1"/>
    <col min="4098" max="4100" width="8.28515625" style="1524" bestFit="1" customWidth="1"/>
    <col min="4101" max="4102" width="7.7109375" style="1524" bestFit="1" customWidth="1"/>
    <col min="4103" max="4103" width="11.42578125" style="1524" customWidth="1"/>
    <col min="4104" max="4104" width="9.42578125" style="1524" bestFit="1" customWidth="1"/>
    <col min="4105" max="4352" width="11.42578125" style="1524"/>
    <col min="4353" max="4353" width="46.85546875" style="1524" customWidth="1"/>
    <col min="4354" max="4356" width="8.28515625" style="1524" bestFit="1" customWidth="1"/>
    <col min="4357" max="4358" width="7.7109375" style="1524" bestFit="1" customWidth="1"/>
    <col min="4359" max="4359" width="11.42578125" style="1524" customWidth="1"/>
    <col min="4360" max="4360" width="9.42578125" style="1524" bestFit="1" customWidth="1"/>
    <col min="4361" max="4608" width="11.42578125" style="1524"/>
    <col min="4609" max="4609" width="46.85546875" style="1524" customWidth="1"/>
    <col min="4610" max="4612" width="8.28515625" style="1524" bestFit="1" customWidth="1"/>
    <col min="4613" max="4614" width="7.7109375" style="1524" bestFit="1" customWidth="1"/>
    <col min="4615" max="4615" width="11.42578125" style="1524" customWidth="1"/>
    <col min="4616" max="4616" width="9.42578125" style="1524" bestFit="1" customWidth="1"/>
    <col min="4617" max="4864" width="11.42578125" style="1524"/>
    <col min="4865" max="4865" width="46.85546875" style="1524" customWidth="1"/>
    <col min="4866" max="4868" width="8.28515625" style="1524" bestFit="1" customWidth="1"/>
    <col min="4869" max="4870" width="7.7109375" style="1524" bestFit="1" customWidth="1"/>
    <col min="4871" max="4871" width="11.42578125" style="1524" customWidth="1"/>
    <col min="4872" max="4872" width="9.42578125" style="1524" bestFit="1" customWidth="1"/>
    <col min="4873" max="5120" width="11.42578125" style="1524"/>
    <col min="5121" max="5121" width="46.85546875" style="1524" customWidth="1"/>
    <col min="5122" max="5124" width="8.28515625" style="1524" bestFit="1" customWidth="1"/>
    <col min="5125" max="5126" width="7.7109375" style="1524" bestFit="1" customWidth="1"/>
    <col min="5127" max="5127" width="11.42578125" style="1524" customWidth="1"/>
    <col min="5128" max="5128" width="9.42578125" style="1524" bestFit="1" customWidth="1"/>
    <col min="5129" max="5376" width="11.42578125" style="1524"/>
    <col min="5377" max="5377" width="46.85546875" style="1524" customWidth="1"/>
    <col min="5378" max="5380" width="8.28515625" style="1524" bestFit="1" customWidth="1"/>
    <col min="5381" max="5382" width="7.7109375" style="1524" bestFit="1" customWidth="1"/>
    <col min="5383" max="5383" width="11.42578125" style="1524" customWidth="1"/>
    <col min="5384" max="5384" width="9.42578125" style="1524" bestFit="1" customWidth="1"/>
    <col min="5385" max="5632" width="11.42578125" style="1524"/>
    <col min="5633" max="5633" width="46.85546875" style="1524" customWidth="1"/>
    <col min="5634" max="5636" width="8.28515625" style="1524" bestFit="1" customWidth="1"/>
    <col min="5637" max="5638" width="7.7109375" style="1524" bestFit="1" customWidth="1"/>
    <col min="5639" max="5639" width="11.42578125" style="1524" customWidth="1"/>
    <col min="5640" max="5640" width="9.42578125" style="1524" bestFit="1" customWidth="1"/>
    <col min="5641" max="5888" width="11.42578125" style="1524"/>
    <col min="5889" max="5889" width="46.85546875" style="1524" customWidth="1"/>
    <col min="5890" max="5892" width="8.28515625" style="1524" bestFit="1" customWidth="1"/>
    <col min="5893" max="5894" width="7.7109375" style="1524" bestFit="1" customWidth="1"/>
    <col min="5895" max="5895" width="11.42578125" style="1524" customWidth="1"/>
    <col min="5896" max="5896" width="9.42578125" style="1524" bestFit="1" customWidth="1"/>
    <col min="5897" max="6144" width="11.42578125" style="1524"/>
    <col min="6145" max="6145" width="46.85546875" style="1524" customWidth="1"/>
    <col min="6146" max="6148" width="8.28515625" style="1524" bestFit="1" customWidth="1"/>
    <col min="6149" max="6150" width="7.7109375" style="1524" bestFit="1" customWidth="1"/>
    <col min="6151" max="6151" width="11.42578125" style="1524" customWidth="1"/>
    <col min="6152" max="6152" width="9.42578125" style="1524" bestFit="1" customWidth="1"/>
    <col min="6153" max="6400" width="11.42578125" style="1524"/>
    <col min="6401" max="6401" width="46.85546875" style="1524" customWidth="1"/>
    <col min="6402" max="6404" width="8.28515625" style="1524" bestFit="1" customWidth="1"/>
    <col min="6405" max="6406" width="7.7109375" style="1524" bestFit="1" customWidth="1"/>
    <col min="6407" max="6407" width="11.42578125" style="1524" customWidth="1"/>
    <col min="6408" max="6408" width="9.42578125" style="1524" bestFit="1" customWidth="1"/>
    <col min="6409" max="6656" width="11.42578125" style="1524"/>
    <col min="6657" max="6657" width="46.85546875" style="1524" customWidth="1"/>
    <col min="6658" max="6660" width="8.28515625" style="1524" bestFit="1" customWidth="1"/>
    <col min="6661" max="6662" width="7.7109375" style="1524" bestFit="1" customWidth="1"/>
    <col min="6663" max="6663" width="11.42578125" style="1524" customWidth="1"/>
    <col min="6664" max="6664" width="9.42578125" style="1524" bestFit="1" customWidth="1"/>
    <col min="6665" max="6912" width="11.42578125" style="1524"/>
    <col min="6913" max="6913" width="46.85546875" style="1524" customWidth="1"/>
    <col min="6914" max="6916" width="8.28515625" style="1524" bestFit="1" customWidth="1"/>
    <col min="6917" max="6918" width="7.7109375" style="1524" bestFit="1" customWidth="1"/>
    <col min="6919" max="6919" width="11.42578125" style="1524" customWidth="1"/>
    <col min="6920" max="6920" width="9.42578125" style="1524" bestFit="1" customWidth="1"/>
    <col min="6921" max="7168" width="11.42578125" style="1524"/>
    <col min="7169" max="7169" width="46.85546875" style="1524" customWidth="1"/>
    <col min="7170" max="7172" width="8.28515625" style="1524" bestFit="1" customWidth="1"/>
    <col min="7173" max="7174" width="7.7109375" style="1524" bestFit="1" customWidth="1"/>
    <col min="7175" max="7175" width="11.42578125" style="1524" customWidth="1"/>
    <col min="7176" max="7176" width="9.42578125" style="1524" bestFit="1" customWidth="1"/>
    <col min="7177" max="7424" width="11.42578125" style="1524"/>
    <col min="7425" max="7425" width="46.85546875" style="1524" customWidth="1"/>
    <col min="7426" max="7428" width="8.28515625" style="1524" bestFit="1" customWidth="1"/>
    <col min="7429" max="7430" width="7.7109375" style="1524" bestFit="1" customWidth="1"/>
    <col min="7431" max="7431" width="11.42578125" style="1524" customWidth="1"/>
    <col min="7432" max="7432" width="9.42578125" style="1524" bestFit="1" customWidth="1"/>
    <col min="7433" max="7680" width="11.42578125" style="1524"/>
    <col min="7681" max="7681" width="46.85546875" style="1524" customWidth="1"/>
    <col min="7682" max="7684" width="8.28515625" style="1524" bestFit="1" customWidth="1"/>
    <col min="7685" max="7686" width="7.7109375" style="1524" bestFit="1" customWidth="1"/>
    <col min="7687" max="7687" width="11.42578125" style="1524" customWidth="1"/>
    <col min="7688" max="7688" width="9.42578125" style="1524" bestFit="1" customWidth="1"/>
    <col min="7689" max="7936" width="11.42578125" style="1524"/>
    <col min="7937" max="7937" width="46.85546875" style="1524" customWidth="1"/>
    <col min="7938" max="7940" width="8.28515625" style="1524" bestFit="1" customWidth="1"/>
    <col min="7941" max="7942" width="7.7109375" style="1524" bestFit="1" customWidth="1"/>
    <col min="7943" max="7943" width="11.42578125" style="1524" customWidth="1"/>
    <col min="7944" max="7944" width="9.42578125" style="1524" bestFit="1" customWidth="1"/>
    <col min="7945" max="8192" width="11.42578125" style="1524"/>
    <col min="8193" max="8193" width="46.85546875" style="1524" customWidth="1"/>
    <col min="8194" max="8196" width="8.28515625" style="1524" bestFit="1" customWidth="1"/>
    <col min="8197" max="8198" width="7.7109375" style="1524" bestFit="1" customWidth="1"/>
    <col min="8199" max="8199" width="11.42578125" style="1524" customWidth="1"/>
    <col min="8200" max="8200" width="9.42578125" style="1524" bestFit="1" customWidth="1"/>
    <col min="8201" max="8448" width="11.42578125" style="1524"/>
    <col min="8449" max="8449" width="46.85546875" style="1524" customWidth="1"/>
    <col min="8450" max="8452" width="8.28515625" style="1524" bestFit="1" customWidth="1"/>
    <col min="8453" max="8454" width="7.7109375" style="1524" bestFit="1" customWidth="1"/>
    <col min="8455" max="8455" width="11.42578125" style="1524" customWidth="1"/>
    <col min="8456" max="8456" width="9.42578125" style="1524" bestFit="1" customWidth="1"/>
    <col min="8457" max="8704" width="11.42578125" style="1524"/>
    <col min="8705" max="8705" width="46.85546875" style="1524" customWidth="1"/>
    <col min="8706" max="8708" width="8.28515625" style="1524" bestFit="1" customWidth="1"/>
    <col min="8709" max="8710" width="7.7109375" style="1524" bestFit="1" customWidth="1"/>
    <col min="8711" max="8711" width="11.42578125" style="1524" customWidth="1"/>
    <col min="8712" max="8712" width="9.42578125" style="1524" bestFit="1" customWidth="1"/>
    <col min="8713" max="8960" width="11.42578125" style="1524"/>
    <col min="8961" max="8961" width="46.85546875" style="1524" customWidth="1"/>
    <col min="8962" max="8964" width="8.28515625" style="1524" bestFit="1" customWidth="1"/>
    <col min="8965" max="8966" width="7.7109375" style="1524" bestFit="1" customWidth="1"/>
    <col min="8967" max="8967" width="11.42578125" style="1524" customWidth="1"/>
    <col min="8968" max="8968" width="9.42578125" style="1524" bestFit="1" customWidth="1"/>
    <col min="8969" max="9216" width="11.42578125" style="1524"/>
    <col min="9217" max="9217" width="46.85546875" style="1524" customWidth="1"/>
    <col min="9218" max="9220" width="8.28515625" style="1524" bestFit="1" customWidth="1"/>
    <col min="9221" max="9222" width="7.7109375" style="1524" bestFit="1" customWidth="1"/>
    <col min="9223" max="9223" width="11.42578125" style="1524" customWidth="1"/>
    <col min="9224" max="9224" width="9.42578125" style="1524" bestFit="1" customWidth="1"/>
    <col min="9225" max="9472" width="11.42578125" style="1524"/>
    <col min="9473" max="9473" width="46.85546875" style="1524" customWidth="1"/>
    <col min="9474" max="9476" width="8.28515625" style="1524" bestFit="1" customWidth="1"/>
    <col min="9477" max="9478" width="7.7109375" style="1524" bestFit="1" customWidth="1"/>
    <col min="9479" max="9479" width="11.42578125" style="1524" customWidth="1"/>
    <col min="9480" max="9480" width="9.42578125" style="1524" bestFit="1" customWidth="1"/>
    <col min="9481" max="9728" width="11.42578125" style="1524"/>
    <col min="9729" max="9729" width="46.85546875" style="1524" customWidth="1"/>
    <col min="9730" max="9732" width="8.28515625" style="1524" bestFit="1" customWidth="1"/>
    <col min="9733" max="9734" width="7.7109375" style="1524" bestFit="1" customWidth="1"/>
    <col min="9735" max="9735" width="11.42578125" style="1524" customWidth="1"/>
    <col min="9736" max="9736" width="9.42578125" style="1524" bestFit="1" customWidth="1"/>
    <col min="9737" max="9984" width="11.42578125" style="1524"/>
    <col min="9985" max="9985" width="46.85546875" style="1524" customWidth="1"/>
    <col min="9986" max="9988" width="8.28515625" style="1524" bestFit="1" customWidth="1"/>
    <col min="9989" max="9990" width="7.7109375" style="1524" bestFit="1" customWidth="1"/>
    <col min="9991" max="9991" width="11.42578125" style="1524" customWidth="1"/>
    <col min="9992" max="9992" width="9.42578125" style="1524" bestFit="1" customWidth="1"/>
    <col min="9993" max="10240" width="11.42578125" style="1524"/>
    <col min="10241" max="10241" width="46.85546875" style="1524" customWidth="1"/>
    <col min="10242" max="10244" width="8.28515625" style="1524" bestFit="1" customWidth="1"/>
    <col min="10245" max="10246" width="7.7109375" style="1524" bestFit="1" customWidth="1"/>
    <col min="10247" max="10247" width="11.42578125" style="1524" customWidth="1"/>
    <col min="10248" max="10248" width="9.42578125" style="1524" bestFit="1" customWidth="1"/>
    <col min="10249" max="10496" width="11.42578125" style="1524"/>
    <col min="10497" max="10497" width="46.85546875" style="1524" customWidth="1"/>
    <col min="10498" max="10500" width="8.28515625" style="1524" bestFit="1" customWidth="1"/>
    <col min="10501" max="10502" width="7.7109375" style="1524" bestFit="1" customWidth="1"/>
    <col min="10503" max="10503" width="11.42578125" style="1524" customWidth="1"/>
    <col min="10504" max="10504" width="9.42578125" style="1524" bestFit="1" customWidth="1"/>
    <col min="10505" max="10752" width="11.42578125" style="1524"/>
    <col min="10753" max="10753" width="46.85546875" style="1524" customWidth="1"/>
    <col min="10754" max="10756" width="8.28515625" style="1524" bestFit="1" customWidth="1"/>
    <col min="10757" max="10758" width="7.7109375" style="1524" bestFit="1" customWidth="1"/>
    <col min="10759" max="10759" width="11.42578125" style="1524" customWidth="1"/>
    <col min="10760" max="10760" width="9.42578125" style="1524" bestFit="1" customWidth="1"/>
    <col min="10761" max="11008" width="11.42578125" style="1524"/>
    <col min="11009" max="11009" width="46.85546875" style="1524" customWidth="1"/>
    <col min="11010" max="11012" width="8.28515625" style="1524" bestFit="1" customWidth="1"/>
    <col min="11013" max="11014" width="7.7109375" style="1524" bestFit="1" customWidth="1"/>
    <col min="11015" max="11015" width="11.42578125" style="1524" customWidth="1"/>
    <col min="11016" max="11016" width="9.42578125" style="1524" bestFit="1" customWidth="1"/>
    <col min="11017" max="11264" width="11.42578125" style="1524"/>
    <col min="11265" max="11265" width="46.85546875" style="1524" customWidth="1"/>
    <col min="11266" max="11268" width="8.28515625" style="1524" bestFit="1" customWidth="1"/>
    <col min="11269" max="11270" width="7.7109375" style="1524" bestFit="1" customWidth="1"/>
    <col min="11271" max="11271" width="11.42578125" style="1524" customWidth="1"/>
    <col min="11272" max="11272" width="9.42578125" style="1524" bestFit="1" customWidth="1"/>
    <col min="11273" max="11520" width="11.42578125" style="1524"/>
    <col min="11521" max="11521" width="46.85546875" style="1524" customWidth="1"/>
    <col min="11522" max="11524" width="8.28515625" style="1524" bestFit="1" customWidth="1"/>
    <col min="11525" max="11526" width="7.7109375" style="1524" bestFit="1" customWidth="1"/>
    <col min="11527" max="11527" width="11.42578125" style="1524" customWidth="1"/>
    <col min="11528" max="11528" width="9.42578125" style="1524" bestFit="1" customWidth="1"/>
    <col min="11529" max="11776" width="11.42578125" style="1524"/>
    <col min="11777" max="11777" width="46.85546875" style="1524" customWidth="1"/>
    <col min="11778" max="11780" width="8.28515625" style="1524" bestFit="1" customWidth="1"/>
    <col min="11781" max="11782" width="7.7109375" style="1524" bestFit="1" customWidth="1"/>
    <col min="11783" max="11783" width="11.42578125" style="1524" customWidth="1"/>
    <col min="11784" max="11784" width="9.42578125" style="1524" bestFit="1" customWidth="1"/>
    <col min="11785" max="12032" width="11.42578125" style="1524"/>
    <col min="12033" max="12033" width="46.85546875" style="1524" customWidth="1"/>
    <col min="12034" max="12036" width="8.28515625" style="1524" bestFit="1" customWidth="1"/>
    <col min="12037" max="12038" width="7.7109375" style="1524" bestFit="1" customWidth="1"/>
    <col min="12039" max="12039" width="11.42578125" style="1524" customWidth="1"/>
    <col min="12040" max="12040" width="9.42578125" style="1524" bestFit="1" customWidth="1"/>
    <col min="12041" max="12288" width="11.42578125" style="1524"/>
    <col min="12289" max="12289" width="46.85546875" style="1524" customWidth="1"/>
    <col min="12290" max="12292" width="8.28515625" style="1524" bestFit="1" customWidth="1"/>
    <col min="12293" max="12294" width="7.7109375" style="1524" bestFit="1" customWidth="1"/>
    <col min="12295" max="12295" width="11.42578125" style="1524" customWidth="1"/>
    <col min="12296" max="12296" width="9.42578125" style="1524" bestFit="1" customWidth="1"/>
    <col min="12297" max="12544" width="11.42578125" style="1524"/>
    <col min="12545" max="12545" width="46.85546875" style="1524" customWidth="1"/>
    <col min="12546" max="12548" width="8.28515625" style="1524" bestFit="1" customWidth="1"/>
    <col min="12549" max="12550" width="7.7109375" style="1524" bestFit="1" customWidth="1"/>
    <col min="12551" max="12551" width="11.42578125" style="1524" customWidth="1"/>
    <col min="12552" max="12552" width="9.42578125" style="1524" bestFit="1" customWidth="1"/>
    <col min="12553" max="12800" width="11.42578125" style="1524"/>
    <col min="12801" max="12801" width="46.85546875" style="1524" customWidth="1"/>
    <col min="12802" max="12804" width="8.28515625" style="1524" bestFit="1" customWidth="1"/>
    <col min="12805" max="12806" width="7.7109375" style="1524" bestFit="1" customWidth="1"/>
    <col min="12807" max="12807" width="11.42578125" style="1524" customWidth="1"/>
    <col min="12808" max="12808" width="9.42578125" style="1524" bestFit="1" customWidth="1"/>
    <col min="12809" max="13056" width="11.42578125" style="1524"/>
    <col min="13057" max="13057" width="46.85546875" style="1524" customWidth="1"/>
    <col min="13058" max="13060" width="8.28515625" style="1524" bestFit="1" customWidth="1"/>
    <col min="13061" max="13062" width="7.7109375" style="1524" bestFit="1" customWidth="1"/>
    <col min="13063" max="13063" width="11.42578125" style="1524" customWidth="1"/>
    <col min="13064" max="13064" width="9.42578125" style="1524" bestFit="1" customWidth="1"/>
    <col min="13065" max="13312" width="11.42578125" style="1524"/>
    <col min="13313" max="13313" width="46.85546875" style="1524" customWidth="1"/>
    <col min="13314" max="13316" width="8.28515625" style="1524" bestFit="1" customWidth="1"/>
    <col min="13317" max="13318" width="7.7109375" style="1524" bestFit="1" customWidth="1"/>
    <col min="13319" max="13319" width="11.42578125" style="1524" customWidth="1"/>
    <col min="13320" max="13320" width="9.42578125" style="1524" bestFit="1" customWidth="1"/>
    <col min="13321" max="13568" width="11.42578125" style="1524"/>
    <col min="13569" max="13569" width="46.85546875" style="1524" customWidth="1"/>
    <col min="13570" max="13572" width="8.28515625" style="1524" bestFit="1" customWidth="1"/>
    <col min="13573" max="13574" width="7.7109375" style="1524" bestFit="1" customWidth="1"/>
    <col min="13575" max="13575" width="11.42578125" style="1524" customWidth="1"/>
    <col min="13576" max="13576" width="9.42578125" style="1524" bestFit="1" customWidth="1"/>
    <col min="13577" max="13824" width="11.42578125" style="1524"/>
    <col min="13825" max="13825" width="46.85546875" style="1524" customWidth="1"/>
    <col min="13826" max="13828" width="8.28515625" style="1524" bestFit="1" customWidth="1"/>
    <col min="13829" max="13830" width="7.7109375" style="1524" bestFit="1" customWidth="1"/>
    <col min="13831" max="13831" width="11.42578125" style="1524" customWidth="1"/>
    <col min="13832" max="13832" width="9.42578125" style="1524" bestFit="1" customWidth="1"/>
    <col min="13833" max="14080" width="11.42578125" style="1524"/>
    <col min="14081" max="14081" width="46.85546875" style="1524" customWidth="1"/>
    <col min="14082" max="14084" width="8.28515625" style="1524" bestFit="1" customWidth="1"/>
    <col min="14085" max="14086" width="7.7109375" style="1524" bestFit="1" customWidth="1"/>
    <col min="14087" max="14087" width="11.42578125" style="1524" customWidth="1"/>
    <col min="14088" max="14088" width="9.42578125" style="1524" bestFit="1" customWidth="1"/>
    <col min="14089" max="14336" width="11.42578125" style="1524"/>
    <col min="14337" max="14337" width="46.85546875" style="1524" customWidth="1"/>
    <col min="14338" max="14340" width="8.28515625" style="1524" bestFit="1" customWidth="1"/>
    <col min="14341" max="14342" width="7.7109375" style="1524" bestFit="1" customWidth="1"/>
    <col min="14343" max="14343" width="11.42578125" style="1524" customWidth="1"/>
    <col min="14344" max="14344" width="9.42578125" style="1524" bestFit="1" customWidth="1"/>
    <col min="14345" max="14592" width="11.42578125" style="1524"/>
    <col min="14593" max="14593" width="46.85546875" style="1524" customWidth="1"/>
    <col min="14594" max="14596" width="8.28515625" style="1524" bestFit="1" customWidth="1"/>
    <col min="14597" max="14598" width="7.7109375" style="1524" bestFit="1" customWidth="1"/>
    <col min="14599" max="14599" width="11.42578125" style="1524" customWidth="1"/>
    <col min="14600" max="14600" width="9.42578125" style="1524" bestFit="1" customWidth="1"/>
    <col min="14601" max="14848" width="11.42578125" style="1524"/>
    <col min="14849" max="14849" width="46.85546875" style="1524" customWidth="1"/>
    <col min="14850" max="14852" width="8.28515625" style="1524" bestFit="1" customWidth="1"/>
    <col min="14853" max="14854" width="7.7109375" style="1524" bestFit="1" customWidth="1"/>
    <col min="14855" max="14855" width="11.42578125" style="1524" customWidth="1"/>
    <col min="14856" max="14856" width="9.42578125" style="1524" bestFit="1" customWidth="1"/>
    <col min="14857" max="15104" width="11.42578125" style="1524"/>
    <col min="15105" max="15105" width="46.85546875" style="1524" customWidth="1"/>
    <col min="15106" max="15108" width="8.28515625" style="1524" bestFit="1" customWidth="1"/>
    <col min="15109" max="15110" width="7.7109375" style="1524" bestFit="1" customWidth="1"/>
    <col min="15111" max="15111" width="11.42578125" style="1524" customWidth="1"/>
    <col min="15112" max="15112" width="9.42578125" style="1524" bestFit="1" customWidth="1"/>
    <col min="15113" max="15360" width="11.42578125" style="1524"/>
    <col min="15361" max="15361" width="46.85546875" style="1524" customWidth="1"/>
    <col min="15362" max="15364" width="8.28515625" style="1524" bestFit="1" customWidth="1"/>
    <col min="15365" max="15366" width="7.7109375" style="1524" bestFit="1" customWidth="1"/>
    <col min="15367" max="15367" width="11.42578125" style="1524" customWidth="1"/>
    <col min="15368" max="15368" width="9.42578125" style="1524" bestFit="1" customWidth="1"/>
    <col min="15369" max="15616" width="11.42578125" style="1524"/>
    <col min="15617" max="15617" width="46.85546875" style="1524" customWidth="1"/>
    <col min="15618" max="15620" width="8.28515625" style="1524" bestFit="1" customWidth="1"/>
    <col min="15621" max="15622" width="7.7109375" style="1524" bestFit="1" customWidth="1"/>
    <col min="15623" max="15623" width="11.42578125" style="1524" customWidth="1"/>
    <col min="15624" max="15624" width="9.42578125" style="1524" bestFit="1" customWidth="1"/>
    <col min="15625" max="15872" width="11.42578125" style="1524"/>
    <col min="15873" max="15873" width="46.85546875" style="1524" customWidth="1"/>
    <col min="15874" max="15876" width="8.28515625" style="1524" bestFit="1" customWidth="1"/>
    <col min="15877" max="15878" width="7.7109375" style="1524" bestFit="1" customWidth="1"/>
    <col min="15879" max="15879" width="11.42578125" style="1524" customWidth="1"/>
    <col min="15880" max="15880" width="9.42578125" style="1524" bestFit="1" customWidth="1"/>
    <col min="15881" max="16128" width="11.42578125" style="1524"/>
    <col min="16129" max="16129" width="46.85546875" style="1524" customWidth="1"/>
    <col min="16130" max="16132" width="8.28515625" style="1524" bestFit="1" customWidth="1"/>
    <col min="16133" max="16134" width="7.7109375" style="1524" bestFit="1" customWidth="1"/>
    <col min="16135" max="16135" width="11.42578125" style="1524" customWidth="1"/>
    <col min="16136" max="16136" width="9.42578125" style="1524" bestFit="1" customWidth="1"/>
    <col min="16137" max="16384" width="11.42578125" style="1524"/>
  </cols>
  <sheetData>
    <row r="1" spans="1:10">
      <c r="A1" s="2067" t="s">
        <v>1320</v>
      </c>
      <c r="B1" s="2067"/>
      <c r="C1" s="2067"/>
      <c r="D1" s="2067"/>
      <c r="E1" s="2067"/>
      <c r="F1" s="2067"/>
    </row>
    <row r="2" spans="1:10">
      <c r="A2" s="2068" t="s">
        <v>120</v>
      </c>
      <c r="B2" s="2068"/>
      <c r="C2" s="2068"/>
      <c r="D2" s="2068"/>
      <c r="E2" s="2068"/>
      <c r="F2" s="2068"/>
    </row>
    <row r="3" spans="1:10" ht="16.5" thickBot="1">
      <c r="A3" s="1525"/>
      <c r="B3" s="1525"/>
      <c r="C3" s="1525"/>
      <c r="D3" s="1525"/>
      <c r="E3" s="1525"/>
      <c r="F3" s="1525"/>
      <c r="G3" s="1526"/>
      <c r="J3" s="1524" t="s">
        <v>78</v>
      </c>
    </row>
    <row r="4" spans="1:10" ht="29.25" customHeight="1" thickTop="1">
      <c r="A4" s="2069" t="s">
        <v>1034</v>
      </c>
      <c r="B4" s="2072" t="s">
        <v>167</v>
      </c>
      <c r="C4" s="2072"/>
      <c r="D4" s="2072"/>
      <c r="E4" s="2072" t="s">
        <v>124</v>
      </c>
      <c r="F4" s="2073"/>
    </row>
    <row r="5" spans="1:10" ht="29.25" customHeight="1">
      <c r="A5" s="2070"/>
      <c r="B5" s="1527">
        <v>2016</v>
      </c>
      <c r="C5" s="1527">
        <v>2017</v>
      </c>
      <c r="D5" s="1527">
        <v>2018</v>
      </c>
      <c r="E5" s="2074" t="s">
        <v>1194</v>
      </c>
      <c r="F5" s="2076" t="s">
        <v>1195</v>
      </c>
    </row>
    <row r="6" spans="1:10" ht="29.25" customHeight="1">
      <c r="A6" s="2071"/>
      <c r="B6" s="1528" t="s">
        <v>1196</v>
      </c>
      <c r="C6" s="1528" t="s">
        <v>1197</v>
      </c>
      <c r="D6" s="1528" t="s">
        <v>1198</v>
      </c>
      <c r="E6" s="2075"/>
      <c r="F6" s="2077"/>
    </row>
    <row r="7" spans="1:10" ht="29.25" customHeight="1">
      <c r="A7" s="1529" t="s">
        <v>1199</v>
      </c>
      <c r="B7" s="1530">
        <v>1701.91</v>
      </c>
      <c r="C7" s="1530">
        <v>1489.06</v>
      </c>
      <c r="D7" s="1530">
        <v>1205.02</v>
      </c>
      <c r="E7" s="1531">
        <v>-12.506536773389911</v>
      </c>
      <c r="F7" s="1532">
        <v>-19.075121217412331</v>
      </c>
    </row>
    <row r="8" spans="1:10" ht="29.25" customHeight="1">
      <c r="A8" s="1529" t="s">
        <v>1200</v>
      </c>
      <c r="B8" s="1530">
        <v>368.28</v>
      </c>
      <c r="C8" s="1530">
        <v>313.12</v>
      </c>
      <c r="D8" s="1530">
        <v>256.27499999999998</v>
      </c>
      <c r="E8" s="1531">
        <v>-14.977734332573036</v>
      </c>
      <c r="F8" s="1532">
        <v>-18.154381706693925</v>
      </c>
    </row>
    <row r="9" spans="1:10" ht="29.25" customHeight="1">
      <c r="A9" s="1533" t="s">
        <v>1201</v>
      </c>
      <c r="B9" s="1530">
        <v>127.12</v>
      </c>
      <c r="C9" s="1530">
        <v>106.9</v>
      </c>
      <c r="D9" s="1530">
        <v>87.536900000000003</v>
      </c>
      <c r="E9" s="1531">
        <v>-15.906230333543107</v>
      </c>
      <c r="F9" s="1532">
        <v>-18.113283442469594</v>
      </c>
    </row>
    <row r="10" spans="1:10" ht="29.25" customHeight="1">
      <c r="A10" s="1533" t="s">
        <v>1202</v>
      </c>
      <c r="B10" s="1530">
        <v>1597.2</v>
      </c>
      <c r="C10" s="1530">
        <v>1270.7</v>
      </c>
      <c r="D10" s="1530">
        <v>1060.32</v>
      </c>
      <c r="E10" s="1531">
        <v>-20.442023541197102</v>
      </c>
      <c r="F10" s="1532">
        <v>-16.556228850240032</v>
      </c>
    </row>
    <row r="11" spans="1:10" ht="29.25" customHeight="1">
      <c r="A11" s="1529" t="s">
        <v>1203</v>
      </c>
      <c r="B11" s="1534">
        <v>1891353.88</v>
      </c>
      <c r="C11" s="1534">
        <v>1728681.89</v>
      </c>
      <c r="D11" s="1534">
        <v>1456949.37</v>
      </c>
      <c r="E11" s="1531">
        <v>-8.6008224965282523</v>
      </c>
      <c r="F11" s="1532">
        <v>-15.719058640684878</v>
      </c>
    </row>
    <row r="12" spans="1:10" ht="29.25" customHeight="1">
      <c r="A12" s="1535" t="s">
        <v>1204</v>
      </c>
      <c r="B12" s="1534">
        <v>220</v>
      </c>
      <c r="C12" s="1534">
        <v>197</v>
      </c>
      <c r="D12" s="1534">
        <v>198</v>
      </c>
      <c r="E12" s="1531">
        <v>-12.107623318385649</v>
      </c>
      <c r="F12" s="1532">
        <v>1.0204081632653015</v>
      </c>
    </row>
    <row r="13" spans="1:10" ht="29.25" customHeight="1">
      <c r="A13" s="1536" t="s">
        <v>1205</v>
      </c>
      <c r="B13" s="1534">
        <v>83.942168409475912</v>
      </c>
      <c r="C13" s="1534">
        <v>65.416073594326789</v>
      </c>
      <c r="D13" s="1534">
        <v>48.447961024804762</v>
      </c>
      <c r="E13" s="1537">
        <v>-22.07006938965111</v>
      </c>
      <c r="F13" s="1532">
        <v>-25.938751192479984</v>
      </c>
    </row>
    <row r="14" spans="1:10" ht="29.25" customHeight="1" thickBot="1">
      <c r="A14" s="1585" t="s">
        <v>1206</v>
      </c>
      <c r="B14" s="1586">
        <v>248.58240245104508</v>
      </c>
      <c r="C14" s="1587">
        <v>121.97740438294298</v>
      </c>
      <c r="D14" s="1586">
        <v>101.4120119147922</v>
      </c>
      <c r="E14" s="1588">
        <v>-50.930796717613681</v>
      </c>
      <c r="F14" s="1589">
        <v>-16.860001712765246</v>
      </c>
      <c r="H14" s="1538"/>
    </row>
    <row r="15" spans="1:10" ht="16.5" thickTop="1">
      <c r="A15" s="1539"/>
      <c r="B15" s="1540"/>
      <c r="C15" s="1540"/>
      <c r="D15" s="1540"/>
      <c r="E15" s="1541"/>
      <c r="F15" s="1542"/>
    </row>
    <row r="16" spans="1:10">
      <c r="A16" s="1524" t="s">
        <v>1207</v>
      </c>
      <c r="B16" s="1543"/>
      <c r="C16" s="1544"/>
      <c r="D16" s="1544"/>
      <c r="E16" s="1545"/>
      <c r="F16" s="1545"/>
      <c r="H16" s="1524" t="s">
        <v>1208</v>
      </c>
    </row>
    <row r="17" spans="1:6">
      <c r="A17" s="1524" t="s">
        <v>1209</v>
      </c>
    </row>
    <row r="18" spans="1:6">
      <c r="A18" s="1524" t="s">
        <v>1210</v>
      </c>
    </row>
    <row r="19" spans="1:6">
      <c r="A19" s="1524" t="s">
        <v>1211</v>
      </c>
      <c r="D19" s="1546"/>
      <c r="E19" s="1547"/>
    </row>
    <row r="20" spans="1:6">
      <c r="A20" s="1524" t="s">
        <v>1212</v>
      </c>
    </row>
    <row r="21" spans="1:6" ht="30.75" customHeight="1"/>
    <row r="22" spans="1:6" s="1526" customFormat="1" ht="33" customHeight="1">
      <c r="A22" s="1524"/>
      <c r="B22" s="1524"/>
      <c r="C22" s="1524"/>
      <c r="D22" s="1524"/>
      <c r="E22" s="1524"/>
      <c r="F22" s="1524"/>
    </row>
    <row r="23" spans="1:6" ht="28.5" customHeight="1"/>
    <row r="24" spans="1:6" ht="9" customHeight="1"/>
    <row r="48" spans="1:6" ht="16.5" thickBot="1">
      <c r="A48" s="1548" t="s">
        <v>1213</v>
      </c>
      <c r="B48" s="1549">
        <v>1193679</v>
      </c>
      <c r="C48" s="1549">
        <v>1369430</v>
      </c>
      <c r="D48" s="1549">
        <v>1558174</v>
      </c>
      <c r="E48" s="1550">
        <f>C48/B48%-100</f>
        <v>14.72347255836786</v>
      </c>
      <c r="F48" s="1551">
        <f>D48/C48%-100</f>
        <v>13.782668701576569</v>
      </c>
    </row>
  </sheetData>
  <mergeCells count="7">
    <mergeCell ref="A1:F1"/>
    <mergeCell ref="A2:F2"/>
    <mergeCell ref="A4:A6"/>
    <mergeCell ref="B4:D4"/>
    <mergeCell ref="E4:F4"/>
    <mergeCell ref="E5:E6"/>
    <mergeCell ref="F5:F6"/>
  </mergeCells>
  <pageMargins left="0.5" right="0.5" top="0.5" bottom="0.5" header="0.3" footer="0.3"/>
  <pageSetup paperSize="9" scale="76" orientation="portrait" r:id="rId1"/>
</worksheet>
</file>

<file path=xl/worksheets/sheet46.xml><?xml version="1.0" encoding="utf-8"?>
<worksheet xmlns="http://schemas.openxmlformats.org/spreadsheetml/2006/main" xmlns:r="http://schemas.openxmlformats.org/officeDocument/2006/relationships">
  <sheetPr>
    <pageSetUpPr fitToPage="1"/>
  </sheetPr>
  <dimension ref="A1:IV134"/>
  <sheetViews>
    <sheetView zoomScaleSheetLayoutView="100" workbookViewId="0">
      <selection activeCell="K17" sqref="K17"/>
    </sheetView>
  </sheetViews>
  <sheetFormatPr defaultColWidth="8.85546875" defaultRowHeight="15.75"/>
  <cols>
    <col min="1" max="1" width="46.5703125" style="1524" bestFit="1" customWidth="1"/>
    <col min="2" max="2" width="14" style="1524" customWidth="1"/>
    <col min="3" max="3" width="15.140625" style="1583" bestFit="1" customWidth="1"/>
    <col min="4" max="4" width="46.42578125" style="1524" bestFit="1" customWidth="1"/>
    <col min="5" max="5" width="14.7109375" style="1524" customWidth="1"/>
    <col min="6" max="6" width="16.28515625" style="1524" customWidth="1"/>
    <col min="7" max="256" width="8.85546875" style="1524"/>
    <col min="257" max="257" width="39.85546875" style="1524" customWidth="1"/>
    <col min="258" max="258" width="14" style="1524" customWidth="1"/>
    <col min="259" max="259" width="11.42578125" style="1524" bestFit="1" customWidth="1"/>
    <col min="260" max="512" width="8.85546875" style="1524"/>
    <col min="513" max="513" width="39.85546875" style="1524" customWidth="1"/>
    <col min="514" max="514" width="14" style="1524" customWidth="1"/>
    <col min="515" max="515" width="11.42578125" style="1524" bestFit="1" customWidth="1"/>
    <col min="516" max="768" width="8.85546875" style="1524"/>
    <col min="769" max="769" width="39.85546875" style="1524" customWidth="1"/>
    <col min="770" max="770" width="14" style="1524" customWidth="1"/>
    <col min="771" max="771" width="11.42578125" style="1524" bestFit="1" customWidth="1"/>
    <col min="772" max="1024" width="8.85546875" style="1524"/>
    <col min="1025" max="1025" width="39.85546875" style="1524" customWidth="1"/>
    <col min="1026" max="1026" width="14" style="1524" customWidth="1"/>
    <col min="1027" max="1027" width="11.42578125" style="1524" bestFit="1" customWidth="1"/>
    <col min="1028" max="1280" width="8.85546875" style="1524"/>
    <col min="1281" max="1281" width="39.85546875" style="1524" customWidth="1"/>
    <col min="1282" max="1282" width="14" style="1524" customWidth="1"/>
    <col min="1283" max="1283" width="11.42578125" style="1524" bestFit="1" customWidth="1"/>
    <col min="1284" max="1536" width="8.85546875" style="1524"/>
    <col min="1537" max="1537" width="39.85546875" style="1524" customWidth="1"/>
    <col min="1538" max="1538" width="14" style="1524" customWidth="1"/>
    <col min="1539" max="1539" width="11.42578125" style="1524" bestFit="1" customWidth="1"/>
    <col min="1540" max="1792" width="8.85546875" style="1524"/>
    <col min="1793" max="1793" width="39.85546875" style="1524" customWidth="1"/>
    <col min="1794" max="1794" width="14" style="1524" customWidth="1"/>
    <col min="1795" max="1795" width="11.42578125" style="1524" bestFit="1" customWidth="1"/>
    <col min="1796" max="2048" width="8.85546875" style="1524"/>
    <col min="2049" max="2049" width="39.85546875" style="1524" customWidth="1"/>
    <col min="2050" max="2050" width="14" style="1524" customWidth="1"/>
    <col min="2051" max="2051" width="11.42578125" style="1524" bestFit="1" customWidth="1"/>
    <col min="2052" max="2304" width="8.85546875" style="1524"/>
    <col min="2305" max="2305" width="39.85546875" style="1524" customWidth="1"/>
    <col min="2306" max="2306" width="14" style="1524" customWidth="1"/>
    <col min="2307" max="2307" width="11.42578125" style="1524" bestFit="1" customWidth="1"/>
    <col min="2308" max="2560" width="8.85546875" style="1524"/>
    <col min="2561" max="2561" width="39.85546875" style="1524" customWidth="1"/>
    <col min="2562" max="2562" width="14" style="1524" customWidth="1"/>
    <col min="2563" max="2563" width="11.42578125" style="1524" bestFit="1" customWidth="1"/>
    <col min="2564" max="2816" width="8.85546875" style="1524"/>
    <col min="2817" max="2817" width="39.85546875" style="1524" customWidth="1"/>
    <col min="2818" max="2818" width="14" style="1524" customWidth="1"/>
    <col min="2819" max="2819" width="11.42578125" style="1524" bestFit="1" customWidth="1"/>
    <col min="2820" max="3072" width="8.85546875" style="1524"/>
    <col min="3073" max="3073" width="39.85546875" style="1524" customWidth="1"/>
    <col min="3074" max="3074" width="14" style="1524" customWidth="1"/>
    <col min="3075" max="3075" width="11.42578125" style="1524" bestFit="1" customWidth="1"/>
    <col min="3076" max="3328" width="8.85546875" style="1524"/>
    <col min="3329" max="3329" width="39.85546875" style="1524" customWidth="1"/>
    <col min="3330" max="3330" width="14" style="1524" customWidth="1"/>
    <col min="3331" max="3331" width="11.42578125" style="1524" bestFit="1" customWidth="1"/>
    <col min="3332" max="3584" width="8.85546875" style="1524"/>
    <col min="3585" max="3585" width="39.85546875" style="1524" customWidth="1"/>
    <col min="3586" max="3586" width="14" style="1524" customWidth="1"/>
    <col min="3587" max="3587" width="11.42578125" style="1524" bestFit="1" customWidth="1"/>
    <col min="3588" max="3840" width="8.85546875" style="1524"/>
    <col min="3841" max="3841" width="39.85546875" style="1524" customWidth="1"/>
    <col min="3842" max="3842" width="14" style="1524" customWidth="1"/>
    <col min="3843" max="3843" width="11.42578125" style="1524" bestFit="1" customWidth="1"/>
    <col min="3844" max="4096" width="8.85546875" style="1524"/>
    <col min="4097" max="4097" width="39.85546875" style="1524" customWidth="1"/>
    <col min="4098" max="4098" width="14" style="1524" customWidth="1"/>
    <col min="4099" max="4099" width="11.42578125" style="1524" bestFit="1" customWidth="1"/>
    <col min="4100" max="4352" width="8.85546875" style="1524"/>
    <col min="4353" max="4353" width="39.85546875" style="1524" customWidth="1"/>
    <col min="4354" max="4354" width="14" style="1524" customWidth="1"/>
    <col min="4355" max="4355" width="11.42578125" style="1524" bestFit="1" customWidth="1"/>
    <col min="4356" max="4608" width="8.85546875" style="1524"/>
    <col min="4609" max="4609" width="39.85546875" style="1524" customWidth="1"/>
    <col min="4610" max="4610" width="14" style="1524" customWidth="1"/>
    <col min="4611" max="4611" width="11.42578125" style="1524" bestFit="1" customWidth="1"/>
    <col min="4612" max="4864" width="8.85546875" style="1524"/>
    <col min="4865" max="4865" width="39.85546875" style="1524" customWidth="1"/>
    <col min="4866" max="4866" width="14" style="1524" customWidth="1"/>
    <col min="4867" max="4867" width="11.42578125" style="1524" bestFit="1" customWidth="1"/>
    <col min="4868" max="5120" width="8.85546875" style="1524"/>
    <col min="5121" max="5121" width="39.85546875" style="1524" customWidth="1"/>
    <col min="5122" max="5122" width="14" style="1524" customWidth="1"/>
    <col min="5123" max="5123" width="11.42578125" style="1524" bestFit="1" customWidth="1"/>
    <col min="5124" max="5376" width="8.85546875" style="1524"/>
    <col min="5377" max="5377" width="39.85546875" style="1524" customWidth="1"/>
    <col min="5378" max="5378" width="14" style="1524" customWidth="1"/>
    <col min="5379" max="5379" width="11.42578125" style="1524" bestFit="1" customWidth="1"/>
    <col min="5380" max="5632" width="8.85546875" style="1524"/>
    <col min="5633" max="5633" width="39.85546875" style="1524" customWidth="1"/>
    <col min="5634" max="5634" width="14" style="1524" customWidth="1"/>
    <col min="5635" max="5635" width="11.42578125" style="1524" bestFit="1" customWidth="1"/>
    <col min="5636" max="5888" width="8.85546875" style="1524"/>
    <col min="5889" max="5889" width="39.85546875" style="1524" customWidth="1"/>
    <col min="5890" max="5890" width="14" style="1524" customWidth="1"/>
    <col min="5891" max="5891" width="11.42578125" style="1524" bestFit="1" customWidth="1"/>
    <col min="5892" max="6144" width="8.85546875" style="1524"/>
    <col min="6145" max="6145" width="39.85546875" style="1524" customWidth="1"/>
    <col min="6146" max="6146" width="14" style="1524" customWidth="1"/>
    <col min="6147" max="6147" width="11.42578125" style="1524" bestFit="1" customWidth="1"/>
    <col min="6148" max="6400" width="8.85546875" style="1524"/>
    <col min="6401" max="6401" width="39.85546875" style="1524" customWidth="1"/>
    <col min="6402" max="6402" width="14" style="1524" customWidth="1"/>
    <col min="6403" max="6403" width="11.42578125" style="1524" bestFit="1" customWidth="1"/>
    <col min="6404" max="6656" width="8.85546875" style="1524"/>
    <col min="6657" max="6657" width="39.85546875" style="1524" customWidth="1"/>
    <col min="6658" max="6658" width="14" style="1524" customWidth="1"/>
    <col min="6659" max="6659" width="11.42578125" style="1524" bestFit="1" customWidth="1"/>
    <col min="6660" max="6912" width="8.85546875" style="1524"/>
    <col min="6913" max="6913" width="39.85546875" style="1524" customWidth="1"/>
    <col min="6914" max="6914" width="14" style="1524" customWidth="1"/>
    <col min="6915" max="6915" width="11.42578125" style="1524" bestFit="1" customWidth="1"/>
    <col min="6916" max="7168" width="8.85546875" style="1524"/>
    <col min="7169" max="7169" width="39.85546875" style="1524" customWidth="1"/>
    <col min="7170" max="7170" width="14" style="1524" customWidth="1"/>
    <col min="7171" max="7171" width="11.42578125" style="1524" bestFit="1" customWidth="1"/>
    <col min="7172" max="7424" width="8.85546875" style="1524"/>
    <col min="7425" max="7425" width="39.85546875" style="1524" customWidth="1"/>
    <col min="7426" max="7426" width="14" style="1524" customWidth="1"/>
    <col min="7427" max="7427" width="11.42578125" style="1524" bestFit="1" customWidth="1"/>
    <col min="7428" max="7680" width="8.85546875" style="1524"/>
    <col min="7681" max="7681" width="39.85546875" style="1524" customWidth="1"/>
    <col min="7682" max="7682" width="14" style="1524" customWidth="1"/>
    <col min="7683" max="7683" width="11.42578125" style="1524" bestFit="1" customWidth="1"/>
    <col min="7684" max="7936" width="8.85546875" style="1524"/>
    <col min="7937" max="7937" width="39.85546875" style="1524" customWidth="1"/>
    <col min="7938" max="7938" width="14" style="1524" customWidth="1"/>
    <col min="7939" max="7939" width="11.42578125" style="1524" bestFit="1" customWidth="1"/>
    <col min="7940" max="8192" width="8.85546875" style="1524"/>
    <col min="8193" max="8193" width="39.85546875" style="1524" customWidth="1"/>
    <col min="8194" max="8194" width="14" style="1524" customWidth="1"/>
    <col min="8195" max="8195" width="11.42578125" style="1524" bestFit="1" customWidth="1"/>
    <col min="8196" max="8448" width="8.85546875" style="1524"/>
    <col min="8449" max="8449" width="39.85546875" style="1524" customWidth="1"/>
    <col min="8450" max="8450" width="14" style="1524" customWidth="1"/>
    <col min="8451" max="8451" width="11.42578125" style="1524" bestFit="1" customWidth="1"/>
    <col min="8452" max="8704" width="8.85546875" style="1524"/>
    <col min="8705" max="8705" width="39.85546875" style="1524" customWidth="1"/>
    <col min="8706" max="8706" width="14" style="1524" customWidth="1"/>
    <col min="8707" max="8707" width="11.42578125" style="1524" bestFit="1" customWidth="1"/>
    <col min="8708" max="8960" width="8.85546875" style="1524"/>
    <col min="8961" max="8961" width="39.85546875" style="1524" customWidth="1"/>
    <col min="8962" max="8962" width="14" style="1524" customWidth="1"/>
    <col min="8963" max="8963" width="11.42578125" style="1524" bestFit="1" customWidth="1"/>
    <col min="8964" max="9216" width="8.85546875" style="1524"/>
    <col min="9217" max="9217" width="39.85546875" style="1524" customWidth="1"/>
    <col min="9218" max="9218" width="14" style="1524" customWidth="1"/>
    <col min="9219" max="9219" width="11.42578125" style="1524" bestFit="1" customWidth="1"/>
    <col min="9220" max="9472" width="8.85546875" style="1524"/>
    <col min="9473" max="9473" width="39.85546875" style="1524" customWidth="1"/>
    <col min="9474" max="9474" width="14" style="1524" customWidth="1"/>
    <col min="9475" max="9475" width="11.42578125" style="1524" bestFit="1" customWidth="1"/>
    <col min="9476" max="9728" width="8.85546875" style="1524"/>
    <col min="9729" max="9729" width="39.85546875" style="1524" customWidth="1"/>
    <col min="9730" max="9730" width="14" style="1524" customWidth="1"/>
    <col min="9731" max="9731" width="11.42578125" style="1524" bestFit="1" customWidth="1"/>
    <col min="9732" max="9984" width="8.85546875" style="1524"/>
    <col min="9985" max="9985" width="39.85546875" style="1524" customWidth="1"/>
    <col min="9986" max="9986" width="14" style="1524" customWidth="1"/>
    <col min="9987" max="9987" width="11.42578125" style="1524" bestFit="1" customWidth="1"/>
    <col min="9988" max="10240" width="8.85546875" style="1524"/>
    <col min="10241" max="10241" width="39.85546875" style="1524" customWidth="1"/>
    <col min="10242" max="10242" width="14" style="1524" customWidth="1"/>
    <col min="10243" max="10243" width="11.42578125" style="1524" bestFit="1" customWidth="1"/>
    <col min="10244" max="10496" width="8.85546875" style="1524"/>
    <col min="10497" max="10497" width="39.85546875" style="1524" customWidth="1"/>
    <col min="10498" max="10498" width="14" style="1524" customWidth="1"/>
    <col min="10499" max="10499" width="11.42578125" style="1524" bestFit="1" customWidth="1"/>
    <col min="10500" max="10752" width="8.85546875" style="1524"/>
    <col min="10753" max="10753" width="39.85546875" style="1524" customWidth="1"/>
    <col min="10754" max="10754" width="14" style="1524" customWidth="1"/>
    <col min="10755" max="10755" width="11.42578125" style="1524" bestFit="1" customWidth="1"/>
    <col min="10756" max="11008" width="8.85546875" style="1524"/>
    <col min="11009" max="11009" width="39.85546875" style="1524" customWidth="1"/>
    <col min="11010" max="11010" width="14" style="1524" customWidth="1"/>
    <col min="11011" max="11011" width="11.42578125" style="1524" bestFit="1" customWidth="1"/>
    <col min="11012" max="11264" width="8.85546875" style="1524"/>
    <col min="11265" max="11265" width="39.85546875" style="1524" customWidth="1"/>
    <col min="11266" max="11266" width="14" style="1524" customWidth="1"/>
    <col min="11267" max="11267" width="11.42578125" style="1524" bestFit="1" customWidth="1"/>
    <col min="11268" max="11520" width="8.85546875" style="1524"/>
    <col min="11521" max="11521" width="39.85546875" style="1524" customWidth="1"/>
    <col min="11522" max="11522" width="14" style="1524" customWidth="1"/>
    <col min="11523" max="11523" width="11.42578125" style="1524" bestFit="1" customWidth="1"/>
    <col min="11524" max="11776" width="8.85546875" style="1524"/>
    <col min="11777" max="11777" width="39.85546875" style="1524" customWidth="1"/>
    <col min="11778" max="11778" width="14" style="1524" customWidth="1"/>
    <col min="11779" max="11779" width="11.42578125" style="1524" bestFit="1" customWidth="1"/>
    <col min="11780" max="12032" width="8.85546875" style="1524"/>
    <col min="12033" max="12033" width="39.85546875" style="1524" customWidth="1"/>
    <col min="12034" max="12034" width="14" style="1524" customWidth="1"/>
    <col min="12035" max="12035" width="11.42578125" style="1524" bestFit="1" customWidth="1"/>
    <col min="12036" max="12288" width="8.85546875" style="1524"/>
    <col min="12289" max="12289" width="39.85546875" style="1524" customWidth="1"/>
    <col min="12290" max="12290" width="14" style="1524" customWidth="1"/>
    <col min="12291" max="12291" width="11.42578125" style="1524" bestFit="1" customWidth="1"/>
    <col min="12292" max="12544" width="8.85546875" style="1524"/>
    <col min="12545" max="12545" width="39.85546875" style="1524" customWidth="1"/>
    <col min="12546" max="12546" width="14" style="1524" customWidth="1"/>
    <col min="12547" max="12547" width="11.42578125" style="1524" bestFit="1" customWidth="1"/>
    <col min="12548" max="12800" width="8.85546875" style="1524"/>
    <col min="12801" max="12801" width="39.85546875" style="1524" customWidth="1"/>
    <col min="12802" max="12802" width="14" style="1524" customWidth="1"/>
    <col min="12803" max="12803" width="11.42578125" style="1524" bestFit="1" customWidth="1"/>
    <col min="12804" max="13056" width="8.85546875" style="1524"/>
    <col min="13057" max="13057" width="39.85546875" style="1524" customWidth="1"/>
    <col min="13058" max="13058" width="14" style="1524" customWidth="1"/>
    <col min="13059" max="13059" width="11.42578125" style="1524" bestFit="1" customWidth="1"/>
    <col min="13060" max="13312" width="8.85546875" style="1524"/>
    <col min="13313" max="13313" width="39.85546875" style="1524" customWidth="1"/>
    <col min="13314" max="13314" width="14" style="1524" customWidth="1"/>
    <col min="13315" max="13315" width="11.42578125" style="1524" bestFit="1" customWidth="1"/>
    <col min="13316" max="13568" width="8.85546875" style="1524"/>
    <col min="13569" max="13569" width="39.85546875" style="1524" customWidth="1"/>
    <col min="13570" max="13570" width="14" style="1524" customWidth="1"/>
    <col min="13571" max="13571" width="11.42578125" style="1524" bestFit="1" customWidth="1"/>
    <col min="13572" max="13824" width="8.85546875" style="1524"/>
    <col min="13825" max="13825" width="39.85546875" style="1524" customWidth="1"/>
    <col min="13826" max="13826" width="14" style="1524" customWidth="1"/>
    <col min="13827" max="13827" width="11.42578125" style="1524" bestFit="1" customWidth="1"/>
    <col min="13828" max="14080" width="8.85546875" style="1524"/>
    <col min="14081" max="14081" width="39.85546875" style="1524" customWidth="1"/>
    <col min="14082" max="14082" width="14" style="1524" customWidth="1"/>
    <col min="14083" max="14083" width="11.42578125" style="1524" bestFit="1" customWidth="1"/>
    <col min="14084" max="14336" width="8.85546875" style="1524"/>
    <col min="14337" max="14337" width="39.85546875" style="1524" customWidth="1"/>
    <col min="14338" max="14338" width="14" style="1524" customWidth="1"/>
    <col min="14339" max="14339" width="11.42578125" style="1524" bestFit="1" customWidth="1"/>
    <col min="14340" max="14592" width="8.85546875" style="1524"/>
    <col min="14593" max="14593" width="39.85546875" style="1524" customWidth="1"/>
    <col min="14594" max="14594" width="14" style="1524" customWidth="1"/>
    <col min="14595" max="14595" width="11.42578125" style="1524" bestFit="1" customWidth="1"/>
    <col min="14596" max="14848" width="8.85546875" style="1524"/>
    <col min="14849" max="14849" width="39.85546875" style="1524" customWidth="1"/>
    <col min="14850" max="14850" width="14" style="1524" customWidth="1"/>
    <col min="14851" max="14851" width="11.42578125" style="1524" bestFit="1" customWidth="1"/>
    <col min="14852" max="15104" width="8.85546875" style="1524"/>
    <col min="15105" max="15105" width="39.85546875" style="1524" customWidth="1"/>
    <col min="15106" max="15106" width="14" style="1524" customWidth="1"/>
    <col min="15107" max="15107" width="11.42578125" style="1524" bestFit="1" customWidth="1"/>
    <col min="15108" max="15360" width="8.85546875" style="1524"/>
    <col min="15361" max="15361" width="39.85546875" style="1524" customWidth="1"/>
    <col min="15362" max="15362" width="14" style="1524" customWidth="1"/>
    <col min="15363" max="15363" width="11.42578125" style="1524" bestFit="1" customWidth="1"/>
    <col min="15364" max="15616" width="8.85546875" style="1524"/>
    <col min="15617" max="15617" width="39.85546875" style="1524" customWidth="1"/>
    <col min="15618" max="15618" width="14" style="1524" customWidth="1"/>
    <col min="15619" max="15619" width="11.42578125" style="1524" bestFit="1" customWidth="1"/>
    <col min="15620" max="15872" width="8.85546875" style="1524"/>
    <col min="15873" max="15873" width="39.85546875" style="1524" customWidth="1"/>
    <col min="15874" max="15874" width="14" style="1524" customWidth="1"/>
    <col min="15875" max="15875" width="11.42578125" style="1524" bestFit="1" customWidth="1"/>
    <col min="15876" max="16128" width="8.85546875" style="1524"/>
    <col min="16129" max="16129" width="39.85546875" style="1524" customWidth="1"/>
    <col min="16130" max="16130" width="14" style="1524" customWidth="1"/>
    <col min="16131" max="16131" width="11.42578125" style="1524" bestFit="1" customWidth="1"/>
    <col min="16132" max="16384" width="8.85546875" style="1524"/>
  </cols>
  <sheetData>
    <row r="1" spans="1:7">
      <c r="A1" s="2078" t="s">
        <v>1319</v>
      </c>
      <c r="B1" s="2078"/>
      <c r="C1" s="2078"/>
      <c r="D1" s="2078"/>
      <c r="E1" s="2078"/>
      <c r="F1" s="2078"/>
    </row>
    <row r="2" spans="1:7">
      <c r="A2" s="2068" t="s">
        <v>121</v>
      </c>
      <c r="B2" s="2068"/>
      <c r="C2" s="2068"/>
      <c r="D2" s="2068"/>
      <c r="E2" s="2068"/>
      <c r="F2" s="2068"/>
    </row>
    <row r="3" spans="1:7">
      <c r="A3" s="2079" t="s">
        <v>1323</v>
      </c>
      <c r="B3" s="2079"/>
      <c r="C3" s="2079"/>
      <c r="D3" s="2079"/>
      <c r="E3" s="2079"/>
      <c r="F3" s="2079"/>
    </row>
    <row r="4" spans="1:7" ht="16.5" thickBot="1">
      <c r="A4" s="2080" t="s">
        <v>1214</v>
      </c>
      <c r="B4" s="2080"/>
      <c r="C4" s="2080"/>
      <c r="D4" s="2080"/>
      <c r="E4" s="2080"/>
      <c r="F4" s="2080"/>
    </row>
    <row r="5" spans="1:7" ht="32.25" thickTop="1">
      <c r="A5" s="1552" t="s">
        <v>1215</v>
      </c>
      <c r="B5" s="1553" t="s">
        <v>1216</v>
      </c>
      <c r="C5" s="1554" t="s">
        <v>1217</v>
      </c>
      <c r="D5" s="1552" t="s">
        <v>1215</v>
      </c>
      <c r="E5" s="1553" t="s">
        <v>1216</v>
      </c>
      <c r="F5" s="1554" t="s">
        <v>1217</v>
      </c>
    </row>
    <row r="6" spans="1:7">
      <c r="A6" s="1555" t="s">
        <v>1218</v>
      </c>
      <c r="B6" s="1556">
        <v>28017.213007000006</v>
      </c>
      <c r="C6" s="1557"/>
      <c r="D6" s="1558" t="s">
        <v>1219</v>
      </c>
      <c r="E6" s="1559">
        <v>12612.159999999998</v>
      </c>
      <c r="F6" s="1557"/>
    </row>
    <row r="7" spans="1:7">
      <c r="A7" s="1560" t="s">
        <v>1220</v>
      </c>
      <c r="B7" s="1561">
        <v>617.08650399999999</v>
      </c>
      <c r="C7" s="1562">
        <v>63646</v>
      </c>
      <c r="D7" s="1560" t="s">
        <v>1221</v>
      </c>
      <c r="E7" s="1563">
        <v>18</v>
      </c>
      <c r="F7" s="1564">
        <v>63664</v>
      </c>
    </row>
    <row r="8" spans="1:7">
      <c r="A8" s="1560" t="s">
        <v>1222</v>
      </c>
      <c r="B8" s="1561">
        <v>288.95625000000001</v>
      </c>
      <c r="C8" s="1562">
        <v>63648</v>
      </c>
      <c r="D8" s="1560" t="s">
        <v>1223</v>
      </c>
      <c r="E8" s="1563">
        <v>97.5</v>
      </c>
      <c r="F8" s="1564">
        <v>63667</v>
      </c>
      <c r="G8" s="1538"/>
    </row>
    <row r="9" spans="1:7">
      <c r="A9" s="1560" t="s">
        <v>1224</v>
      </c>
      <c r="B9" s="1561">
        <v>230</v>
      </c>
      <c r="C9" s="1562">
        <v>63649</v>
      </c>
      <c r="D9" s="1565" t="s">
        <v>1225</v>
      </c>
      <c r="E9" s="1563">
        <v>76.459999999999994</v>
      </c>
      <c r="F9" s="1562">
        <v>63742</v>
      </c>
      <c r="G9" s="1538"/>
    </row>
    <row r="10" spans="1:7">
      <c r="A10" s="1560" t="s">
        <v>1226</v>
      </c>
      <c r="B10" s="1561">
        <v>165.285</v>
      </c>
      <c r="C10" s="1562">
        <v>63650</v>
      </c>
      <c r="D10" s="1565" t="s">
        <v>1227</v>
      </c>
      <c r="E10" s="1563">
        <v>110</v>
      </c>
      <c r="F10" s="1562">
        <v>63771</v>
      </c>
      <c r="G10" s="1538"/>
    </row>
    <row r="11" spans="1:7">
      <c r="A11" s="1560" t="s">
        <v>1228</v>
      </c>
      <c r="B11" s="1561">
        <v>7.8</v>
      </c>
      <c r="C11" s="1562">
        <v>63664</v>
      </c>
      <c r="D11" s="1565" t="s">
        <v>1229</v>
      </c>
      <c r="E11" s="1563">
        <v>876</v>
      </c>
      <c r="F11" s="1562">
        <v>63792</v>
      </c>
      <c r="G11" s="1538"/>
    </row>
    <row r="12" spans="1:7">
      <c r="A12" s="1560" t="s">
        <v>1230</v>
      </c>
      <c r="B12" s="1561">
        <v>72.5</v>
      </c>
      <c r="C12" s="1562">
        <v>63667</v>
      </c>
      <c r="D12" s="1565" t="s">
        <v>1231</v>
      </c>
      <c r="E12" s="1563">
        <v>16.5</v>
      </c>
      <c r="F12" s="1562">
        <v>63795</v>
      </c>
      <c r="G12" s="1538"/>
    </row>
    <row r="13" spans="1:7">
      <c r="A13" s="1560" t="s">
        <v>1232</v>
      </c>
      <c r="B13" s="1561">
        <v>192.28125</v>
      </c>
      <c r="C13" s="1564">
        <v>63667</v>
      </c>
      <c r="D13" s="1565" t="s">
        <v>1233</v>
      </c>
      <c r="E13" s="1563">
        <v>526.99</v>
      </c>
      <c r="F13" s="1562">
        <v>63784</v>
      </c>
      <c r="G13" s="1566"/>
    </row>
    <row r="14" spans="1:7">
      <c r="A14" s="1560" t="s">
        <v>1234</v>
      </c>
      <c r="B14" s="1561">
        <v>2978.503463</v>
      </c>
      <c r="C14" s="1564">
        <v>63670</v>
      </c>
      <c r="D14" s="1565" t="s">
        <v>1235</v>
      </c>
      <c r="E14" s="1563">
        <v>2044.58</v>
      </c>
      <c r="F14" s="1562">
        <v>63784</v>
      </c>
      <c r="G14" s="1566"/>
    </row>
    <row r="15" spans="1:7">
      <c r="A15" s="1560" t="s">
        <v>1236</v>
      </c>
      <c r="B15" s="1561">
        <v>493.18349999999998</v>
      </c>
      <c r="C15" s="1564" t="s">
        <v>1237</v>
      </c>
      <c r="D15" s="1565" t="s">
        <v>1238</v>
      </c>
      <c r="E15" s="1563">
        <v>30</v>
      </c>
      <c r="F15" s="1562">
        <v>63808</v>
      </c>
      <c r="G15" s="1566"/>
    </row>
    <row r="16" spans="1:7">
      <c r="A16" s="1560" t="s">
        <v>1239</v>
      </c>
      <c r="B16" s="1561">
        <v>197.39</v>
      </c>
      <c r="C16" s="1564">
        <v>63699</v>
      </c>
      <c r="D16" s="1565" t="s">
        <v>1240</v>
      </c>
      <c r="E16" s="1563">
        <v>1642.1</v>
      </c>
      <c r="F16" s="1562">
        <v>63817</v>
      </c>
      <c r="G16" s="1566"/>
    </row>
    <row r="17" spans="1:7">
      <c r="A17" s="1560" t="s">
        <v>1241</v>
      </c>
      <c r="B17" s="1561">
        <v>264.35388</v>
      </c>
      <c r="C17" s="1564">
        <v>63699</v>
      </c>
      <c r="D17" s="1565" t="s">
        <v>1242</v>
      </c>
      <c r="E17" s="1563">
        <v>29.4</v>
      </c>
      <c r="F17" s="1562">
        <v>63817</v>
      </c>
      <c r="G17" s="1566"/>
    </row>
    <row r="18" spans="1:7">
      <c r="A18" s="1560" t="s">
        <v>1243</v>
      </c>
      <c r="B18" s="1561">
        <v>211.2</v>
      </c>
      <c r="C18" s="1564">
        <v>63699</v>
      </c>
      <c r="D18" s="1565" t="s">
        <v>1244</v>
      </c>
      <c r="E18" s="1563">
        <v>60</v>
      </c>
      <c r="F18" s="1562">
        <v>63818</v>
      </c>
      <c r="G18" s="1566"/>
    </row>
    <row r="19" spans="1:7">
      <c r="A19" s="1560" t="s">
        <v>1245</v>
      </c>
      <c r="B19" s="1561">
        <v>34.58</v>
      </c>
      <c r="C19" s="1564">
        <v>63728</v>
      </c>
      <c r="D19" s="1565" t="s">
        <v>1246</v>
      </c>
      <c r="E19" s="1563">
        <v>37.14</v>
      </c>
      <c r="F19" s="1562">
        <v>63916</v>
      </c>
      <c r="G19" s="1566"/>
    </row>
    <row r="20" spans="1:7">
      <c r="A20" s="1560" t="s">
        <v>1247</v>
      </c>
      <c r="B20" s="1561">
        <v>230.65716</v>
      </c>
      <c r="C20" s="1564">
        <v>63730</v>
      </c>
      <c r="D20" s="1565" t="s">
        <v>1248</v>
      </c>
      <c r="E20" s="1563">
        <v>20</v>
      </c>
      <c r="F20" s="1562">
        <v>63916</v>
      </c>
      <c r="G20" s="1566"/>
    </row>
    <row r="21" spans="1:7">
      <c r="A21" s="1560" t="s">
        <v>1249</v>
      </c>
      <c r="B21" s="1561">
        <v>2074.0880000000002</v>
      </c>
      <c r="C21" s="1564">
        <v>63736</v>
      </c>
      <c r="D21" s="1565" t="s">
        <v>1250</v>
      </c>
      <c r="E21" s="1563">
        <v>84</v>
      </c>
      <c r="F21" s="1562">
        <v>63928</v>
      </c>
      <c r="G21" s="1566"/>
    </row>
    <row r="22" spans="1:7">
      <c r="A22" s="1560" t="s">
        <v>1251</v>
      </c>
      <c r="B22" s="1561">
        <v>260.33</v>
      </c>
      <c r="C22" s="1564">
        <v>63758</v>
      </c>
      <c r="D22" s="1565" t="s">
        <v>1252</v>
      </c>
      <c r="E22" s="1563">
        <v>48</v>
      </c>
      <c r="F22" s="1562">
        <v>63953</v>
      </c>
      <c r="G22" s="1566"/>
    </row>
    <row r="23" spans="1:7">
      <c r="A23" s="1560" t="s">
        <v>1253</v>
      </c>
      <c r="B23" s="1561">
        <v>128.30000000000001</v>
      </c>
      <c r="C23" s="1564">
        <v>63758</v>
      </c>
      <c r="D23" s="1565" t="s">
        <v>1254</v>
      </c>
      <c r="E23" s="1563">
        <v>2647.5</v>
      </c>
      <c r="F23" s="1562">
        <v>63973</v>
      </c>
      <c r="G23" s="1566"/>
    </row>
    <row r="24" spans="1:7">
      <c r="A24" s="1560" t="s">
        <v>1255</v>
      </c>
      <c r="B24" s="1561">
        <v>1086.78</v>
      </c>
      <c r="C24" s="1564">
        <v>63758</v>
      </c>
      <c r="D24" s="1565" t="s">
        <v>1256</v>
      </c>
      <c r="E24" s="1563">
        <v>55</v>
      </c>
      <c r="F24" s="1562">
        <v>63979</v>
      </c>
      <c r="G24" s="1566"/>
    </row>
    <row r="25" spans="1:7">
      <c r="A25" s="1560" t="s">
        <v>1257</v>
      </c>
      <c r="B25" s="1561">
        <v>400</v>
      </c>
      <c r="C25" s="1562">
        <v>63769</v>
      </c>
      <c r="D25" s="1565" t="s">
        <v>1258</v>
      </c>
      <c r="E25" s="1563">
        <v>2024</v>
      </c>
      <c r="F25" s="1562">
        <v>63984</v>
      </c>
      <c r="G25" s="1566"/>
    </row>
    <row r="26" spans="1:7">
      <c r="A26" s="1560" t="s">
        <v>1259</v>
      </c>
      <c r="B26" s="1561">
        <v>2304.9</v>
      </c>
      <c r="C26" s="1562">
        <v>63770</v>
      </c>
      <c r="D26" s="1565" t="s">
        <v>1260</v>
      </c>
      <c r="E26" s="1563">
        <v>110</v>
      </c>
      <c r="F26" s="1562">
        <v>63985</v>
      </c>
      <c r="G26" s="1566"/>
    </row>
    <row r="27" spans="1:7">
      <c r="A27" s="1560" t="s">
        <v>1261</v>
      </c>
      <c r="B27" s="1561">
        <v>286.72000000000003</v>
      </c>
      <c r="C27" s="1562">
        <v>63784</v>
      </c>
      <c r="D27" s="1565" t="s">
        <v>1262</v>
      </c>
      <c r="E27" s="1563">
        <v>75</v>
      </c>
      <c r="F27" s="1562">
        <v>63986</v>
      </c>
      <c r="G27" s="1566"/>
    </row>
    <row r="28" spans="1:7">
      <c r="A28" s="1560" t="s">
        <v>1263</v>
      </c>
      <c r="B28" s="1561">
        <v>339.75</v>
      </c>
      <c r="C28" s="1562">
        <v>63799</v>
      </c>
      <c r="D28" s="1565" t="s">
        <v>1264</v>
      </c>
      <c r="E28" s="1563">
        <v>200</v>
      </c>
      <c r="F28" s="1562">
        <v>64005</v>
      </c>
      <c r="G28" s="1566"/>
    </row>
    <row r="29" spans="1:7">
      <c r="A29" s="1560" t="s">
        <v>1265</v>
      </c>
      <c r="B29" s="1561">
        <v>682.61</v>
      </c>
      <c r="C29" s="1562">
        <v>63801</v>
      </c>
      <c r="D29" s="1565" t="s">
        <v>1244</v>
      </c>
      <c r="E29" s="1563">
        <v>120</v>
      </c>
      <c r="F29" s="1562">
        <v>64042</v>
      </c>
      <c r="G29" s="1566"/>
    </row>
    <row r="30" spans="1:7">
      <c r="A30" s="1560" t="s">
        <v>1266</v>
      </c>
      <c r="B30" s="1561">
        <v>98.37</v>
      </c>
      <c r="C30" s="1562">
        <v>63801</v>
      </c>
      <c r="D30" s="1565" t="s">
        <v>1267</v>
      </c>
      <c r="E30" s="1563">
        <v>54</v>
      </c>
      <c r="F30" s="1562">
        <v>64060</v>
      </c>
      <c r="G30" s="1566"/>
    </row>
    <row r="31" spans="1:7">
      <c r="A31" s="1560" t="s">
        <v>1268</v>
      </c>
      <c r="B31" s="1561">
        <v>2352.56</v>
      </c>
      <c r="C31" s="1562">
        <v>63803</v>
      </c>
      <c r="D31" s="1565" t="s">
        <v>1269</v>
      </c>
      <c r="E31" s="1563">
        <v>0.99</v>
      </c>
      <c r="F31" s="1562">
        <v>64072</v>
      </c>
      <c r="G31" s="1566"/>
    </row>
    <row r="32" spans="1:7">
      <c r="A32" s="1560" t="s">
        <v>1270</v>
      </c>
      <c r="B32" s="1561">
        <v>200.89</v>
      </c>
      <c r="C32" s="1562">
        <v>63810</v>
      </c>
      <c r="D32" s="1565" t="s">
        <v>1271</v>
      </c>
      <c r="E32" s="1563">
        <v>1440</v>
      </c>
      <c r="F32" s="1562">
        <v>64099</v>
      </c>
      <c r="G32" s="1566"/>
    </row>
    <row r="33" spans="1:7">
      <c r="A33" s="1560" t="s">
        <v>1272</v>
      </c>
      <c r="B33" s="1561">
        <v>402.8</v>
      </c>
      <c r="C33" s="1562">
        <v>63820</v>
      </c>
      <c r="D33" s="1567" t="s">
        <v>1246</v>
      </c>
      <c r="E33" s="1568">
        <v>169</v>
      </c>
      <c r="F33" s="1569">
        <v>64118</v>
      </c>
      <c r="G33" s="1566"/>
    </row>
    <row r="34" spans="1:7">
      <c r="A34" s="1560" t="s">
        <v>1274</v>
      </c>
      <c r="B34" s="1561">
        <v>228.13</v>
      </c>
      <c r="C34" s="1562">
        <v>63820</v>
      </c>
      <c r="D34" s="1570" t="s">
        <v>1273</v>
      </c>
      <c r="E34" s="1556">
        <v>4800</v>
      </c>
      <c r="F34" s="1571"/>
      <c r="G34" s="1566"/>
    </row>
    <row r="35" spans="1:7">
      <c r="A35" s="1560" t="s">
        <v>1276</v>
      </c>
      <c r="B35" s="1561">
        <v>309.41000000000003</v>
      </c>
      <c r="C35" s="1562">
        <v>63820</v>
      </c>
      <c r="D35" s="1560" t="s">
        <v>1275</v>
      </c>
      <c r="E35" s="1572">
        <v>1500</v>
      </c>
      <c r="F35" s="1562">
        <v>63688</v>
      </c>
      <c r="G35" s="1566"/>
    </row>
    <row r="36" spans="1:7">
      <c r="A36" s="1560" t="s">
        <v>1278</v>
      </c>
      <c r="B36" s="1561">
        <v>392.09</v>
      </c>
      <c r="C36" s="1562">
        <v>63822</v>
      </c>
      <c r="D36" s="1560" t="s">
        <v>1277</v>
      </c>
      <c r="E36" s="1572">
        <v>1300</v>
      </c>
      <c r="F36" s="1562">
        <v>63762</v>
      </c>
      <c r="G36" s="1566"/>
    </row>
    <row r="37" spans="1:7">
      <c r="A37" s="1560" t="s">
        <v>1280</v>
      </c>
      <c r="B37" s="1561">
        <v>36.200000000000003</v>
      </c>
      <c r="C37" s="1562">
        <v>63836</v>
      </c>
      <c r="D37" s="1560" t="s">
        <v>1279</v>
      </c>
      <c r="E37" s="1572">
        <v>1000</v>
      </c>
      <c r="F37" s="1562">
        <v>63808</v>
      </c>
      <c r="G37" s="1566"/>
    </row>
    <row r="38" spans="1:7">
      <c r="A38" s="1560" t="s">
        <v>1282</v>
      </c>
      <c r="B38" s="1561">
        <v>28</v>
      </c>
      <c r="C38" s="1562">
        <v>63838</v>
      </c>
      <c r="D38" s="1573" t="s">
        <v>1281</v>
      </c>
      <c r="E38" s="1574">
        <v>1000</v>
      </c>
      <c r="F38" s="1569">
        <v>63824</v>
      </c>
      <c r="G38" s="1566"/>
    </row>
    <row r="39" spans="1:7" ht="16.5" thickBot="1">
      <c r="A39" s="1560" t="s">
        <v>1283</v>
      </c>
      <c r="B39" s="1561">
        <v>653.29999999999995</v>
      </c>
      <c r="C39" s="1562">
        <v>63852</v>
      </c>
      <c r="D39" s="1575" t="s">
        <v>471</v>
      </c>
      <c r="E39" s="1576">
        <v>45429.373007000002</v>
      </c>
      <c r="F39" s="1577"/>
      <c r="G39" s="1566"/>
    </row>
    <row r="40" spans="1:7" ht="16.5" thickTop="1">
      <c r="A40" s="1560" t="s">
        <v>1285</v>
      </c>
      <c r="B40" s="1561">
        <v>976.3</v>
      </c>
      <c r="C40" s="1562">
        <v>63855</v>
      </c>
      <c r="D40" s="2081" t="s">
        <v>1284</v>
      </c>
      <c r="E40" s="2082"/>
      <c r="F40" s="2082"/>
      <c r="G40" s="1566"/>
    </row>
    <row r="41" spans="1:7">
      <c r="A41" s="1560" t="s">
        <v>1286</v>
      </c>
      <c r="B41" s="1561">
        <v>301.99</v>
      </c>
      <c r="C41" s="1562">
        <v>63887</v>
      </c>
      <c r="D41" s="1578"/>
      <c r="E41" s="1578"/>
      <c r="F41" s="1579"/>
    </row>
    <row r="42" spans="1:7">
      <c r="A42" s="1560" t="s">
        <v>1287</v>
      </c>
      <c r="B42" s="1561">
        <v>288.75</v>
      </c>
      <c r="C42" s="1562">
        <v>63566</v>
      </c>
      <c r="D42" s="1578"/>
      <c r="E42" s="1578"/>
      <c r="F42" s="1579"/>
    </row>
    <row r="43" spans="1:7">
      <c r="A43" s="1560" t="s">
        <v>1288</v>
      </c>
      <c r="B43" s="1561">
        <v>182.49</v>
      </c>
      <c r="C43" s="1562">
        <v>63778</v>
      </c>
      <c r="D43" s="1578"/>
      <c r="E43" s="1578"/>
      <c r="F43" s="1579"/>
    </row>
    <row r="44" spans="1:7">
      <c r="A44" s="1560" t="s">
        <v>1289</v>
      </c>
      <c r="B44" s="1561">
        <v>297.11</v>
      </c>
      <c r="C44" s="1564" t="s">
        <v>1290</v>
      </c>
      <c r="D44" s="1578"/>
      <c r="E44" s="1578"/>
      <c r="F44" s="1579"/>
    </row>
    <row r="45" spans="1:7">
      <c r="A45" s="1560" t="s">
        <v>1291</v>
      </c>
      <c r="B45" s="1561">
        <v>1193.99</v>
      </c>
      <c r="C45" s="1564" t="s">
        <v>1290</v>
      </c>
      <c r="D45" s="1578"/>
      <c r="E45" s="1578"/>
      <c r="F45" s="1579"/>
    </row>
    <row r="46" spans="1:7">
      <c r="A46" s="1560" t="s">
        <v>1222</v>
      </c>
      <c r="B46" s="1561">
        <v>231.16</v>
      </c>
      <c r="C46" s="1564" t="s">
        <v>1292</v>
      </c>
      <c r="D46" s="1578"/>
      <c r="E46" s="1578"/>
      <c r="F46" s="1579"/>
    </row>
    <row r="47" spans="1:7">
      <c r="A47" s="1560" t="s">
        <v>1293</v>
      </c>
      <c r="B47" s="1561">
        <v>224.49</v>
      </c>
      <c r="C47" s="1564" t="s">
        <v>1294</v>
      </c>
      <c r="D47" s="1578"/>
      <c r="E47" s="1578"/>
      <c r="F47" s="1538"/>
    </row>
    <row r="48" spans="1:7">
      <c r="A48" s="1560" t="s">
        <v>1295</v>
      </c>
      <c r="B48" s="1561">
        <v>23.32</v>
      </c>
      <c r="C48" s="1564" t="s">
        <v>1294</v>
      </c>
      <c r="D48" s="1578"/>
      <c r="E48" s="1578"/>
      <c r="F48" s="1538"/>
    </row>
    <row r="49" spans="1:6">
      <c r="A49" s="1560" t="s">
        <v>1224</v>
      </c>
      <c r="B49" s="1561">
        <v>215.97</v>
      </c>
      <c r="C49" s="1564" t="s">
        <v>1296</v>
      </c>
      <c r="D49" s="1578"/>
      <c r="E49" s="1578"/>
      <c r="F49" s="1538"/>
    </row>
    <row r="50" spans="1:6">
      <c r="A50" s="1560" t="s">
        <v>1297</v>
      </c>
      <c r="B50" s="1561">
        <v>316.66000000000003</v>
      </c>
      <c r="C50" s="1564" t="s">
        <v>1298</v>
      </c>
      <c r="D50" s="1578"/>
      <c r="E50" s="1578"/>
      <c r="F50" s="1538"/>
    </row>
    <row r="51" spans="1:6">
      <c r="A51" s="1560" t="s">
        <v>1299</v>
      </c>
      <c r="B51" s="1561">
        <v>118.6</v>
      </c>
      <c r="C51" s="1564" t="s">
        <v>1300</v>
      </c>
      <c r="D51" s="1578"/>
      <c r="E51" s="1578"/>
      <c r="F51" s="1538"/>
    </row>
    <row r="52" spans="1:6">
      <c r="A52" s="1560" t="s">
        <v>1301</v>
      </c>
      <c r="B52" s="1561">
        <v>45</v>
      </c>
      <c r="C52" s="1564">
        <v>63921</v>
      </c>
      <c r="D52" s="1578"/>
      <c r="E52" s="1578"/>
      <c r="F52" s="1538"/>
    </row>
    <row r="53" spans="1:6">
      <c r="A53" s="1560" t="s">
        <v>1302</v>
      </c>
      <c r="B53" s="1561">
        <v>993.64</v>
      </c>
      <c r="C53" s="1564">
        <v>64011</v>
      </c>
      <c r="D53" s="1578"/>
      <c r="E53" s="1578"/>
      <c r="F53" s="1538"/>
    </row>
    <row r="54" spans="1:6">
      <c r="A54" s="1560" t="s">
        <v>1303</v>
      </c>
      <c r="B54" s="1561">
        <v>76.643000000000001</v>
      </c>
      <c r="C54" s="1564">
        <v>64164</v>
      </c>
      <c r="D54" s="1578"/>
      <c r="E54" s="1578"/>
      <c r="F54" s="1538"/>
    </row>
    <row r="55" spans="1:6">
      <c r="A55" s="1560" t="s">
        <v>1304</v>
      </c>
      <c r="B55" s="1561">
        <v>122.49</v>
      </c>
      <c r="C55" s="1564" t="s">
        <v>1305</v>
      </c>
      <c r="D55" s="1578"/>
      <c r="E55" s="1578"/>
      <c r="F55" s="1538"/>
    </row>
    <row r="56" spans="1:6">
      <c r="A56" s="1560" t="s">
        <v>1306</v>
      </c>
      <c r="B56" s="1561">
        <v>18.96</v>
      </c>
      <c r="C56" s="1564" t="s">
        <v>1305</v>
      </c>
      <c r="D56" s="1578"/>
      <c r="E56" s="1578"/>
      <c r="F56" s="1538"/>
    </row>
    <row r="57" spans="1:6">
      <c r="A57" s="1560" t="s">
        <v>1307</v>
      </c>
      <c r="B57" s="1561">
        <v>432</v>
      </c>
      <c r="C57" s="1564">
        <v>64042</v>
      </c>
      <c r="D57" s="1578"/>
      <c r="E57" s="1578"/>
      <c r="F57" s="1538"/>
    </row>
    <row r="58" spans="1:6">
      <c r="A58" s="1560" t="s">
        <v>1308</v>
      </c>
      <c r="B58" s="1561">
        <v>590.1</v>
      </c>
      <c r="C58" s="1564">
        <v>64073</v>
      </c>
      <c r="D58" s="1578"/>
      <c r="E58" s="1578"/>
      <c r="F58" s="1538"/>
    </row>
    <row r="59" spans="1:6">
      <c r="A59" s="1560" t="s">
        <v>1309</v>
      </c>
      <c r="B59" s="1561">
        <v>2339.52</v>
      </c>
      <c r="C59" s="1564" t="s">
        <v>1310</v>
      </c>
      <c r="D59" s="1578"/>
      <c r="E59" s="1578"/>
      <c r="F59" s="1538"/>
    </row>
    <row r="60" spans="1:6">
      <c r="A60" s="1560" t="s">
        <v>1311</v>
      </c>
      <c r="B60" s="1561">
        <v>60</v>
      </c>
      <c r="C60" s="1564" t="s">
        <v>1312</v>
      </c>
      <c r="D60" s="1578"/>
      <c r="E60" s="1578"/>
      <c r="F60" s="1538"/>
    </row>
    <row r="61" spans="1:6">
      <c r="A61" s="1560" t="s">
        <v>1313</v>
      </c>
      <c r="B61" s="1561">
        <v>250</v>
      </c>
      <c r="C61" s="1564" t="s">
        <v>1312</v>
      </c>
      <c r="D61" s="1578"/>
      <c r="E61" s="1578"/>
      <c r="F61" s="1538"/>
    </row>
    <row r="62" spans="1:6">
      <c r="A62" s="1560" t="s">
        <v>1314</v>
      </c>
      <c r="B62" s="1561">
        <v>115</v>
      </c>
      <c r="C62" s="1564" t="s">
        <v>1315</v>
      </c>
      <c r="D62" s="1578"/>
      <c r="E62" s="1578"/>
      <c r="F62" s="1538"/>
    </row>
    <row r="63" spans="1:6">
      <c r="A63" s="1560" t="s">
        <v>1316</v>
      </c>
      <c r="B63" s="1561">
        <v>30</v>
      </c>
      <c r="C63" s="1564" t="s">
        <v>1317</v>
      </c>
      <c r="D63" s="1578"/>
      <c r="E63" s="1578"/>
      <c r="F63" s="1566"/>
    </row>
    <row r="64" spans="1:6">
      <c r="A64" s="1560" t="s">
        <v>1228</v>
      </c>
      <c r="B64" s="1561">
        <v>24.024999999999999</v>
      </c>
      <c r="C64" s="1564" t="s">
        <v>1318</v>
      </c>
      <c r="D64" s="1578"/>
      <c r="E64" s="1578"/>
      <c r="F64" s="1566"/>
    </row>
    <row r="65" spans="1:256">
      <c r="A65" s="1560" t="s">
        <v>1321</v>
      </c>
      <c r="B65" s="1561">
        <v>140</v>
      </c>
      <c r="C65" s="1564">
        <v>64016</v>
      </c>
      <c r="D65" s="1578"/>
      <c r="E65" s="1578"/>
      <c r="F65" s="1566"/>
    </row>
    <row r="66" spans="1:256" ht="16.5" thickBot="1">
      <c r="A66" s="1580" t="s">
        <v>1252</v>
      </c>
      <c r="B66" s="1581">
        <v>160</v>
      </c>
      <c r="C66" s="1582" t="s">
        <v>1322</v>
      </c>
      <c r="D66" s="1578"/>
      <c r="E66" s="1578"/>
      <c r="F66" s="1566"/>
    </row>
    <row r="67" spans="1:256" ht="16.5" thickTop="1">
      <c r="D67" s="1578"/>
      <c r="E67" s="1578"/>
      <c r="F67" s="1566"/>
    </row>
    <row r="68" spans="1:256">
      <c r="D68" s="1578"/>
      <c r="E68" s="1578"/>
      <c r="F68" s="1566"/>
    </row>
    <row r="69" spans="1:256">
      <c r="D69" s="1578"/>
      <c r="E69" s="1578"/>
      <c r="F69" s="1566"/>
    </row>
    <row r="70" spans="1:256">
      <c r="D70" s="1578"/>
      <c r="E70" s="1578"/>
      <c r="F70" s="1566"/>
      <c r="AR70" s="1524">
        <v>5527.5299999999988</v>
      </c>
      <c r="AS70" s="1524">
        <v>5527.5299999999988</v>
      </c>
      <c r="AT70" s="1524">
        <v>5527.5299999999988</v>
      </c>
      <c r="AU70" s="1524">
        <v>5527.5299999999988</v>
      </c>
      <c r="AV70" s="1524">
        <v>5527.5299999999988</v>
      </c>
      <c r="AW70" s="1524">
        <v>5527.5299999999988</v>
      </c>
      <c r="AX70" s="1524">
        <v>5527.5299999999988</v>
      </c>
      <c r="AY70" s="1524">
        <v>5527.5299999999988</v>
      </c>
      <c r="AZ70" s="1524">
        <v>5527.5299999999988</v>
      </c>
      <c r="BA70" s="1524">
        <v>5527.5299999999988</v>
      </c>
      <c r="BB70" s="1524">
        <v>5527.5299999999988</v>
      </c>
      <c r="BC70" s="1524">
        <v>5527.5299999999988</v>
      </c>
      <c r="BD70" s="1524">
        <v>5527.5299999999988</v>
      </c>
      <c r="BE70" s="1524">
        <v>5527.5299999999988</v>
      </c>
      <c r="BF70" s="1524">
        <v>5527.5299999999988</v>
      </c>
      <c r="BG70" s="1524">
        <v>5527.5299999999988</v>
      </c>
      <c r="BH70" s="1524">
        <v>5527.5299999999988</v>
      </c>
      <c r="BI70" s="1524">
        <v>5527.5299999999988</v>
      </c>
      <c r="BJ70" s="1524">
        <v>5527.5299999999988</v>
      </c>
      <c r="BK70" s="1524">
        <v>5527.5299999999988</v>
      </c>
      <c r="BL70" s="1524">
        <v>5527.5299999999988</v>
      </c>
      <c r="BM70" s="1524">
        <v>5527.5299999999988</v>
      </c>
      <c r="BN70" s="1524">
        <v>5527.5299999999988</v>
      </c>
      <c r="BO70" s="1524">
        <v>5527.5299999999988</v>
      </c>
      <c r="BP70" s="1524">
        <v>5527.5299999999988</v>
      </c>
      <c r="BQ70" s="1524">
        <v>5527.5299999999988</v>
      </c>
      <c r="BR70" s="1524">
        <v>5527.5299999999988</v>
      </c>
      <c r="BS70" s="1524">
        <v>5527.5299999999988</v>
      </c>
      <c r="BT70" s="1524">
        <v>5527.5299999999988</v>
      </c>
      <c r="BU70" s="1524">
        <v>5527.5299999999988</v>
      </c>
      <c r="BV70" s="1524">
        <v>5527.5299999999988</v>
      </c>
      <c r="BW70" s="1524">
        <v>5527.5299999999988</v>
      </c>
      <c r="BX70" s="1524">
        <v>5527.5299999999988</v>
      </c>
      <c r="BY70" s="1524">
        <v>5527.5299999999988</v>
      </c>
      <c r="BZ70" s="1524">
        <v>5527.5299999999988</v>
      </c>
      <c r="CA70" s="1524">
        <v>5527.5299999999988</v>
      </c>
      <c r="CB70" s="1524">
        <v>5527.5299999999988</v>
      </c>
      <c r="CC70" s="1524">
        <v>5527.5299999999988</v>
      </c>
      <c r="CD70" s="1524">
        <v>5527.5299999999988</v>
      </c>
      <c r="CE70" s="1524">
        <v>5527.5299999999988</v>
      </c>
      <c r="CF70" s="1524">
        <v>5527.5299999999988</v>
      </c>
      <c r="CG70" s="1524">
        <v>5527.5299999999988</v>
      </c>
      <c r="CH70" s="1524">
        <v>5527.5299999999988</v>
      </c>
      <c r="CI70" s="1524">
        <v>5527.5299999999988</v>
      </c>
      <c r="CJ70" s="1524">
        <v>5527.5299999999988</v>
      </c>
      <c r="CK70" s="1524">
        <v>5527.5299999999988</v>
      </c>
      <c r="CL70" s="1524">
        <v>5527.5299999999988</v>
      </c>
      <c r="CM70" s="1524">
        <v>5527.5299999999988</v>
      </c>
      <c r="CN70" s="1524">
        <v>5527.5299999999988</v>
      </c>
      <c r="CO70" s="1524">
        <v>5527.5299999999988</v>
      </c>
      <c r="CP70" s="1524">
        <v>5527.5299999999988</v>
      </c>
      <c r="CQ70" s="1524">
        <v>5527.5299999999988</v>
      </c>
      <c r="CR70" s="1524">
        <v>5527.5299999999988</v>
      </c>
      <c r="CS70" s="1524">
        <v>5527.5299999999988</v>
      </c>
      <c r="CT70" s="1524">
        <v>5527.5299999999988</v>
      </c>
      <c r="CU70" s="1524">
        <v>5527.5299999999988</v>
      </c>
      <c r="CV70" s="1524">
        <v>5527.5299999999988</v>
      </c>
      <c r="CW70" s="1524">
        <v>5527.5299999999988</v>
      </c>
      <c r="CX70" s="1524">
        <v>5527.5299999999988</v>
      </c>
      <c r="CY70" s="1524">
        <v>5527.5299999999988</v>
      </c>
      <c r="CZ70" s="1524">
        <v>5527.5299999999988</v>
      </c>
      <c r="DA70" s="1524">
        <v>5527.5299999999988</v>
      </c>
      <c r="DB70" s="1524">
        <v>5527.5299999999988</v>
      </c>
      <c r="DC70" s="1524">
        <v>5527.5299999999988</v>
      </c>
      <c r="DD70" s="1524">
        <v>5527.5299999999988</v>
      </c>
      <c r="DE70" s="1524">
        <v>5527.5299999999988</v>
      </c>
      <c r="DF70" s="1524">
        <v>5527.5299999999988</v>
      </c>
      <c r="DG70" s="1524">
        <v>5527.5299999999988</v>
      </c>
      <c r="DH70" s="1524">
        <v>5527.5299999999988</v>
      </c>
      <c r="DI70" s="1524">
        <v>5527.5299999999988</v>
      </c>
      <c r="DJ70" s="1524">
        <v>5527.5299999999988</v>
      </c>
      <c r="DK70" s="1524">
        <v>5527.5299999999988</v>
      </c>
      <c r="DL70" s="1524">
        <v>5527.5299999999988</v>
      </c>
      <c r="DM70" s="1524">
        <v>5527.5299999999988</v>
      </c>
      <c r="DN70" s="1524">
        <v>5527.5299999999988</v>
      </c>
      <c r="DO70" s="1524">
        <v>5527.5299999999988</v>
      </c>
      <c r="DP70" s="1524">
        <v>5527.5299999999988</v>
      </c>
      <c r="DQ70" s="1524">
        <v>5527.5299999999988</v>
      </c>
      <c r="DR70" s="1524">
        <v>5527.5299999999988</v>
      </c>
      <c r="DS70" s="1524">
        <v>5527.5299999999988</v>
      </c>
      <c r="DT70" s="1524">
        <v>5527.5299999999988</v>
      </c>
      <c r="DU70" s="1524">
        <v>5527.5299999999988</v>
      </c>
      <c r="DV70" s="1524">
        <v>5527.5299999999988</v>
      </c>
      <c r="DW70" s="1524">
        <v>5527.5299999999988</v>
      </c>
      <c r="DX70" s="1524">
        <v>5527.5299999999988</v>
      </c>
      <c r="DY70" s="1524">
        <v>5527.5299999999988</v>
      </c>
      <c r="DZ70" s="1524">
        <v>5527.5299999999988</v>
      </c>
      <c r="EA70" s="1524">
        <v>5527.5299999999988</v>
      </c>
      <c r="EB70" s="1524">
        <v>5527.5299999999988</v>
      </c>
      <c r="EC70" s="1524">
        <v>5527.5299999999988</v>
      </c>
      <c r="ED70" s="1524">
        <v>5527.5299999999988</v>
      </c>
      <c r="EE70" s="1524">
        <v>5527.5299999999988</v>
      </c>
      <c r="EF70" s="1524">
        <v>5527.5299999999988</v>
      </c>
      <c r="EG70" s="1524">
        <v>5527.5299999999988</v>
      </c>
      <c r="EH70" s="1524">
        <v>5527.5299999999988</v>
      </c>
      <c r="EI70" s="1524">
        <v>5527.5299999999988</v>
      </c>
      <c r="EJ70" s="1524">
        <v>5527.5299999999988</v>
      </c>
      <c r="EK70" s="1524">
        <v>5527.5299999999988</v>
      </c>
      <c r="EL70" s="1524">
        <v>5527.5299999999988</v>
      </c>
      <c r="EM70" s="1524">
        <v>5527.5299999999988</v>
      </c>
      <c r="EN70" s="1524">
        <v>5527.5299999999988</v>
      </c>
      <c r="EO70" s="1524">
        <v>5527.5299999999988</v>
      </c>
      <c r="EP70" s="1524">
        <v>5527.5299999999988</v>
      </c>
      <c r="EQ70" s="1524">
        <v>5527.5299999999988</v>
      </c>
      <c r="ER70" s="1524">
        <v>5527.5299999999988</v>
      </c>
      <c r="ES70" s="1524">
        <v>5527.5299999999988</v>
      </c>
      <c r="ET70" s="1524">
        <v>5527.5299999999988</v>
      </c>
      <c r="EU70" s="1524">
        <v>5527.5299999999988</v>
      </c>
      <c r="EV70" s="1524">
        <v>5527.5299999999988</v>
      </c>
      <c r="EW70" s="1524">
        <v>5527.5299999999988</v>
      </c>
      <c r="EX70" s="1524">
        <v>5527.5299999999988</v>
      </c>
      <c r="EY70" s="1524">
        <v>5527.5299999999988</v>
      </c>
      <c r="EZ70" s="1524">
        <v>5527.5299999999988</v>
      </c>
      <c r="FA70" s="1524">
        <v>5527.5299999999988</v>
      </c>
      <c r="FB70" s="1524">
        <v>5527.5299999999988</v>
      </c>
      <c r="FC70" s="1524">
        <v>5527.5299999999988</v>
      </c>
      <c r="FD70" s="1524">
        <v>5527.5299999999988</v>
      </c>
      <c r="FE70" s="1524">
        <v>5527.5299999999988</v>
      </c>
      <c r="FF70" s="1524">
        <v>5527.5299999999988</v>
      </c>
      <c r="FG70" s="1524">
        <v>5527.5299999999988</v>
      </c>
      <c r="FH70" s="1524">
        <v>5527.5299999999988</v>
      </c>
      <c r="FI70" s="1524">
        <v>5527.5299999999988</v>
      </c>
      <c r="FJ70" s="1524">
        <v>5527.5299999999988</v>
      </c>
      <c r="FK70" s="1524">
        <v>5527.5299999999988</v>
      </c>
      <c r="FL70" s="1524">
        <v>5527.5299999999988</v>
      </c>
      <c r="FM70" s="1524">
        <v>5527.5299999999988</v>
      </c>
      <c r="FN70" s="1524">
        <v>5527.5299999999988</v>
      </c>
      <c r="FO70" s="1524">
        <v>5527.5299999999988</v>
      </c>
      <c r="FP70" s="1524">
        <v>5527.5299999999988</v>
      </c>
      <c r="FQ70" s="1524">
        <v>5527.5299999999988</v>
      </c>
      <c r="FR70" s="1524">
        <v>5527.5299999999988</v>
      </c>
      <c r="FS70" s="1524">
        <v>5527.5299999999988</v>
      </c>
      <c r="FT70" s="1524">
        <v>5527.5299999999988</v>
      </c>
      <c r="FU70" s="1524">
        <v>5527.5299999999988</v>
      </c>
      <c r="FV70" s="1524">
        <v>5527.5299999999988</v>
      </c>
      <c r="FW70" s="1524">
        <v>5527.5299999999988</v>
      </c>
      <c r="FX70" s="1524">
        <v>5527.5299999999988</v>
      </c>
      <c r="FY70" s="1524">
        <v>5527.5299999999988</v>
      </c>
      <c r="FZ70" s="1524">
        <v>5527.5299999999988</v>
      </c>
      <c r="GA70" s="1524">
        <v>5527.5299999999988</v>
      </c>
      <c r="GB70" s="1524">
        <v>5527.5299999999988</v>
      </c>
      <c r="GC70" s="1524">
        <v>5527.5299999999988</v>
      </c>
      <c r="GD70" s="1524">
        <v>5527.5299999999988</v>
      </c>
      <c r="GE70" s="1524">
        <v>5527.5299999999988</v>
      </c>
      <c r="GF70" s="1524">
        <v>5527.5299999999988</v>
      </c>
      <c r="GG70" s="1524">
        <v>5527.5299999999988</v>
      </c>
      <c r="GH70" s="1524">
        <v>5527.5299999999988</v>
      </c>
      <c r="GI70" s="1524">
        <v>5527.5299999999988</v>
      </c>
      <c r="GJ70" s="1524">
        <v>5527.5299999999988</v>
      </c>
      <c r="GK70" s="1524">
        <v>5527.5299999999988</v>
      </c>
      <c r="GL70" s="1524">
        <v>5527.5299999999988</v>
      </c>
      <c r="GM70" s="1524">
        <v>5527.5299999999988</v>
      </c>
      <c r="GN70" s="1524">
        <v>5527.5299999999988</v>
      </c>
      <c r="GO70" s="1524">
        <v>5527.5299999999988</v>
      </c>
      <c r="GP70" s="1524">
        <v>5527.5299999999988</v>
      </c>
      <c r="GQ70" s="1524">
        <v>5527.5299999999988</v>
      </c>
      <c r="GR70" s="1524">
        <v>5527.5299999999988</v>
      </c>
      <c r="GS70" s="1524">
        <v>5527.5299999999988</v>
      </c>
      <c r="GT70" s="1524">
        <v>5527.5299999999988</v>
      </c>
      <c r="GU70" s="1524">
        <v>5527.5299999999988</v>
      </c>
      <c r="GV70" s="1524">
        <v>5527.5299999999988</v>
      </c>
      <c r="GW70" s="1524">
        <v>5527.5299999999988</v>
      </c>
      <c r="GX70" s="1524">
        <v>5527.5299999999988</v>
      </c>
      <c r="GY70" s="1524">
        <v>5527.5299999999988</v>
      </c>
      <c r="GZ70" s="1524">
        <v>5527.5299999999988</v>
      </c>
      <c r="HA70" s="1524">
        <v>5527.5299999999988</v>
      </c>
      <c r="HB70" s="1524">
        <v>5527.5299999999988</v>
      </c>
      <c r="HC70" s="1524">
        <v>5527.5299999999988</v>
      </c>
      <c r="HD70" s="1524">
        <v>5527.5299999999988</v>
      </c>
      <c r="HE70" s="1524">
        <v>5527.5299999999988</v>
      </c>
      <c r="HF70" s="1524">
        <v>5527.5299999999988</v>
      </c>
      <c r="HG70" s="1524">
        <v>5527.5299999999988</v>
      </c>
      <c r="HH70" s="1524">
        <v>5527.5299999999988</v>
      </c>
      <c r="HI70" s="1524">
        <v>5527.5299999999988</v>
      </c>
      <c r="HJ70" s="1524">
        <v>5527.5299999999988</v>
      </c>
      <c r="HK70" s="1524">
        <v>5527.5299999999988</v>
      </c>
      <c r="HL70" s="1524">
        <v>5527.5299999999988</v>
      </c>
      <c r="HM70" s="1524">
        <v>5527.5299999999988</v>
      </c>
      <c r="HN70" s="1524">
        <v>5527.5299999999988</v>
      </c>
      <c r="HO70" s="1524">
        <v>5527.5299999999988</v>
      </c>
      <c r="HP70" s="1524">
        <v>5527.5299999999988</v>
      </c>
      <c r="HQ70" s="1524">
        <v>5527.5299999999988</v>
      </c>
      <c r="HR70" s="1524">
        <v>5527.5299999999988</v>
      </c>
      <c r="HS70" s="1524">
        <v>5527.5299999999988</v>
      </c>
      <c r="HT70" s="1524">
        <v>5527.5299999999988</v>
      </c>
      <c r="HU70" s="1524">
        <v>5527.5299999999988</v>
      </c>
      <c r="HV70" s="1524">
        <v>5527.5299999999988</v>
      </c>
      <c r="HW70" s="1524">
        <v>5527.5299999999988</v>
      </c>
      <c r="HX70" s="1524">
        <v>5527.5299999999988</v>
      </c>
      <c r="HY70" s="1524">
        <v>5527.5299999999988</v>
      </c>
      <c r="HZ70" s="1524">
        <v>5527.5299999999988</v>
      </c>
      <c r="IA70" s="1524">
        <v>5527.5299999999988</v>
      </c>
      <c r="IB70" s="1524">
        <v>5527.5299999999988</v>
      </c>
      <c r="IC70" s="1524">
        <v>5527.5299999999988</v>
      </c>
      <c r="ID70" s="1524">
        <v>5527.5299999999988</v>
      </c>
      <c r="IE70" s="1524">
        <v>5527.5299999999988</v>
      </c>
      <c r="IF70" s="1524">
        <v>5527.5299999999988</v>
      </c>
      <c r="IG70" s="1524">
        <v>5527.5299999999988</v>
      </c>
      <c r="IH70" s="1524">
        <v>5527.5299999999988</v>
      </c>
      <c r="II70" s="1524">
        <v>5527.5299999999988</v>
      </c>
      <c r="IJ70" s="1524">
        <v>5527.5299999999988</v>
      </c>
      <c r="IK70" s="1524">
        <v>5527.5299999999988</v>
      </c>
      <c r="IL70" s="1524">
        <v>5527.5299999999988</v>
      </c>
      <c r="IM70" s="1524">
        <v>5527.5299999999988</v>
      </c>
      <c r="IN70" s="1524">
        <v>5527.5299999999988</v>
      </c>
      <c r="IO70" s="1524">
        <v>5527.5299999999988</v>
      </c>
      <c r="IP70" s="1524">
        <v>5527.5299999999988</v>
      </c>
      <c r="IQ70" s="1524">
        <v>5527.5299999999988</v>
      </c>
      <c r="IR70" s="1524">
        <v>5527.5299999999988</v>
      </c>
      <c r="IS70" s="1524">
        <v>5527.5299999999988</v>
      </c>
      <c r="IT70" s="1524">
        <v>5527.5299999999988</v>
      </c>
      <c r="IU70" s="1524">
        <v>5527.5299999999988</v>
      </c>
      <c r="IV70" s="1524">
        <v>5527.5299999999988</v>
      </c>
    </row>
    <row r="71" spans="1:256">
      <c r="D71" s="1578"/>
      <c r="E71" s="1578"/>
      <c r="F71" s="1566"/>
      <c r="AB71" s="1524">
        <v>27681.384293999999</v>
      </c>
      <c r="AC71" s="1524" t="s">
        <v>471</v>
      </c>
      <c r="AD71" s="1524">
        <v>27681.384293999999</v>
      </c>
      <c r="AE71" s="1524" t="s">
        <v>471</v>
      </c>
      <c r="AF71" s="1524">
        <v>27681.384293999999</v>
      </c>
      <c r="AG71" s="1524" t="s">
        <v>471</v>
      </c>
      <c r="AH71" s="1524">
        <v>27681.384293999999</v>
      </c>
      <c r="AI71" s="1524" t="s">
        <v>471</v>
      </c>
      <c r="AJ71" s="1524">
        <v>27681.384293999999</v>
      </c>
      <c r="AK71" s="1524" t="s">
        <v>471</v>
      </c>
      <c r="AL71" s="1524">
        <v>27681.384293999999</v>
      </c>
      <c r="AM71" s="1524" t="s">
        <v>471</v>
      </c>
      <c r="AN71" s="1524">
        <v>27681.384293999999</v>
      </c>
      <c r="AO71" s="1524" t="s">
        <v>471</v>
      </c>
      <c r="AP71" s="1524">
        <v>27681.384293999999</v>
      </c>
      <c r="AQ71" s="1524" t="s">
        <v>471</v>
      </c>
      <c r="AR71" s="1524">
        <v>27681.384293999999</v>
      </c>
      <c r="AS71" s="1524" t="s">
        <v>471</v>
      </c>
      <c r="AT71" s="1524">
        <v>27681.384293999999</v>
      </c>
      <c r="AU71" s="1524" t="s">
        <v>471</v>
      </c>
      <c r="AV71" s="1524">
        <v>27681.384293999999</v>
      </c>
      <c r="AW71" s="1524" t="s">
        <v>471</v>
      </c>
      <c r="AX71" s="1524">
        <v>27681.384293999999</v>
      </c>
      <c r="AY71" s="1524" t="s">
        <v>471</v>
      </c>
      <c r="AZ71" s="1524">
        <v>27681.384293999999</v>
      </c>
      <c r="BA71" s="1524" t="s">
        <v>471</v>
      </c>
      <c r="BB71" s="1524">
        <v>27681.384293999999</v>
      </c>
      <c r="BC71" s="1524" t="s">
        <v>471</v>
      </c>
      <c r="BD71" s="1524">
        <v>27681.384293999999</v>
      </c>
      <c r="BE71" s="1524" t="s">
        <v>471</v>
      </c>
      <c r="BF71" s="1524">
        <v>27681.384293999999</v>
      </c>
      <c r="BG71" s="1524" t="s">
        <v>471</v>
      </c>
      <c r="BH71" s="1524">
        <v>27681.384293999999</v>
      </c>
      <c r="BI71" s="1524" t="s">
        <v>471</v>
      </c>
      <c r="BJ71" s="1524">
        <v>27681.384293999999</v>
      </c>
      <c r="BK71" s="1524" t="s">
        <v>471</v>
      </c>
      <c r="BL71" s="1524">
        <v>27681.384293999999</v>
      </c>
      <c r="BM71" s="1524" t="s">
        <v>471</v>
      </c>
      <c r="BN71" s="1524">
        <v>27681.384293999999</v>
      </c>
      <c r="BO71" s="1524" t="s">
        <v>471</v>
      </c>
      <c r="BP71" s="1524">
        <v>27681.384293999999</v>
      </c>
      <c r="BQ71" s="1524" t="s">
        <v>471</v>
      </c>
      <c r="BR71" s="1524">
        <v>27681.384293999999</v>
      </c>
      <c r="BS71" s="1524" t="s">
        <v>471</v>
      </c>
      <c r="BT71" s="1524">
        <v>27681.384293999999</v>
      </c>
      <c r="BU71" s="1524" t="s">
        <v>471</v>
      </c>
      <c r="BV71" s="1524">
        <v>27681.384293999999</v>
      </c>
      <c r="BW71" s="1524" t="s">
        <v>471</v>
      </c>
      <c r="BX71" s="1524">
        <v>27681.384293999999</v>
      </c>
      <c r="BY71" s="1524" t="s">
        <v>471</v>
      </c>
      <c r="BZ71" s="1524">
        <v>27681.384293999999</v>
      </c>
      <c r="CA71" s="1524" t="s">
        <v>471</v>
      </c>
      <c r="CB71" s="1524">
        <v>27681.384293999999</v>
      </c>
      <c r="CC71" s="1524" t="s">
        <v>471</v>
      </c>
      <c r="CD71" s="1524">
        <v>27681.384293999999</v>
      </c>
      <c r="CE71" s="1524" t="s">
        <v>471</v>
      </c>
      <c r="CF71" s="1524">
        <v>27681.384293999999</v>
      </c>
      <c r="CG71" s="1524" t="s">
        <v>471</v>
      </c>
      <c r="CH71" s="1524">
        <v>27681.384293999999</v>
      </c>
      <c r="CI71" s="1524" t="s">
        <v>471</v>
      </c>
      <c r="CJ71" s="1524">
        <v>27681.384293999999</v>
      </c>
      <c r="CK71" s="1524" t="s">
        <v>471</v>
      </c>
      <c r="CL71" s="1524">
        <v>27681.384293999999</v>
      </c>
      <c r="CM71" s="1524" t="s">
        <v>471</v>
      </c>
      <c r="CN71" s="1524">
        <v>27681.384293999999</v>
      </c>
      <c r="CO71" s="1524" t="s">
        <v>471</v>
      </c>
      <c r="CP71" s="1524">
        <v>27681.384293999999</v>
      </c>
      <c r="CQ71" s="1524" t="s">
        <v>471</v>
      </c>
      <c r="CR71" s="1524">
        <v>27681.384293999999</v>
      </c>
      <c r="CS71" s="1524" t="s">
        <v>471</v>
      </c>
      <c r="CT71" s="1524">
        <v>27681.384293999999</v>
      </c>
      <c r="CU71" s="1524" t="s">
        <v>471</v>
      </c>
      <c r="CV71" s="1524">
        <v>27681.384293999999</v>
      </c>
      <c r="CW71" s="1524" t="s">
        <v>471</v>
      </c>
      <c r="CX71" s="1524">
        <v>27681.384293999999</v>
      </c>
      <c r="CY71" s="1524" t="s">
        <v>471</v>
      </c>
      <c r="CZ71" s="1524">
        <v>27681.384293999999</v>
      </c>
      <c r="DA71" s="1524" t="s">
        <v>471</v>
      </c>
      <c r="DB71" s="1524">
        <v>27681.384293999999</v>
      </c>
      <c r="DC71" s="1524" t="s">
        <v>471</v>
      </c>
      <c r="DD71" s="1524">
        <v>27681.384293999999</v>
      </c>
      <c r="DE71" s="1524" t="s">
        <v>471</v>
      </c>
      <c r="DF71" s="1524">
        <v>27681.384293999999</v>
      </c>
      <c r="DG71" s="1524" t="s">
        <v>471</v>
      </c>
      <c r="DH71" s="1524">
        <v>27681.384293999999</v>
      </c>
      <c r="DI71" s="1524" t="s">
        <v>471</v>
      </c>
      <c r="DJ71" s="1524">
        <v>27681.384293999999</v>
      </c>
      <c r="DK71" s="1524" t="s">
        <v>471</v>
      </c>
      <c r="DL71" s="1524">
        <v>27681.384293999999</v>
      </c>
      <c r="DM71" s="1524" t="s">
        <v>471</v>
      </c>
      <c r="DN71" s="1524">
        <v>27681.384293999999</v>
      </c>
      <c r="DO71" s="1524" t="s">
        <v>471</v>
      </c>
      <c r="DP71" s="1524">
        <v>27681.384293999999</v>
      </c>
      <c r="DQ71" s="1524" t="s">
        <v>471</v>
      </c>
      <c r="DR71" s="1524">
        <v>27681.384293999999</v>
      </c>
      <c r="DS71" s="1524" t="s">
        <v>471</v>
      </c>
      <c r="DT71" s="1524">
        <v>27681.384293999999</v>
      </c>
      <c r="DU71" s="1524" t="s">
        <v>471</v>
      </c>
      <c r="DV71" s="1524">
        <v>27681.384293999999</v>
      </c>
      <c r="DW71" s="1524" t="s">
        <v>471</v>
      </c>
      <c r="DX71" s="1524">
        <v>27681.384293999999</v>
      </c>
      <c r="DY71" s="1524" t="s">
        <v>471</v>
      </c>
      <c r="DZ71" s="1524">
        <v>27681.384293999999</v>
      </c>
      <c r="EA71" s="1524" t="s">
        <v>471</v>
      </c>
      <c r="EB71" s="1524">
        <v>27681.384293999999</v>
      </c>
      <c r="EC71" s="1524" t="s">
        <v>471</v>
      </c>
      <c r="ED71" s="1524">
        <v>27681.384293999999</v>
      </c>
      <c r="EE71" s="1524" t="s">
        <v>471</v>
      </c>
      <c r="EF71" s="1524">
        <v>27681.384293999999</v>
      </c>
      <c r="EG71" s="1524" t="s">
        <v>471</v>
      </c>
      <c r="EH71" s="1524">
        <v>27681.384293999999</v>
      </c>
      <c r="EI71" s="1524" t="s">
        <v>471</v>
      </c>
      <c r="EJ71" s="1524">
        <v>27681.384293999999</v>
      </c>
      <c r="EK71" s="1524" t="s">
        <v>471</v>
      </c>
      <c r="EL71" s="1524">
        <v>27681.384293999999</v>
      </c>
      <c r="EM71" s="1524" t="s">
        <v>471</v>
      </c>
      <c r="EN71" s="1524">
        <v>27681.384293999999</v>
      </c>
      <c r="EO71" s="1524" t="s">
        <v>471</v>
      </c>
      <c r="EP71" s="1524">
        <v>27681.384293999999</v>
      </c>
      <c r="EQ71" s="1524" t="s">
        <v>471</v>
      </c>
      <c r="ER71" s="1524">
        <v>27681.384293999999</v>
      </c>
      <c r="ES71" s="1524" t="s">
        <v>471</v>
      </c>
      <c r="ET71" s="1524">
        <v>27681.384293999999</v>
      </c>
      <c r="EU71" s="1524" t="s">
        <v>471</v>
      </c>
      <c r="EV71" s="1524">
        <v>27681.384293999999</v>
      </c>
      <c r="EW71" s="1524" t="s">
        <v>471</v>
      </c>
      <c r="EX71" s="1524">
        <v>27681.384293999999</v>
      </c>
      <c r="EY71" s="1524" t="s">
        <v>471</v>
      </c>
      <c r="EZ71" s="1524">
        <v>27681.384293999999</v>
      </c>
      <c r="FA71" s="1524" t="s">
        <v>471</v>
      </c>
      <c r="FB71" s="1524">
        <v>27681.384293999999</v>
      </c>
      <c r="FC71" s="1524" t="s">
        <v>471</v>
      </c>
      <c r="FD71" s="1524">
        <v>27681.384293999999</v>
      </c>
      <c r="FE71" s="1524" t="s">
        <v>471</v>
      </c>
      <c r="FF71" s="1524">
        <v>27681.384293999999</v>
      </c>
      <c r="FG71" s="1524" t="s">
        <v>471</v>
      </c>
      <c r="FH71" s="1524">
        <v>27681.384293999999</v>
      </c>
      <c r="FI71" s="1524" t="s">
        <v>471</v>
      </c>
      <c r="FJ71" s="1524">
        <v>27681.384293999999</v>
      </c>
      <c r="FK71" s="1524" t="s">
        <v>471</v>
      </c>
      <c r="FL71" s="1524">
        <v>27681.384293999999</v>
      </c>
      <c r="FM71" s="1524" t="s">
        <v>471</v>
      </c>
      <c r="FN71" s="1524">
        <v>27681.384293999999</v>
      </c>
      <c r="FO71" s="1524" t="s">
        <v>471</v>
      </c>
      <c r="FP71" s="1524">
        <v>27681.384293999999</v>
      </c>
      <c r="FQ71" s="1524" t="s">
        <v>471</v>
      </c>
      <c r="FR71" s="1524">
        <v>27681.384293999999</v>
      </c>
      <c r="FS71" s="1524" t="s">
        <v>471</v>
      </c>
      <c r="FT71" s="1524">
        <v>27681.384293999999</v>
      </c>
      <c r="FU71" s="1524" t="s">
        <v>471</v>
      </c>
      <c r="FV71" s="1524">
        <v>27681.384293999999</v>
      </c>
      <c r="FW71" s="1524" t="s">
        <v>471</v>
      </c>
      <c r="FX71" s="1524">
        <v>27681.384293999999</v>
      </c>
      <c r="FY71" s="1524" t="s">
        <v>471</v>
      </c>
      <c r="FZ71" s="1524">
        <v>27681.384293999999</v>
      </c>
      <c r="GA71" s="1524" t="s">
        <v>471</v>
      </c>
      <c r="GB71" s="1524">
        <v>27681.384293999999</v>
      </c>
      <c r="GC71" s="1524" t="s">
        <v>471</v>
      </c>
      <c r="GD71" s="1524">
        <v>27681.384293999999</v>
      </c>
      <c r="GE71" s="1524" t="s">
        <v>471</v>
      </c>
      <c r="GF71" s="1524">
        <v>27681.384293999999</v>
      </c>
      <c r="GG71" s="1524" t="s">
        <v>471</v>
      </c>
      <c r="GH71" s="1524">
        <v>27681.384293999999</v>
      </c>
      <c r="GI71" s="1524" t="s">
        <v>471</v>
      </c>
      <c r="GJ71" s="1524">
        <v>27681.384293999999</v>
      </c>
      <c r="GK71" s="1524" t="s">
        <v>471</v>
      </c>
      <c r="GL71" s="1524">
        <v>27681.384293999999</v>
      </c>
      <c r="GM71" s="1524" t="s">
        <v>471</v>
      </c>
      <c r="GN71" s="1524">
        <v>27681.384293999999</v>
      </c>
      <c r="GO71" s="1524" t="s">
        <v>471</v>
      </c>
      <c r="GP71" s="1524">
        <v>27681.384293999999</v>
      </c>
      <c r="GQ71" s="1524" t="s">
        <v>471</v>
      </c>
      <c r="GR71" s="1524">
        <v>27681.384293999999</v>
      </c>
      <c r="GS71" s="1524" t="s">
        <v>471</v>
      </c>
      <c r="GT71" s="1524">
        <v>27681.384293999999</v>
      </c>
      <c r="GU71" s="1524" t="s">
        <v>471</v>
      </c>
      <c r="GV71" s="1524">
        <v>27681.384293999999</v>
      </c>
      <c r="GW71" s="1524" t="s">
        <v>471</v>
      </c>
      <c r="GX71" s="1524">
        <v>27681.384293999999</v>
      </c>
      <c r="GY71" s="1524" t="s">
        <v>471</v>
      </c>
      <c r="GZ71" s="1524">
        <v>27681.384293999999</v>
      </c>
      <c r="HA71" s="1524" t="s">
        <v>471</v>
      </c>
      <c r="HB71" s="1524">
        <v>27681.384293999999</v>
      </c>
      <c r="HC71" s="1524" t="s">
        <v>471</v>
      </c>
      <c r="HD71" s="1524">
        <v>27681.384293999999</v>
      </c>
      <c r="HE71" s="1524" t="s">
        <v>471</v>
      </c>
      <c r="HF71" s="1524">
        <v>27681.384293999999</v>
      </c>
      <c r="HG71" s="1524" t="s">
        <v>471</v>
      </c>
      <c r="HH71" s="1524">
        <v>27681.384293999999</v>
      </c>
      <c r="HI71" s="1524" t="s">
        <v>471</v>
      </c>
      <c r="HJ71" s="1524">
        <v>27681.384293999999</v>
      </c>
      <c r="HK71" s="1524" t="s">
        <v>471</v>
      </c>
      <c r="HL71" s="1524">
        <v>27681.384293999999</v>
      </c>
      <c r="HM71" s="1524" t="s">
        <v>471</v>
      </c>
      <c r="HN71" s="1524">
        <v>27681.384293999999</v>
      </c>
      <c r="HO71" s="1524" t="s">
        <v>471</v>
      </c>
      <c r="HP71" s="1524">
        <v>27681.384293999999</v>
      </c>
      <c r="HQ71" s="1524" t="s">
        <v>471</v>
      </c>
      <c r="HR71" s="1524">
        <v>27681.384293999999</v>
      </c>
      <c r="HS71" s="1524" t="s">
        <v>471</v>
      </c>
      <c r="HT71" s="1524">
        <v>27681.384293999999</v>
      </c>
      <c r="HU71" s="1524" t="s">
        <v>471</v>
      </c>
      <c r="HV71" s="1524">
        <v>27681.384293999999</v>
      </c>
      <c r="HW71" s="1524" t="s">
        <v>471</v>
      </c>
      <c r="HX71" s="1524">
        <v>27681.384293999999</v>
      </c>
      <c r="HY71" s="1524" t="s">
        <v>471</v>
      </c>
      <c r="HZ71" s="1524">
        <v>27681.384293999999</v>
      </c>
      <c r="IA71" s="1524" t="s">
        <v>471</v>
      </c>
      <c r="IB71" s="1524">
        <v>27681.384293999999</v>
      </c>
      <c r="IC71" s="1524" t="s">
        <v>471</v>
      </c>
      <c r="ID71" s="1524">
        <v>27681.384293999999</v>
      </c>
      <c r="IE71" s="1524" t="s">
        <v>471</v>
      </c>
      <c r="IF71" s="1524">
        <v>27681.384293999999</v>
      </c>
      <c r="IG71" s="1524" t="s">
        <v>471</v>
      </c>
      <c r="IH71" s="1524">
        <v>27681.384293999999</v>
      </c>
      <c r="II71" s="1524" t="s">
        <v>471</v>
      </c>
      <c r="IJ71" s="1524">
        <v>27681.384293999999</v>
      </c>
      <c r="IK71" s="1524" t="s">
        <v>471</v>
      </c>
      <c r="IL71" s="1524">
        <v>27681.384293999999</v>
      </c>
      <c r="IM71" s="1524" t="s">
        <v>471</v>
      </c>
      <c r="IN71" s="1524">
        <v>27681.384293999999</v>
      </c>
      <c r="IO71" s="1524" t="s">
        <v>471</v>
      </c>
      <c r="IP71" s="1524">
        <v>27681.384293999999</v>
      </c>
      <c r="IQ71" s="1524" t="s">
        <v>471</v>
      </c>
      <c r="IR71" s="1524">
        <v>27681.384293999999</v>
      </c>
      <c r="IS71" s="1524" t="s">
        <v>471</v>
      </c>
      <c r="IT71" s="1524">
        <v>27681.384293999999</v>
      </c>
      <c r="IU71" s="1524" t="s">
        <v>471</v>
      </c>
      <c r="IV71" s="1524">
        <v>27681.384293999999</v>
      </c>
    </row>
    <row r="72" spans="1:256">
      <c r="D72" s="1578"/>
      <c r="E72" s="1578"/>
      <c r="F72" s="1566"/>
    </row>
    <row r="73" spans="1:256">
      <c r="D73" s="1578"/>
      <c r="E73" s="1578"/>
      <c r="F73" s="1566"/>
    </row>
    <row r="74" spans="1:256">
      <c r="D74" s="1578"/>
      <c r="E74" s="1578"/>
      <c r="F74" s="1566"/>
    </row>
    <row r="75" spans="1:256">
      <c r="D75" s="1578"/>
      <c r="E75" s="1578"/>
      <c r="F75" s="1566"/>
    </row>
    <row r="76" spans="1:256">
      <c r="D76" s="1578"/>
      <c r="E76" s="1578"/>
      <c r="F76" s="1579"/>
    </row>
    <row r="77" spans="1:256">
      <c r="D77" s="1578"/>
      <c r="E77" s="1578"/>
    </row>
    <row r="78" spans="1:256">
      <c r="D78" s="1578"/>
      <c r="E78" s="1578"/>
    </row>
    <row r="79" spans="1:256">
      <c r="D79" s="1578"/>
      <c r="E79" s="1578"/>
    </row>
    <row r="80" spans="1:256">
      <c r="D80" s="1578"/>
      <c r="E80" s="1578"/>
    </row>
    <row r="81" spans="4:7">
      <c r="D81" s="1578"/>
      <c r="E81" s="1578"/>
    </row>
    <row r="82" spans="4:7">
      <c r="D82" s="1578"/>
      <c r="E82" s="1578"/>
    </row>
    <row r="83" spans="4:7">
      <c r="D83" s="1578"/>
      <c r="E83" s="1578"/>
      <c r="F83" s="1579"/>
      <c r="G83" s="1579"/>
    </row>
    <row r="84" spans="4:7">
      <c r="D84" s="1578"/>
      <c r="E84" s="1578"/>
    </row>
    <row r="85" spans="4:7">
      <c r="D85" s="1578"/>
      <c r="E85" s="1578"/>
      <c r="F85" s="1579"/>
    </row>
    <row r="86" spans="4:7">
      <c r="D86" s="1578"/>
      <c r="E86" s="1578"/>
    </row>
    <row r="87" spans="4:7">
      <c r="D87" s="1578"/>
      <c r="E87" s="1578"/>
    </row>
    <row r="88" spans="4:7">
      <c r="D88" s="1578"/>
      <c r="E88" s="1578"/>
    </row>
    <row r="89" spans="4:7">
      <c r="D89" s="1578"/>
      <c r="E89" s="1578"/>
    </row>
    <row r="90" spans="4:7">
      <c r="D90" s="1578"/>
      <c r="E90" s="1578"/>
    </row>
    <row r="91" spans="4:7">
      <c r="D91" s="1578"/>
      <c r="E91" s="1578"/>
    </row>
    <row r="92" spans="4:7">
      <c r="D92" s="1578"/>
      <c r="E92" s="1578"/>
    </row>
    <row r="93" spans="4:7">
      <c r="D93" s="1578"/>
      <c r="E93" s="1578"/>
    </row>
    <row r="94" spans="4:7">
      <c r="D94" s="1578"/>
      <c r="E94" s="1578"/>
    </row>
    <row r="95" spans="4:7">
      <c r="D95" s="1578"/>
      <c r="E95" s="1578"/>
    </row>
    <row r="96" spans="4:7">
      <c r="D96" s="1578"/>
      <c r="E96" s="1578"/>
    </row>
    <row r="97" spans="1:5">
      <c r="D97" s="1578"/>
      <c r="E97" s="1578"/>
    </row>
    <row r="98" spans="1:5">
      <c r="C98" s="1524"/>
      <c r="D98" s="1578"/>
      <c r="E98" s="1578"/>
    </row>
    <row r="99" spans="1:5">
      <c r="A99" s="1578"/>
      <c r="B99" s="1578"/>
      <c r="C99" s="1584"/>
      <c r="D99" s="1578"/>
      <c r="E99" s="1578"/>
    </row>
    <row r="100" spans="1:5">
      <c r="A100" s="1578"/>
      <c r="B100" s="1578"/>
      <c r="C100" s="1584"/>
      <c r="D100" s="1578"/>
      <c r="E100" s="1578"/>
    </row>
    <row r="101" spans="1:5">
      <c r="A101" s="1578"/>
      <c r="B101" s="1578"/>
      <c r="C101" s="1584"/>
      <c r="D101" s="1578"/>
      <c r="E101" s="1578"/>
    </row>
    <row r="102" spans="1:5">
      <c r="A102" s="1578"/>
      <c r="B102" s="1578"/>
      <c r="C102" s="1584"/>
      <c r="D102" s="1578"/>
      <c r="E102" s="1578"/>
    </row>
    <row r="103" spans="1:5">
      <c r="A103" s="1578"/>
      <c r="B103" s="1578"/>
      <c r="C103" s="1584"/>
      <c r="D103" s="1578"/>
      <c r="E103" s="1578"/>
    </row>
    <row r="104" spans="1:5">
      <c r="A104" s="1578"/>
      <c r="B104" s="1578"/>
      <c r="C104" s="1584"/>
      <c r="D104" s="1578"/>
      <c r="E104" s="1578"/>
    </row>
    <row r="105" spans="1:5">
      <c r="A105" s="1578"/>
      <c r="B105" s="1578"/>
      <c r="C105" s="1584"/>
      <c r="D105" s="1578"/>
      <c r="E105" s="1578"/>
    </row>
    <row r="106" spans="1:5">
      <c r="A106" s="1578"/>
      <c r="B106" s="1578"/>
      <c r="C106" s="1584"/>
      <c r="D106" s="1578"/>
      <c r="E106" s="1578"/>
    </row>
    <row r="107" spans="1:5">
      <c r="A107" s="1578"/>
      <c r="B107" s="1578"/>
      <c r="C107" s="1584"/>
      <c r="D107" s="1578"/>
      <c r="E107" s="1578"/>
    </row>
    <row r="108" spans="1:5">
      <c r="A108" s="1578"/>
      <c r="B108" s="1578"/>
      <c r="C108" s="1584"/>
      <c r="D108" s="1578"/>
      <c r="E108" s="1578"/>
    </row>
    <row r="109" spans="1:5">
      <c r="A109" s="1578"/>
      <c r="B109" s="1578"/>
      <c r="C109" s="1584"/>
      <c r="D109" s="1578"/>
      <c r="E109" s="1578"/>
    </row>
    <row r="110" spans="1:5">
      <c r="A110" s="1578"/>
      <c r="B110" s="1578"/>
      <c r="C110" s="1584"/>
      <c r="D110" s="1578"/>
      <c r="E110" s="1578"/>
    </row>
    <row r="111" spans="1:5">
      <c r="A111" s="1578"/>
      <c r="B111" s="1578"/>
      <c r="C111" s="1584"/>
      <c r="D111" s="1578"/>
      <c r="E111" s="1578"/>
    </row>
    <row r="112" spans="1:5">
      <c r="A112" s="1578"/>
      <c r="B112" s="1578"/>
      <c r="C112" s="1584"/>
      <c r="D112" s="1578"/>
      <c r="E112" s="1578"/>
    </row>
    <row r="113" spans="1:5">
      <c r="A113" s="1578"/>
      <c r="B113" s="1578"/>
      <c r="C113" s="1584"/>
      <c r="D113" s="1578"/>
      <c r="E113" s="1578"/>
    </row>
    <row r="114" spans="1:5">
      <c r="A114" s="1578"/>
      <c r="B114" s="1578"/>
      <c r="C114" s="1584"/>
      <c r="D114" s="1578"/>
      <c r="E114" s="1578"/>
    </row>
    <row r="115" spans="1:5">
      <c r="A115" s="1578"/>
      <c r="B115" s="1578"/>
      <c r="C115" s="1584"/>
      <c r="D115" s="1578"/>
      <c r="E115" s="1578"/>
    </row>
    <row r="116" spans="1:5">
      <c r="A116" s="1578"/>
      <c r="B116" s="1578"/>
      <c r="C116" s="1584"/>
      <c r="D116" s="1578"/>
      <c r="E116" s="1578"/>
    </row>
    <row r="117" spans="1:5">
      <c r="A117" s="1578"/>
      <c r="B117" s="1578"/>
      <c r="C117" s="1584"/>
      <c r="D117" s="1578"/>
      <c r="E117" s="1578"/>
    </row>
    <row r="118" spans="1:5">
      <c r="A118" s="1578"/>
      <c r="B118" s="1578"/>
      <c r="C118" s="1584"/>
      <c r="D118" s="1578"/>
      <c r="E118" s="1578"/>
    </row>
    <row r="119" spans="1:5">
      <c r="A119" s="1578"/>
      <c r="B119" s="1578"/>
      <c r="C119" s="1584"/>
      <c r="D119" s="1578"/>
      <c r="E119" s="1578"/>
    </row>
    <row r="120" spans="1:5">
      <c r="A120" s="1578"/>
      <c r="B120" s="1578"/>
      <c r="C120" s="1584"/>
      <c r="D120" s="1578"/>
      <c r="E120" s="1578"/>
    </row>
    <row r="121" spans="1:5">
      <c r="A121" s="1578"/>
      <c r="B121" s="1578"/>
      <c r="C121" s="1584"/>
      <c r="D121" s="1578"/>
      <c r="E121" s="1578"/>
    </row>
    <row r="122" spans="1:5">
      <c r="A122" s="1578"/>
      <c r="B122" s="1578"/>
      <c r="C122" s="1584"/>
      <c r="D122" s="1578"/>
      <c r="E122" s="1578"/>
    </row>
    <row r="123" spans="1:5">
      <c r="A123" s="1578"/>
      <c r="B123" s="1578"/>
      <c r="C123" s="1584"/>
      <c r="D123" s="1578"/>
      <c r="E123" s="1578"/>
    </row>
    <row r="124" spans="1:5">
      <c r="A124" s="1578"/>
      <c r="B124" s="1578"/>
      <c r="C124" s="1584"/>
      <c r="D124" s="1578"/>
      <c r="E124" s="1578"/>
    </row>
    <row r="125" spans="1:5">
      <c r="A125" s="1578"/>
      <c r="B125" s="1578"/>
      <c r="C125" s="1584"/>
      <c r="D125" s="1578"/>
      <c r="E125" s="1578"/>
    </row>
    <row r="126" spans="1:5">
      <c r="A126" s="1578"/>
      <c r="B126" s="1578"/>
      <c r="C126" s="1584"/>
      <c r="D126" s="1578"/>
      <c r="E126" s="1578"/>
    </row>
    <row r="127" spans="1:5">
      <c r="A127" s="1578"/>
      <c r="B127" s="1578"/>
      <c r="C127" s="1584"/>
      <c r="D127" s="1578"/>
      <c r="E127" s="1578"/>
    </row>
    <row r="128" spans="1:5">
      <c r="A128" s="1578"/>
      <c r="B128" s="1578"/>
      <c r="C128" s="1584"/>
      <c r="D128" s="1578"/>
      <c r="E128" s="1578"/>
    </row>
    <row r="129" spans="1:5">
      <c r="A129" s="1578"/>
      <c r="B129" s="1578"/>
      <c r="C129" s="1584"/>
      <c r="D129" s="1578"/>
      <c r="E129" s="1578"/>
    </row>
    <row r="130" spans="1:5">
      <c r="A130" s="1578"/>
      <c r="B130" s="1578"/>
      <c r="C130" s="1584"/>
      <c r="D130" s="1578"/>
      <c r="E130" s="1578"/>
    </row>
    <row r="131" spans="1:5">
      <c r="A131" s="1578"/>
      <c r="B131" s="1578"/>
      <c r="C131" s="1584"/>
      <c r="D131" s="1578"/>
      <c r="E131" s="1578"/>
    </row>
    <row r="132" spans="1:5">
      <c r="A132" s="1578"/>
      <c r="B132" s="1578"/>
      <c r="C132" s="1584"/>
      <c r="D132" s="1578"/>
      <c r="E132" s="1578"/>
    </row>
    <row r="133" spans="1:5">
      <c r="A133" s="1578"/>
      <c r="B133" s="1578"/>
      <c r="C133" s="1584"/>
      <c r="D133" s="1578"/>
      <c r="E133" s="1578"/>
    </row>
    <row r="134" spans="1:5">
      <c r="A134" s="1578"/>
      <c r="B134" s="1578"/>
      <c r="C134" s="1584"/>
      <c r="D134" s="1578"/>
      <c r="E134" s="1578"/>
    </row>
  </sheetData>
  <mergeCells count="5">
    <mergeCell ref="A1:F1"/>
    <mergeCell ref="A2:F2"/>
    <mergeCell ref="A3:F3"/>
    <mergeCell ref="A4:F4"/>
    <mergeCell ref="D40:F40"/>
  </mergeCells>
  <pageMargins left="0.5" right="0.5" top="0.5" bottom="0.5" header="0.3" footer="0.3"/>
  <pageSetup paperSize="9" scale="60" orientation="portrait" r:id="rId1"/>
</worksheet>
</file>

<file path=xl/worksheets/sheet5.xml><?xml version="1.0" encoding="utf-8"?>
<worksheet xmlns="http://schemas.openxmlformats.org/spreadsheetml/2006/main" xmlns:r="http://schemas.openxmlformats.org/officeDocument/2006/relationships">
  <sheetPr>
    <pageSetUpPr fitToPage="1"/>
  </sheetPr>
  <dimension ref="A1:J20"/>
  <sheetViews>
    <sheetView topLeftCell="A10" zoomScaleSheetLayoutView="96" workbookViewId="0">
      <selection activeCell="A4" sqref="A4"/>
    </sheetView>
  </sheetViews>
  <sheetFormatPr defaultRowHeight="15"/>
  <cols>
    <col min="1" max="1" width="11.7109375" style="201" bestFit="1" customWidth="1"/>
    <col min="2" max="3" width="9.140625" style="201" customWidth="1"/>
    <col min="4" max="4" width="10.28515625" style="201" bestFit="1" customWidth="1"/>
    <col min="5" max="5" width="9.7109375" style="201" customWidth="1"/>
    <col min="6" max="6" width="9.140625" style="201" customWidth="1"/>
    <col min="7" max="7" width="10.28515625" style="201" bestFit="1" customWidth="1"/>
    <col min="8" max="8" width="9.28515625" style="201" bestFit="1" customWidth="1"/>
    <col min="9" max="9" width="10.85546875" style="201" bestFit="1" customWidth="1"/>
    <col min="10" max="10" width="10.28515625" style="201" bestFit="1" customWidth="1"/>
    <col min="11" max="253" width="9.140625" style="201"/>
    <col min="254" max="254" width="11.7109375" style="201" bestFit="1" customWidth="1"/>
    <col min="255" max="257" width="0" style="201" hidden="1" customWidth="1"/>
    <col min="258" max="260" width="9.140625" style="201" customWidth="1"/>
    <col min="261" max="261" width="9.7109375" style="201" customWidth="1"/>
    <col min="262" max="262" width="9.140625" style="201" customWidth="1"/>
    <col min="263" max="264" width="9.28515625" style="201" bestFit="1" customWidth="1"/>
    <col min="265" max="265" width="10.85546875" style="201" bestFit="1" customWidth="1"/>
    <col min="266" max="266" width="9.28515625" style="201" customWidth="1"/>
    <col min="267" max="509" width="9.140625" style="201"/>
    <col min="510" max="510" width="11.7109375" style="201" bestFit="1" customWidth="1"/>
    <col min="511" max="513" width="0" style="201" hidden="1" customWidth="1"/>
    <col min="514" max="516" width="9.140625" style="201" customWidth="1"/>
    <col min="517" max="517" width="9.7109375" style="201" customWidth="1"/>
    <col min="518" max="518" width="9.140625" style="201" customWidth="1"/>
    <col min="519" max="520" width="9.28515625" style="201" bestFit="1" customWidth="1"/>
    <col min="521" max="521" width="10.85546875" style="201" bestFit="1" customWidth="1"/>
    <col min="522" max="522" width="9.28515625" style="201" customWidth="1"/>
    <col min="523" max="765" width="9.140625" style="201"/>
    <col min="766" max="766" width="11.7109375" style="201" bestFit="1" customWidth="1"/>
    <col min="767" max="769" width="0" style="201" hidden="1" customWidth="1"/>
    <col min="770" max="772" width="9.140625" style="201" customWidth="1"/>
    <col min="773" max="773" width="9.7109375" style="201" customWidth="1"/>
    <col min="774" max="774" width="9.140625" style="201" customWidth="1"/>
    <col min="775" max="776" width="9.28515625" style="201" bestFit="1" customWidth="1"/>
    <col min="777" max="777" width="10.85546875" style="201" bestFit="1" customWidth="1"/>
    <col min="778" max="778" width="9.28515625" style="201" customWidth="1"/>
    <col min="779" max="1021" width="9.140625" style="201"/>
    <col min="1022" max="1022" width="11.7109375" style="201" bestFit="1" customWidth="1"/>
    <col min="1023" max="1025" width="0" style="201" hidden="1" customWidth="1"/>
    <col min="1026" max="1028" width="9.140625" style="201" customWidth="1"/>
    <col min="1029" max="1029" width="9.7109375" style="201" customWidth="1"/>
    <col min="1030" max="1030" width="9.140625" style="201" customWidth="1"/>
    <col min="1031" max="1032" width="9.28515625" style="201" bestFit="1" customWidth="1"/>
    <col min="1033" max="1033" width="10.85546875" style="201" bestFit="1" customWidth="1"/>
    <col min="1034" max="1034" width="9.28515625" style="201" customWidth="1"/>
    <col min="1035" max="1277" width="9.140625" style="201"/>
    <col min="1278" max="1278" width="11.7109375" style="201" bestFit="1" customWidth="1"/>
    <col min="1279" max="1281" width="0" style="201" hidden="1" customWidth="1"/>
    <col min="1282" max="1284" width="9.140625" style="201" customWidth="1"/>
    <col min="1285" max="1285" width="9.7109375" style="201" customWidth="1"/>
    <col min="1286" max="1286" width="9.140625" style="201" customWidth="1"/>
    <col min="1287" max="1288" width="9.28515625" style="201" bestFit="1" customWidth="1"/>
    <col min="1289" max="1289" width="10.85546875" style="201" bestFit="1" customWidth="1"/>
    <col min="1290" max="1290" width="9.28515625" style="201" customWidth="1"/>
    <col min="1291" max="1533" width="9.140625" style="201"/>
    <col min="1534" max="1534" width="11.7109375" style="201" bestFit="1" customWidth="1"/>
    <col min="1535" max="1537" width="0" style="201" hidden="1" customWidth="1"/>
    <col min="1538" max="1540" width="9.140625" style="201" customWidth="1"/>
    <col min="1541" max="1541" width="9.7109375" style="201" customWidth="1"/>
    <col min="1542" max="1542" width="9.140625" style="201" customWidth="1"/>
    <col min="1543" max="1544" width="9.28515625" style="201" bestFit="1" customWidth="1"/>
    <col min="1545" max="1545" width="10.85546875" style="201" bestFit="1" customWidth="1"/>
    <col min="1546" max="1546" width="9.28515625" style="201" customWidth="1"/>
    <col min="1547" max="1789" width="9.140625" style="201"/>
    <col min="1790" max="1790" width="11.7109375" style="201" bestFit="1" customWidth="1"/>
    <col min="1791" max="1793" width="0" style="201" hidden="1" customWidth="1"/>
    <col min="1794" max="1796" width="9.140625" style="201" customWidth="1"/>
    <col min="1797" max="1797" width="9.7109375" style="201" customWidth="1"/>
    <col min="1798" max="1798" width="9.140625" style="201" customWidth="1"/>
    <col min="1799" max="1800" width="9.28515625" style="201" bestFit="1" customWidth="1"/>
    <col min="1801" max="1801" width="10.85546875" style="201" bestFit="1" customWidth="1"/>
    <col min="1802" max="1802" width="9.28515625" style="201" customWidth="1"/>
    <col min="1803" max="2045" width="9.140625" style="201"/>
    <col min="2046" max="2046" width="11.7109375" style="201" bestFit="1" customWidth="1"/>
    <col min="2047" max="2049" width="0" style="201" hidden="1" customWidth="1"/>
    <col min="2050" max="2052" width="9.140625" style="201" customWidth="1"/>
    <col min="2053" max="2053" width="9.7109375" style="201" customWidth="1"/>
    <col min="2054" max="2054" width="9.140625" style="201" customWidth="1"/>
    <col min="2055" max="2056" width="9.28515625" style="201" bestFit="1" customWidth="1"/>
    <col min="2057" max="2057" width="10.85546875" style="201" bestFit="1" customWidth="1"/>
    <col min="2058" max="2058" width="9.28515625" style="201" customWidth="1"/>
    <col min="2059" max="2301" width="9.140625" style="201"/>
    <col min="2302" max="2302" width="11.7109375" style="201" bestFit="1" customWidth="1"/>
    <col min="2303" max="2305" width="0" style="201" hidden="1" customWidth="1"/>
    <col min="2306" max="2308" width="9.140625" style="201" customWidth="1"/>
    <col min="2309" max="2309" width="9.7109375" style="201" customWidth="1"/>
    <col min="2310" max="2310" width="9.140625" style="201" customWidth="1"/>
    <col min="2311" max="2312" width="9.28515625" style="201" bestFit="1" customWidth="1"/>
    <col min="2313" max="2313" width="10.85546875" style="201" bestFit="1" customWidth="1"/>
    <col min="2314" max="2314" width="9.28515625" style="201" customWidth="1"/>
    <col min="2315" max="2557" width="9.140625" style="201"/>
    <col min="2558" max="2558" width="11.7109375" style="201" bestFit="1" customWidth="1"/>
    <col min="2559" max="2561" width="0" style="201" hidden="1" customWidth="1"/>
    <col min="2562" max="2564" width="9.140625" style="201" customWidth="1"/>
    <col min="2565" max="2565" width="9.7109375" style="201" customWidth="1"/>
    <col min="2566" max="2566" width="9.140625" style="201" customWidth="1"/>
    <col min="2567" max="2568" width="9.28515625" style="201" bestFit="1" customWidth="1"/>
    <col min="2569" max="2569" width="10.85546875" style="201" bestFit="1" customWidth="1"/>
    <col min="2570" max="2570" width="9.28515625" style="201" customWidth="1"/>
    <col min="2571" max="2813" width="9.140625" style="201"/>
    <col min="2814" max="2814" width="11.7109375" style="201" bestFit="1" customWidth="1"/>
    <col min="2815" max="2817" width="0" style="201" hidden="1" customWidth="1"/>
    <col min="2818" max="2820" width="9.140625" style="201" customWidth="1"/>
    <col min="2821" max="2821" width="9.7109375" style="201" customWidth="1"/>
    <col min="2822" max="2822" width="9.140625" style="201" customWidth="1"/>
    <col min="2823" max="2824" width="9.28515625" style="201" bestFit="1" customWidth="1"/>
    <col min="2825" max="2825" width="10.85546875" style="201" bestFit="1" customWidth="1"/>
    <col min="2826" max="2826" width="9.28515625" style="201" customWidth="1"/>
    <col min="2827" max="3069" width="9.140625" style="201"/>
    <col min="3070" max="3070" width="11.7109375" style="201" bestFit="1" customWidth="1"/>
    <col min="3071" max="3073" width="0" style="201" hidden="1" customWidth="1"/>
    <col min="3074" max="3076" width="9.140625" style="201" customWidth="1"/>
    <col min="3077" max="3077" width="9.7109375" style="201" customWidth="1"/>
    <col min="3078" max="3078" width="9.140625" style="201" customWidth="1"/>
    <col min="3079" max="3080" width="9.28515625" style="201" bestFit="1" customWidth="1"/>
    <col min="3081" max="3081" width="10.85546875" style="201" bestFit="1" customWidth="1"/>
    <col min="3082" max="3082" width="9.28515625" style="201" customWidth="1"/>
    <col min="3083" max="3325" width="9.140625" style="201"/>
    <col min="3326" max="3326" width="11.7109375" style="201" bestFit="1" customWidth="1"/>
    <col min="3327" max="3329" width="0" style="201" hidden="1" customWidth="1"/>
    <col min="3330" max="3332" width="9.140625" style="201" customWidth="1"/>
    <col min="3333" max="3333" width="9.7109375" style="201" customWidth="1"/>
    <col min="3334" max="3334" width="9.140625" style="201" customWidth="1"/>
    <col min="3335" max="3336" width="9.28515625" style="201" bestFit="1" customWidth="1"/>
    <col min="3337" max="3337" width="10.85546875" style="201" bestFit="1" customWidth="1"/>
    <col min="3338" max="3338" width="9.28515625" style="201" customWidth="1"/>
    <col min="3339" max="3581" width="9.140625" style="201"/>
    <col min="3582" max="3582" width="11.7109375" style="201" bestFit="1" customWidth="1"/>
    <col min="3583" max="3585" width="0" style="201" hidden="1" customWidth="1"/>
    <col min="3586" max="3588" width="9.140625" style="201" customWidth="1"/>
    <col min="3589" max="3589" width="9.7109375" style="201" customWidth="1"/>
    <col min="3590" max="3590" width="9.140625" style="201" customWidth="1"/>
    <col min="3591" max="3592" width="9.28515625" style="201" bestFit="1" customWidth="1"/>
    <col min="3593" max="3593" width="10.85546875" style="201" bestFit="1" customWidth="1"/>
    <col min="3594" max="3594" width="9.28515625" style="201" customWidth="1"/>
    <col min="3595" max="3837" width="9.140625" style="201"/>
    <col min="3838" max="3838" width="11.7109375" style="201" bestFit="1" customWidth="1"/>
    <col min="3839" max="3841" width="0" style="201" hidden="1" customWidth="1"/>
    <col min="3842" max="3844" width="9.140625" style="201" customWidth="1"/>
    <col min="3845" max="3845" width="9.7109375" style="201" customWidth="1"/>
    <col min="3846" max="3846" width="9.140625" style="201" customWidth="1"/>
    <col min="3847" max="3848" width="9.28515625" style="201" bestFit="1" customWidth="1"/>
    <col min="3849" max="3849" width="10.85546875" style="201" bestFit="1" customWidth="1"/>
    <col min="3850" max="3850" width="9.28515625" style="201" customWidth="1"/>
    <col min="3851" max="4093" width="9.140625" style="201"/>
    <col min="4094" max="4094" width="11.7109375" style="201" bestFit="1" customWidth="1"/>
    <col min="4095" max="4097" width="0" style="201" hidden="1" customWidth="1"/>
    <col min="4098" max="4100" width="9.140625" style="201" customWidth="1"/>
    <col min="4101" max="4101" width="9.7109375" style="201" customWidth="1"/>
    <col min="4102" max="4102" width="9.140625" style="201" customWidth="1"/>
    <col min="4103" max="4104" width="9.28515625" style="201" bestFit="1" customWidth="1"/>
    <col min="4105" max="4105" width="10.85546875" style="201" bestFit="1" customWidth="1"/>
    <col min="4106" max="4106" width="9.28515625" style="201" customWidth="1"/>
    <col min="4107" max="4349" width="9.140625" style="201"/>
    <col min="4350" max="4350" width="11.7109375" style="201" bestFit="1" customWidth="1"/>
    <col min="4351" max="4353" width="0" style="201" hidden="1" customWidth="1"/>
    <col min="4354" max="4356" width="9.140625" style="201" customWidth="1"/>
    <col min="4357" max="4357" width="9.7109375" style="201" customWidth="1"/>
    <col min="4358" max="4358" width="9.140625" style="201" customWidth="1"/>
    <col min="4359" max="4360" width="9.28515625" style="201" bestFit="1" customWidth="1"/>
    <col min="4361" max="4361" width="10.85546875" style="201" bestFit="1" customWidth="1"/>
    <col min="4362" max="4362" width="9.28515625" style="201" customWidth="1"/>
    <col min="4363" max="4605" width="9.140625" style="201"/>
    <col min="4606" max="4606" width="11.7109375" style="201" bestFit="1" customWidth="1"/>
    <col min="4607" max="4609" width="0" style="201" hidden="1" customWidth="1"/>
    <col min="4610" max="4612" width="9.140625" style="201" customWidth="1"/>
    <col min="4613" max="4613" width="9.7109375" style="201" customWidth="1"/>
    <col min="4614" max="4614" width="9.140625" style="201" customWidth="1"/>
    <col min="4615" max="4616" width="9.28515625" style="201" bestFit="1" customWidth="1"/>
    <col min="4617" max="4617" width="10.85546875" style="201" bestFit="1" customWidth="1"/>
    <col min="4618" max="4618" width="9.28515625" style="201" customWidth="1"/>
    <col min="4619" max="4861" width="9.140625" style="201"/>
    <col min="4862" max="4862" width="11.7109375" style="201" bestFit="1" customWidth="1"/>
    <col min="4863" max="4865" width="0" style="201" hidden="1" customWidth="1"/>
    <col min="4866" max="4868" width="9.140625" style="201" customWidth="1"/>
    <col min="4869" max="4869" width="9.7109375" style="201" customWidth="1"/>
    <col min="4870" max="4870" width="9.140625" style="201" customWidth="1"/>
    <col min="4871" max="4872" width="9.28515625" style="201" bestFit="1" customWidth="1"/>
    <col min="4873" max="4873" width="10.85546875" style="201" bestFit="1" customWidth="1"/>
    <col min="4874" max="4874" width="9.28515625" style="201" customWidth="1"/>
    <col min="4875" max="5117" width="9.140625" style="201"/>
    <col min="5118" max="5118" width="11.7109375" style="201" bestFit="1" customWidth="1"/>
    <col min="5119" max="5121" width="0" style="201" hidden="1" customWidth="1"/>
    <col min="5122" max="5124" width="9.140625" style="201" customWidth="1"/>
    <col min="5125" max="5125" width="9.7109375" style="201" customWidth="1"/>
    <col min="5126" max="5126" width="9.140625" style="201" customWidth="1"/>
    <col min="5127" max="5128" width="9.28515625" style="201" bestFit="1" customWidth="1"/>
    <col min="5129" max="5129" width="10.85546875" style="201" bestFit="1" customWidth="1"/>
    <col min="5130" max="5130" width="9.28515625" style="201" customWidth="1"/>
    <col min="5131" max="5373" width="9.140625" style="201"/>
    <col min="5374" max="5374" width="11.7109375" style="201" bestFit="1" customWidth="1"/>
    <col min="5375" max="5377" width="0" style="201" hidden="1" customWidth="1"/>
    <col min="5378" max="5380" width="9.140625" style="201" customWidth="1"/>
    <col min="5381" max="5381" width="9.7109375" style="201" customWidth="1"/>
    <col min="5382" max="5382" width="9.140625" style="201" customWidth="1"/>
    <col min="5383" max="5384" width="9.28515625" style="201" bestFit="1" customWidth="1"/>
    <col min="5385" max="5385" width="10.85546875" style="201" bestFit="1" customWidth="1"/>
    <col min="5386" max="5386" width="9.28515625" style="201" customWidth="1"/>
    <col min="5387" max="5629" width="9.140625" style="201"/>
    <col min="5630" max="5630" width="11.7109375" style="201" bestFit="1" customWidth="1"/>
    <col min="5631" max="5633" width="0" style="201" hidden="1" customWidth="1"/>
    <col min="5634" max="5636" width="9.140625" style="201" customWidth="1"/>
    <col min="5637" max="5637" width="9.7109375" style="201" customWidth="1"/>
    <col min="5638" max="5638" width="9.140625" style="201" customWidth="1"/>
    <col min="5639" max="5640" width="9.28515625" style="201" bestFit="1" customWidth="1"/>
    <col min="5641" max="5641" width="10.85546875" style="201" bestFit="1" customWidth="1"/>
    <col min="5642" max="5642" width="9.28515625" style="201" customWidth="1"/>
    <col min="5643" max="5885" width="9.140625" style="201"/>
    <col min="5886" max="5886" width="11.7109375" style="201" bestFit="1" customWidth="1"/>
    <col min="5887" max="5889" width="0" style="201" hidden="1" customWidth="1"/>
    <col min="5890" max="5892" width="9.140625" style="201" customWidth="1"/>
    <col min="5893" max="5893" width="9.7109375" style="201" customWidth="1"/>
    <col min="5894" max="5894" width="9.140625" style="201" customWidth="1"/>
    <col min="5895" max="5896" width="9.28515625" style="201" bestFit="1" customWidth="1"/>
    <col min="5897" max="5897" width="10.85546875" style="201" bestFit="1" customWidth="1"/>
    <col min="5898" max="5898" width="9.28515625" style="201" customWidth="1"/>
    <col min="5899" max="6141" width="9.140625" style="201"/>
    <col min="6142" max="6142" width="11.7109375" style="201" bestFit="1" customWidth="1"/>
    <col min="6143" max="6145" width="0" style="201" hidden="1" customWidth="1"/>
    <col min="6146" max="6148" width="9.140625" style="201" customWidth="1"/>
    <col min="6149" max="6149" width="9.7109375" style="201" customWidth="1"/>
    <col min="6150" max="6150" width="9.140625" style="201" customWidth="1"/>
    <col min="6151" max="6152" width="9.28515625" style="201" bestFit="1" customWidth="1"/>
    <col min="6153" max="6153" width="10.85546875" style="201" bestFit="1" customWidth="1"/>
    <col min="6154" max="6154" width="9.28515625" style="201" customWidth="1"/>
    <col min="6155" max="6397" width="9.140625" style="201"/>
    <col min="6398" max="6398" width="11.7109375" style="201" bestFit="1" customWidth="1"/>
    <col min="6399" max="6401" width="0" style="201" hidden="1" customWidth="1"/>
    <col min="6402" max="6404" width="9.140625" style="201" customWidth="1"/>
    <col min="6405" max="6405" width="9.7109375" style="201" customWidth="1"/>
    <col min="6406" max="6406" width="9.140625" style="201" customWidth="1"/>
    <col min="6407" max="6408" width="9.28515625" style="201" bestFit="1" customWidth="1"/>
    <col min="6409" max="6409" width="10.85546875" style="201" bestFit="1" customWidth="1"/>
    <col min="6410" max="6410" width="9.28515625" style="201" customWidth="1"/>
    <col min="6411" max="6653" width="9.140625" style="201"/>
    <col min="6654" max="6654" width="11.7109375" style="201" bestFit="1" customWidth="1"/>
    <col min="6655" max="6657" width="0" style="201" hidden="1" customWidth="1"/>
    <col min="6658" max="6660" width="9.140625" style="201" customWidth="1"/>
    <col min="6661" max="6661" width="9.7109375" style="201" customWidth="1"/>
    <col min="6662" max="6662" width="9.140625" style="201" customWidth="1"/>
    <col min="6663" max="6664" width="9.28515625" style="201" bestFit="1" customWidth="1"/>
    <col min="6665" max="6665" width="10.85546875" style="201" bestFit="1" customWidth="1"/>
    <col min="6666" max="6666" width="9.28515625" style="201" customWidth="1"/>
    <col min="6667" max="6909" width="9.140625" style="201"/>
    <col min="6910" max="6910" width="11.7109375" style="201" bestFit="1" customWidth="1"/>
    <col min="6911" max="6913" width="0" style="201" hidden="1" customWidth="1"/>
    <col min="6914" max="6916" width="9.140625" style="201" customWidth="1"/>
    <col min="6917" max="6917" width="9.7109375" style="201" customWidth="1"/>
    <col min="6918" max="6918" width="9.140625" style="201" customWidth="1"/>
    <col min="6919" max="6920" width="9.28515625" style="201" bestFit="1" customWidth="1"/>
    <col min="6921" max="6921" width="10.85546875" style="201" bestFit="1" customWidth="1"/>
    <col min="6922" max="6922" width="9.28515625" style="201" customWidth="1"/>
    <col min="6923" max="7165" width="9.140625" style="201"/>
    <col min="7166" max="7166" width="11.7109375" style="201" bestFit="1" customWidth="1"/>
    <col min="7167" max="7169" width="0" style="201" hidden="1" customWidth="1"/>
    <col min="7170" max="7172" width="9.140625" style="201" customWidth="1"/>
    <col min="7173" max="7173" width="9.7109375" style="201" customWidth="1"/>
    <col min="7174" max="7174" width="9.140625" style="201" customWidth="1"/>
    <col min="7175" max="7176" width="9.28515625" style="201" bestFit="1" customWidth="1"/>
    <col min="7177" max="7177" width="10.85546875" style="201" bestFit="1" customWidth="1"/>
    <col min="7178" max="7178" width="9.28515625" style="201" customWidth="1"/>
    <col min="7179" max="7421" width="9.140625" style="201"/>
    <col min="7422" max="7422" width="11.7109375" style="201" bestFit="1" customWidth="1"/>
    <col min="7423" max="7425" width="0" style="201" hidden="1" customWidth="1"/>
    <col min="7426" max="7428" width="9.140625" style="201" customWidth="1"/>
    <col min="7429" max="7429" width="9.7109375" style="201" customWidth="1"/>
    <col min="7430" max="7430" width="9.140625" style="201" customWidth="1"/>
    <col min="7431" max="7432" width="9.28515625" style="201" bestFit="1" customWidth="1"/>
    <col min="7433" max="7433" width="10.85546875" style="201" bestFit="1" customWidth="1"/>
    <col min="7434" max="7434" width="9.28515625" style="201" customWidth="1"/>
    <col min="7435" max="7677" width="9.140625" style="201"/>
    <col min="7678" max="7678" width="11.7109375" style="201" bestFit="1" customWidth="1"/>
    <col min="7679" max="7681" width="0" style="201" hidden="1" customWidth="1"/>
    <col min="7682" max="7684" width="9.140625" style="201" customWidth="1"/>
    <col min="7685" max="7685" width="9.7109375" style="201" customWidth="1"/>
    <col min="7686" max="7686" width="9.140625" style="201" customWidth="1"/>
    <col min="7687" max="7688" width="9.28515625" style="201" bestFit="1" customWidth="1"/>
    <col min="7689" max="7689" width="10.85546875" style="201" bestFit="1" customWidth="1"/>
    <col min="7690" max="7690" width="9.28515625" style="201" customWidth="1"/>
    <col min="7691" max="7933" width="9.140625" style="201"/>
    <col min="7934" max="7934" width="11.7109375" style="201" bestFit="1" customWidth="1"/>
    <col min="7935" max="7937" width="0" style="201" hidden="1" customWidth="1"/>
    <col min="7938" max="7940" width="9.140625" style="201" customWidth="1"/>
    <col min="7941" max="7941" width="9.7109375" style="201" customWidth="1"/>
    <col min="7942" max="7942" width="9.140625" style="201" customWidth="1"/>
    <col min="7943" max="7944" width="9.28515625" style="201" bestFit="1" customWidth="1"/>
    <col min="7945" max="7945" width="10.85546875" style="201" bestFit="1" customWidth="1"/>
    <col min="7946" max="7946" width="9.28515625" style="201" customWidth="1"/>
    <col min="7947" max="8189" width="9.140625" style="201"/>
    <col min="8190" max="8190" width="11.7109375" style="201" bestFit="1" customWidth="1"/>
    <col min="8191" max="8193" width="0" style="201" hidden="1" customWidth="1"/>
    <col min="8194" max="8196" width="9.140625" style="201" customWidth="1"/>
    <col min="8197" max="8197" width="9.7109375" style="201" customWidth="1"/>
    <col min="8198" max="8198" width="9.140625" style="201" customWidth="1"/>
    <col min="8199" max="8200" width="9.28515625" style="201" bestFit="1" customWidth="1"/>
    <col min="8201" max="8201" width="10.85546875" style="201" bestFit="1" customWidth="1"/>
    <col min="8202" max="8202" width="9.28515625" style="201" customWidth="1"/>
    <col min="8203" max="8445" width="9.140625" style="201"/>
    <col min="8446" max="8446" width="11.7109375" style="201" bestFit="1" customWidth="1"/>
    <col min="8447" max="8449" width="0" style="201" hidden="1" customWidth="1"/>
    <col min="8450" max="8452" width="9.140625" style="201" customWidth="1"/>
    <col min="8453" max="8453" width="9.7109375" style="201" customWidth="1"/>
    <col min="8454" max="8454" width="9.140625" style="201" customWidth="1"/>
    <col min="8455" max="8456" width="9.28515625" style="201" bestFit="1" customWidth="1"/>
    <col min="8457" max="8457" width="10.85546875" style="201" bestFit="1" customWidth="1"/>
    <col min="8458" max="8458" width="9.28515625" style="201" customWidth="1"/>
    <col min="8459" max="8701" width="9.140625" style="201"/>
    <col min="8702" max="8702" width="11.7109375" style="201" bestFit="1" customWidth="1"/>
    <col min="8703" max="8705" width="0" style="201" hidden="1" customWidth="1"/>
    <col min="8706" max="8708" width="9.140625" style="201" customWidth="1"/>
    <col min="8709" max="8709" width="9.7109375" style="201" customWidth="1"/>
    <col min="8710" max="8710" width="9.140625" style="201" customWidth="1"/>
    <col min="8711" max="8712" width="9.28515625" style="201" bestFit="1" customWidth="1"/>
    <col min="8713" max="8713" width="10.85546875" style="201" bestFit="1" customWidth="1"/>
    <col min="8714" max="8714" width="9.28515625" style="201" customWidth="1"/>
    <col min="8715" max="8957" width="9.140625" style="201"/>
    <col min="8958" max="8958" width="11.7109375" style="201" bestFit="1" customWidth="1"/>
    <col min="8959" max="8961" width="0" style="201" hidden="1" customWidth="1"/>
    <col min="8962" max="8964" width="9.140625" style="201" customWidth="1"/>
    <col min="8965" max="8965" width="9.7109375" style="201" customWidth="1"/>
    <col min="8966" max="8966" width="9.140625" style="201" customWidth="1"/>
    <col min="8967" max="8968" width="9.28515625" style="201" bestFit="1" customWidth="1"/>
    <col min="8969" max="8969" width="10.85546875" style="201" bestFit="1" customWidth="1"/>
    <col min="8970" max="8970" width="9.28515625" style="201" customWidth="1"/>
    <col min="8971" max="9213" width="9.140625" style="201"/>
    <col min="9214" max="9214" width="11.7109375" style="201" bestFit="1" customWidth="1"/>
    <col min="9215" max="9217" width="0" style="201" hidden="1" customWidth="1"/>
    <col min="9218" max="9220" width="9.140625" style="201" customWidth="1"/>
    <col min="9221" max="9221" width="9.7109375" style="201" customWidth="1"/>
    <col min="9222" max="9222" width="9.140625" style="201" customWidth="1"/>
    <col min="9223" max="9224" width="9.28515625" style="201" bestFit="1" customWidth="1"/>
    <col min="9225" max="9225" width="10.85546875" style="201" bestFit="1" customWidth="1"/>
    <col min="9226" max="9226" width="9.28515625" style="201" customWidth="1"/>
    <col min="9227" max="9469" width="9.140625" style="201"/>
    <col min="9470" max="9470" width="11.7109375" style="201" bestFit="1" customWidth="1"/>
    <col min="9471" max="9473" width="0" style="201" hidden="1" customWidth="1"/>
    <col min="9474" max="9476" width="9.140625" style="201" customWidth="1"/>
    <col min="9477" max="9477" width="9.7109375" style="201" customWidth="1"/>
    <col min="9478" max="9478" width="9.140625" style="201" customWidth="1"/>
    <col min="9479" max="9480" width="9.28515625" style="201" bestFit="1" customWidth="1"/>
    <col min="9481" max="9481" width="10.85546875" style="201" bestFit="1" customWidth="1"/>
    <col min="9482" max="9482" width="9.28515625" style="201" customWidth="1"/>
    <col min="9483" max="9725" width="9.140625" style="201"/>
    <col min="9726" max="9726" width="11.7109375" style="201" bestFit="1" customWidth="1"/>
    <col min="9727" max="9729" width="0" style="201" hidden="1" customWidth="1"/>
    <col min="9730" max="9732" width="9.140625" style="201" customWidth="1"/>
    <col min="9733" max="9733" width="9.7109375" style="201" customWidth="1"/>
    <col min="9734" max="9734" width="9.140625" style="201" customWidth="1"/>
    <col min="9735" max="9736" width="9.28515625" style="201" bestFit="1" customWidth="1"/>
    <col min="9737" max="9737" width="10.85546875" style="201" bestFit="1" customWidth="1"/>
    <col min="9738" max="9738" width="9.28515625" style="201" customWidth="1"/>
    <col min="9739" max="9981" width="9.140625" style="201"/>
    <col min="9982" max="9982" width="11.7109375" style="201" bestFit="1" customWidth="1"/>
    <col min="9983" max="9985" width="0" style="201" hidden="1" customWidth="1"/>
    <col min="9986" max="9988" width="9.140625" style="201" customWidth="1"/>
    <col min="9989" max="9989" width="9.7109375" style="201" customWidth="1"/>
    <col min="9990" max="9990" width="9.140625" style="201" customWidth="1"/>
    <col min="9991" max="9992" width="9.28515625" style="201" bestFit="1" customWidth="1"/>
    <col min="9993" max="9993" width="10.85546875" style="201" bestFit="1" customWidth="1"/>
    <col min="9994" max="9994" width="9.28515625" style="201" customWidth="1"/>
    <col min="9995" max="10237" width="9.140625" style="201"/>
    <col min="10238" max="10238" width="11.7109375" style="201" bestFit="1" customWidth="1"/>
    <col min="10239" max="10241" width="0" style="201" hidden="1" customWidth="1"/>
    <col min="10242" max="10244" width="9.140625" style="201" customWidth="1"/>
    <col min="10245" max="10245" width="9.7109375" style="201" customWidth="1"/>
    <col min="10246" max="10246" width="9.140625" style="201" customWidth="1"/>
    <col min="10247" max="10248" width="9.28515625" style="201" bestFit="1" customWidth="1"/>
    <col min="10249" max="10249" width="10.85546875" style="201" bestFit="1" customWidth="1"/>
    <col min="10250" max="10250" width="9.28515625" style="201" customWidth="1"/>
    <col min="10251" max="10493" width="9.140625" style="201"/>
    <col min="10494" max="10494" width="11.7109375" style="201" bestFit="1" customWidth="1"/>
    <col min="10495" max="10497" width="0" style="201" hidden="1" customWidth="1"/>
    <col min="10498" max="10500" width="9.140625" style="201" customWidth="1"/>
    <col min="10501" max="10501" width="9.7109375" style="201" customWidth="1"/>
    <col min="10502" max="10502" width="9.140625" style="201" customWidth="1"/>
    <col min="10503" max="10504" width="9.28515625" style="201" bestFit="1" customWidth="1"/>
    <col min="10505" max="10505" width="10.85546875" style="201" bestFit="1" customWidth="1"/>
    <col min="10506" max="10506" width="9.28515625" style="201" customWidth="1"/>
    <col min="10507" max="10749" width="9.140625" style="201"/>
    <col min="10750" max="10750" width="11.7109375" style="201" bestFit="1" customWidth="1"/>
    <col min="10751" max="10753" width="0" style="201" hidden="1" customWidth="1"/>
    <col min="10754" max="10756" width="9.140625" style="201" customWidth="1"/>
    <col min="10757" max="10757" width="9.7109375" style="201" customWidth="1"/>
    <col min="10758" max="10758" width="9.140625" style="201" customWidth="1"/>
    <col min="10759" max="10760" width="9.28515625" style="201" bestFit="1" customWidth="1"/>
    <col min="10761" max="10761" width="10.85546875" style="201" bestFit="1" customWidth="1"/>
    <col min="10762" max="10762" width="9.28515625" style="201" customWidth="1"/>
    <col min="10763" max="11005" width="9.140625" style="201"/>
    <col min="11006" max="11006" width="11.7109375" style="201" bestFit="1" customWidth="1"/>
    <col min="11007" max="11009" width="0" style="201" hidden="1" customWidth="1"/>
    <col min="11010" max="11012" width="9.140625" style="201" customWidth="1"/>
    <col min="11013" max="11013" width="9.7109375" style="201" customWidth="1"/>
    <col min="11014" max="11014" width="9.140625" style="201" customWidth="1"/>
    <col min="11015" max="11016" width="9.28515625" style="201" bestFit="1" customWidth="1"/>
    <col min="11017" max="11017" width="10.85546875" style="201" bestFit="1" customWidth="1"/>
    <col min="11018" max="11018" width="9.28515625" style="201" customWidth="1"/>
    <col min="11019" max="11261" width="9.140625" style="201"/>
    <col min="11262" max="11262" width="11.7109375" style="201" bestFit="1" customWidth="1"/>
    <col min="11263" max="11265" width="0" style="201" hidden="1" customWidth="1"/>
    <col min="11266" max="11268" width="9.140625" style="201" customWidth="1"/>
    <col min="11269" max="11269" width="9.7109375" style="201" customWidth="1"/>
    <col min="11270" max="11270" width="9.140625" style="201" customWidth="1"/>
    <col min="11271" max="11272" width="9.28515625" style="201" bestFit="1" customWidth="1"/>
    <col min="11273" max="11273" width="10.85546875" style="201" bestFit="1" customWidth="1"/>
    <col min="11274" max="11274" width="9.28515625" style="201" customWidth="1"/>
    <col min="11275" max="11517" width="9.140625" style="201"/>
    <col min="11518" max="11518" width="11.7109375" style="201" bestFit="1" customWidth="1"/>
    <col min="11519" max="11521" width="0" style="201" hidden="1" customWidth="1"/>
    <col min="11522" max="11524" width="9.140625" style="201" customWidth="1"/>
    <col min="11525" max="11525" width="9.7109375" style="201" customWidth="1"/>
    <col min="11526" max="11526" width="9.140625" style="201" customWidth="1"/>
    <col min="11527" max="11528" width="9.28515625" style="201" bestFit="1" customWidth="1"/>
    <col min="11529" max="11529" width="10.85546875" style="201" bestFit="1" customWidth="1"/>
    <col min="11530" max="11530" width="9.28515625" style="201" customWidth="1"/>
    <col min="11531" max="11773" width="9.140625" style="201"/>
    <col min="11774" max="11774" width="11.7109375" style="201" bestFit="1" customWidth="1"/>
    <col min="11775" max="11777" width="0" style="201" hidden="1" customWidth="1"/>
    <col min="11778" max="11780" width="9.140625" style="201" customWidth="1"/>
    <col min="11781" max="11781" width="9.7109375" style="201" customWidth="1"/>
    <col min="11782" max="11782" width="9.140625" style="201" customWidth="1"/>
    <col min="11783" max="11784" width="9.28515625" style="201" bestFit="1" customWidth="1"/>
    <col min="11785" max="11785" width="10.85546875" style="201" bestFit="1" customWidth="1"/>
    <col min="11786" max="11786" width="9.28515625" style="201" customWidth="1"/>
    <col min="11787" max="12029" width="9.140625" style="201"/>
    <col min="12030" max="12030" width="11.7109375" style="201" bestFit="1" customWidth="1"/>
    <col min="12031" max="12033" width="0" style="201" hidden="1" customWidth="1"/>
    <col min="12034" max="12036" width="9.140625" style="201" customWidth="1"/>
    <col min="12037" max="12037" width="9.7109375" style="201" customWidth="1"/>
    <col min="12038" max="12038" width="9.140625" style="201" customWidth="1"/>
    <col min="12039" max="12040" width="9.28515625" style="201" bestFit="1" customWidth="1"/>
    <col min="12041" max="12041" width="10.85546875" style="201" bestFit="1" customWidth="1"/>
    <col min="12042" max="12042" width="9.28515625" style="201" customWidth="1"/>
    <col min="12043" max="12285" width="9.140625" style="201"/>
    <col min="12286" max="12286" width="11.7109375" style="201" bestFit="1" customWidth="1"/>
    <col min="12287" max="12289" width="0" style="201" hidden="1" customWidth="1"/>
    <col min="12290" max="12292" width="9.140625" style="201" customWidth="1"/>
    <col min="12293" max="12293" width="9.7109375" style="201" customWidth="1"/>
    <col min="12294" max="12294" width="9.140625" style="201" customWidth="1"/>
    <col min="12295" max="12296" width="9.28515625" style="201" bestFit="1" customWidth="1"/>
    <col min="12297" max="12297" width="10.85546875" style="201" bestFit="1" customWidth="1"/>
    <col min="12298" max="12298" width="9.28515625" style="201" customWidth="1"/>
    <col min="12299" max="12541" width="9.140625" style="201"/>
    <col min="12542" max="12542" width="11.7109375" style="201" bestFit="1" customWidth="1"/>
    <col min="12543" max="12545" width="0" style="201" hidden="1" customWidth="1"/>
    <col min="12546" max="12548" width="9.140625" style="201" customWidth="1"/>
    <col min="12549" max="12549" width="9.7109375" style="201" customWidth="1"/>
    <col min="12550" max="12550" width="9.140625" style="201" customWidth="1"/>
    <col min="12551" max="12552" width="9.28515625" style="201" bestFit="1" customWidth="1"/>
    <col min="12553" max="12553" width="10.85546875" style="201" bestFit="1" customWidth="1"/>
    <col min="12554" max="12554" width="9.28515625" style="201" customWidth="1"/>
    <col min="12555" max="12797" width="9.140625" style="201"/>
    <col min="12798" max="12798" width="11.7109375" style="201" bestFit="1" customWidth="1"/>
    <col min="12799" max="12801" width="0" style="201" hidden="1" customWidth="1"/>
    <col min="12802" max="12804" width="9.140625" style="201" customWidth="1"/>
    <col min="12805" max="12805" width="9.7109375" style="201" customWidth="1"/>
    <col min="12806" max="12806" width="9.140625" style="201" customWidth="1"/>
    <col min="12807" max="12808" width="9.28515625" style="201" bestFit="1" customWidth="1"/>
    <col min="12809" max="12809" width="10.85546875" style="201" bestFit="1" customWidth="1"/>
    <col min="12810" max="12810" width="9.28515625" style="201" customWidth="1"/>
    <col min="12811" max="13053" width="9.140625" style="201"/>
    <col min="13054" max="13054" width="11.7109375" style="201" bestFit="1" customWidth="1"/>
    <col min="13055" max="13057" width="0" style="201" hidden="1" customWidth="1"/>
    <col min="13058" max="13060" width="9.140625" style="201" customWidth="1"/>
    <col min="13061" max="13061" width="9.7109375" style="201" customWidth="1"/>
    <col min="13062" max="13062" width="9.140625" style="201" customWidth="1"/>
    <col min="13063" max="13064" width="9.28515625" style="201" bestFit="1" customWidth="1"/>
    <col min="13065" max="13065" width="10.85546875" style="201" bestFit="1" customWidth="1"/>
    <col min="13066" max="13066" width="9.28515625" style="201" customWidth="1"/>
    <col min="13067" max="13309" width="9.140625" style="201"/>
    <col min="13310" max="13310" width="11.7109375" style="201" bestFit="1" customWidth="1"/>
    <col min="13311" max="13313" width="0" style="201" hidden="1" customWidth="1"/>
    <col min="13314" max="13316" width="9.140625" style="201" customWidth="1"/>
    <col min="13317" max="13317" width="9.7109375" style="201" customWidth="1"/>
    <col min="13318" max="13318" width="9.140625" style="201" customWidth="1"/>
    <col min="13319" max="13320" width="9.28515625" style="201" bestFit="1" customWidth="1"/>
    <col min="13321" max="13321" width="10.85546875" style="201" bestFit="1" customWidth="1"/>
    <col min="13322" max="13322" width="9.28515625" style="201" customWidth="1"/>
    <col min="13323" max="13565" width="9.140625" style="201"/>
    <col min="13566" max="13566" width="11.7109375" style="201" bestFit="1" customWidth="1"/>
    <col min="13567" max="13569" width="0" style="201" hidden="1" customWidth="1"/>
    <col min="13570" max="13572" width="9.140625" style="201" customWidth="1"/>
    <col min="13573" max="13573" width="9.7109375" style="201" customWidth="1"/>
    <col min="13574" max="13574" width="9.140625" style="201" customWidth="1"/>
    <col min="13575" max="13576" width="9.28515625" style="201" bestFit="1" customWidth="1"/>
    <col min="13577" max="13577" width="10.85546875" style="201" bestFit="1" customWidth="1"/>
    <col min="13578" max="13578" width="9.28515625" style="201" customWidth="1"/>
    <col min="13579" max="13821" width="9.140625" style="201"/>
    <col min="13822" max="13822" width="11.7109375" style="201" bestFit="1" customWidth="1"/>
    <col min="13823" max="13825" width="0" style="201" hidden="1" customWidth="1"/>
    <col min="13826" max="13828" width="9.140625" style="201" customWidth="1"/>
    <col min="13829" max="13829" width="9.7109375" style="201" customWidth="1"/>
    <col min="13830" max="13830" width="9.140625" style="201" customWidth="1"/>
    <col min="13831" max="13832" width="9.28515625" style="201" bestFit="1" customWidth="1"/>
    <col min="13833" max="13833" width="10.85546875" style="201" bestFit="1" customWidth="1"/>
    <col min="13834" max="13834" width="9.28515625" style="201" customWidth="1"/>
    <col min="13835" max="14077" width="9.140625" style="201"/>
    <col min="14078" max="14078" width="11.7109375" style="201" bestFit="1" customWidth="1"/>
    <col min="14079" max="14081" width="0" style="201" hidden="1" customWidth="1"/>
    <col min="14082" max="14084" width="9.140625" style="201" customWidth="1"/>
    <col min="14085" max="14085" width="9.7109375" style="201" customWidth="1"/>
    <col min="14086" max="14086" width="9.140625" style="201" customWidth="1"/>
    <col min="14087" max="14088" width="9.28515625" style="201" bestFit="1" customWidth="1"/>
    <col min="14089" max="14089" width="10.85546875" style="201" bestFit="1" customWidth="1"/>
    <col min="14090" max="14090" width="9.28515625" style="201" customWidth="1"/>
    <col min="14091" max="14333" width="9.140625" style="201"/>
    <col min="14334" max="14334" width="11.7109375" style="201" bestFit="1" customWidth="1"/>
    <col min="14335" max="14337" width="0" style="201" hidden="1" customWidth="1"/>
    <col min="14338" max="14340" width="9.140625" style="201" customWidth="1"/>
    <col min="14341" max="14341" width="9.7109375" style="201" customWidth="1"/>
    <col min="14342" max="14342" width="9.140625" style="201" customWidth="1"/>
    <col min="14343" max="14344" width="9.28515625" style="201" bestFit="1" customWidth="1"/>
    <col min="14345" max="14345" width="10.85546875" style="201" bestFit="1" customWidth="1"/>
    <col min="14346" max="14346" width="9.28515625" style="201" customWidth="1"/>
    <col min="14347" max="14589" width="9.140625" style="201"/>
    <col min="14590" max="14590" width="11.7109375" style="201" bestFit="1" customWidth="1"/>
    <col min="14591" max="14593" width="0" style="201" hidden="1" customWidth="1"/>
    <col min="14594" max="14596" width="9.140625" style="201" customWidth="1"/>
    <col min="14597" max="14597" width="9.7109375" style="201" customWidth="1"/>
    <col min="14598" max="14598" width="9.140625" style="201" customWidth="1"/>
    <col min="14599" max="14600" width="9.28515625" style="201" bestFit="1" customWidth="1"/>
    <col min="14601" max="14601" width="10.85546875" style="201" bestFit="1" customWidth="1"/>
    <col min="14602" max="14602" width="9.28515625" style="201" customWidth="1"/>
    <col min="14603" max="14845" width="9.140625" style="201"/>
    <col min="14846" max="14846" width="11.7109375" style="201" bestFit="1" customWidth="1"/>
    <col min="14847" max="14849" width="0" style="201" hidden="1" customWidth="1"/>
    <col min="14850" max="14852" width="9.140625" style="201" customWidth="1"/>
    <col min="14853" max="14853" width="9.7109375" style="201" customWidth="1"/>
    <col min="14854" max="14854" width="9.140625" style="201" customWidth="1"/>
    <col min="14855" max="14856" width="9.28515625" style="201" bestFit="1" customWidth="1"/>
    <col min="14857" max="14857" width="10.85546875" style="201" bestFit="1" customWidth="1"/>
    <col min="14858" max="14858" width="9.28515625" style="201" customWidth="1"/>
    <col min="14859" max="15101" width="9.140625" style="201"/>
    <col min="15102" max="15102" width="11.7109375" style="201" bestFit="1" customWidth="1"/>
    <col min="15103" max="15105" width="0" style="201" hidden="1" customWidth="1"/>
    <col min="15106" max="15108" width="9.140625" style="201" customWidth="1"/>
    <col min="15109" max="15109" width="9.7109375" style="201" customWidth="1"/>
    <col min="15110" max="15110" width="9.140625" style="201" customWidth="1"/>
    <col min="15111" max="15112" width="9.28515625" style="201" bestFit="1" customWidth="1"/>
    <col min="15113" max="15113" width="10.85546875" style="201" bestFit="1" customWidth="1"/>
    <col min="15114" max="15114" width="9.28515625" style="201" customWidth="1"/>
    <col min="15115" max="15357" width="9.140625" style="201"/>
    <col min="15358" max="15358" width="11.7109375" style="201" bestFit="1" customWidth="1"/>
    <col min="15359" max="15361" width="0" style="201" hidden="1" customWidth="1"/>
    <col min="15362" max="15364" width="9.140625" style="201" customWidth="1"/>
    <col min="15365" max="15365" width="9.7109375" style="201" customWidth="1"/>
    <col min="15366" max="15366" width="9.140625" style="201" customWidth="1"/>
    <col min="15367" max="15368" width="9.28515625" style="201" bestFit="1" customWidth="1"/>
    <col min="15369" max="15369" width="10.85546875" style="201" bestFit="1" customWidth="1"/>
    <col min="15370" max="15370" width="9.28515625" style="201" customWidth="1"/>
    <col min="15371" max="15613" width="9.140625" style="201"/>
    <col min="15614" max="15614" width="11.7109375" style="201" bestFit="1" customWidth="1"/>
    <col min="15615" max="15617" width="0" style="201" hidden="1" customWidth="1"/>
    <col min="15618" max="15620" width="9.140625" style="201" customWidth="1"/>
    <col min="15621" max="15621" width="9.7109375" style="201" customWidth="1"/>
    <col min="15622" max="15622" width="9.140625" style="201" customWidth="1"/>
    <col min="15623" max="15624" width="9.28515625" style="201" bestFit="1" customWidth="1"/>
    <col min="15625" max="15625" width="10.85546875" style="201" bestFit="1" customWidth="1"/>
    <col min="15626" max="15626" width="9.28515625" style="201" customWidth="1"/>
    <col min="15627" max="15869" width="9.140625" style="201"/>
    <col min="15870" max="15870" width="11.7109375" style="201" bestFit="1" customWidth="1"/>
    <col min="15871" max="15873" width="0" style="201" hidden="1" customWidth="1"/>
    <col min="15874" max="15876" width="9.140625" style="201" customWidth="1"/>
    <col min="15877" max="15877" width="9.7109375" style="201" customWidth="1"/>
    <col min="15878" max="15878" width="9.140625" style="201" customWidth="1"/>
    <col min="15879" max="15880" width="9.28515625" style="201" bestFit="1" customWidth="1"/>
    <col min="15881" max="15881" width="10.85546875" style="201" bestFit="1" customWidth="1"/>
    <col min="15882" max="15882" width="9.28515625" style="201" customWidth="1"/>
    <col min="15883" max="16125" width="9.140625" style="201"/>
    <col min="16126" max="16126" width="11.7109375" style="201" bestFit="1" customWidth="1"/>
    <col min="16127" max="16129" width="0" style="201" hidden="1" customWidth="1"/>
    <col min="16130" max="16132" width="9.140625" style="201" customWidth="1"/>
    <col min="16133" max="16133" width="9.7109375" style="201" customWidth="1"/>
    <col min="16134" max="16134" width="9.140625" style="201" customWidth="1"/>
    <col min="16135" max="16136" width="9.28515625" style="201" bestFit="1" customWidth="1"/>
    <col min="16137" max="16137" width="10.85546875" style="201" bestFit="1" customWidth="1"/>
    <col min="16138" max="16138" width="9.28515625" style="201" customWidth="1"/>
    <col min="16139" max="16384" width="9.140625" style="201"/>
  </cols>
  <sheetData>
    <row r="1" spans="1:10" ht="15.75">
      <c r="A1" s="1626" t="s">
        <v>229</v>
      </c>
      <c r="B1" s="1626"/>
      <c r="C1" s="1626"/>
      <c r="D1" s="1626"/>
      <c r="E1" s="1626"/>
      <c r="F1" s="1626"/>
      <c r="G1" s="1626"/>
      <c r="H1" s="1626"/>
      <c r="I1" s="1626"/>
      <c r="J1" s="1626"/>
    </row>
    <row r="2" spans="1:10" ht="15.75">
      <c r="A2" s="1627" t="s">
        <v>80</v>
      </c>
      <c r="B2" s="1627"/>
      <c r="C2" s="1627"/>
      <c r="D2" s="1627"/>
      <c r="E2" s="1627"/>
      <c r="F2" s="1627"/>
      <c r="G2" s="1627"/>
      <c r="H2" s="1627"/>
      <c r="I2" s="1627"/>
      <c r="J2" s="1627"/>
    </row>
    <row r="3" spans="1:10" ht="15.75">
      <c r="A3" s="1628" t="s">
        <v>213</v>
      </c>
      <c r="B3" s="1628"/>
      <c r="C3" s="1628"/>
      <c r="D3" s="1628"/>
      <c r="E3" s="1628"/>
      <c r="F3" s="1628"/>
      <c r="G3" s="1628"/>
      <c r="H3" s="1628"/>
      <c r="I3" s="1628"/>
      <c r="J3" s="1628"/>
    </row>
    <row r="4" spans="1:10" ht="16.5" thickBot="1">
      <c r="A4" s="202"/>
      <c r="B4" s="202"/>
      <c r="C4" s="202"/>
      <c r="D4" s="202"/>
    </row>
    <row r="5" spans="1:10" ht="28.5" customHeight="1" thickTop="1">
      <c r="A5" s="1629" t="s">
        <v>230</v>
      </c>
      <c r="B5" s="1631" t="s">
        <v>4</v>
      </c>
      <c r="C5" s="1631"/>
      <c r="D5" s="1632"/>
      <c r="E5" s="1631" t="s">
        <v>40</v>
      </c>
      <c r="F5" s="1631"/>
      <c r="G5" s="1632"/>
      <c r="H5" s="1631" t="s">
        <v>123</v>
      </c>
      <c r="I5" s="1631"/>
      <c r="J5" s="1633"/>
    </row>
    <row r="6" spans="1:10" ht="28.5" customHeight="1">
      <c r="A6" s="1630"/>
      <c r="B6" s="203" t="s">
        <v>231</v>
      </c>
      <c r="C6" s="203" t="s">
        <v>232</v>
      </c>
      <c r="D6" s="203" t="s">
        <v>233</v>
      </c>
      <c r="E6" s="203" t="s">
        <v>231</v>
      </c>
      <c r="F6" s="203" t="s">
        <v>232</v>
      </c>
      <c r="G6" s="203" t="s">
        <v>233</v>
      </c>
      <c r="H6" s="203" t="s">
        <v>231</v>
      </c>
      <c r="I6" s="203" t="s">
        <v>232</v>
      </c>
      <c r="J6" s="219" t="s">
        <v>233</v>
      </c>
    </row>
    <row r="7" spans="1:10" ht="28.5" customHeight="1">
      <c r="A7" s="220" t="s">
        <v>216</v>
      </c>
      <c r="B7" s="204">
        <v>8.6</v>
      </c>
      <c r="C7" s="205">
        <v>5.0999999999999996</v>
      </c>
      <c r="D7" s="206">
        <f t="shared" ref="D7:D18" si="0">B7-C7</f>
        <v>3.5</v>
      </c>
      <c r="E7" s="204">
        <v>2.29</v>
      </c>
      <c r="F7" s="207">
        <v>3.4</v>
      </c>
      <c r="G7" s="208">
        <f t="shared" ref="G7:G18" si="1">E7-F7</f>
        <v>-1.1099999999999999</v>
      </c>
      <c r="H7" s="204">
        <v>4.17</v>
      </c>
      <c r="I7" s="205">
        <v>3.7</v>
      </c>
      <c r="J7" s="221">
        <f>H7-I7</f>
        <v>0.46999999999999975</v>
      </c>
    </row>
    <row r="8" spans="1:10" ht="28.5" customHeight="1">
      <c r="A8" s="220" t="s">
        <v>217</v>
      </c>
      <c r="B8" s="209">
        <v>7.9</v>
      </c>
      <c r="C8" s="210">
        <v>4.3</v>
      </c>
      <c r="D8" s="206">
        <f t="shared" si="0"/>
        <v>3.6000000000000005</v>
      </c>
      <c r="E8" s="211">
        <v>3.39</v>
      </c>
      <c r="F8" s="212">
        <v>3.3</v>
      </c>
      <c r="G8" s="206">
        <f t="shared" si="1"/>
        <v>9.0000000000000302E-2</v>
      </c>
      <c r="H8" s="209">
        <v>3.9</v>
      </c>
      <c r="I8" s="210">
        <v>3.8</v>
      </c>
      <c r="J8" s="222">
        <f>H8-I8</f>
        <v>0.10000000000000009</v>
      </c>
    </row>
    <row r="9" spans="1:10" ht="28.5" customHeight="1">
      <c r="A9" s="220" t="s">
        <v>218</v>
      </c>
      <c r="B9" s="213">
        <v>6.7</v>
      </c>
      <c r="C9" s="210">
        <v>4.2</v>
      </c>
      <c r="D9" s="206">
        <f t="shared" si="0"/>
        <v>2.5</v>
      </c>
      <c r="E9" s="213">
        <v>3.1</v>
      </c>
      <c r="F9" s="212">
        <v>3.6</v>
      </c>
      <c r="G9" s="206">
        <f t="shared" si="1"/>
        <v>-0.5</v>
      </c>
      <c r="H9" s="213">
        <v>4.7</v>
      </c>
      <c r="I9" s="210">
        <v>3.3</v>
      </c>
      <c r="J9" s="222">
        <f>H9-I9</f>
        <v>1.4000000000000004</v>
      </c>
    </row>
    <row r="10" spans="1:10" ht="28.5" customHeight="1">
      <c r="A10" s="220" t="s">
        <v>219</v>
      </c>
      <c r="B10" s="213">
        <v>4.8</v>
      </c>
      <c r="C10" s="210">
        <v>3.6</v>
      </c>
      <c r="D10" s="206">
        <f t="shared" si="0"/>
        <v>1.1999999999999997</v>
      </c>
      <c r="E10" s="213">
        <v>3.85</v>
      </c>
      <c r="F10" s="212">
        <v>4.88</v>
      </c>
      <c r="G10" s="206">
        <f t="shared" si="1"/>
        <v>-1.0299999999999998</v>
      </c>
      <c r="H10" s="213">
        <v>4.2</v>
      </c>
      <c r="I10" s="210">
        <v>2.33</v>
      </c>
      <c r="J10" s="222">
        <f>H10-I10</f>
        <v>1.87</v>
      </c>
    </row>
    <row r="11" spans="1:10" ht="28.5" customHeight="1">
      <c r="A11" s="220" t="s">
        <v>220</v>
      </c>
      <c r="B11" s="213">
        <v>3.8</v>
      </c>
      <c r="C11" s="210">
        <v>3.4</v>
      </c>
      <c r="D11" s="206">
        <f t="shared" si="0"/>
        <v>0.39999999999999991</v>
      </c>
      <c r="E11" s="213">
        <v>4.16</v>
      </c>
      <c r="F11" s="212">
        <v>5.2</v>
      </c>
      <c r="G11" s="206">
        <f t="shared" si="1"/>
        <v>-1.04</v>
      </c>
      <c r="H11" s="213"/>
      <c r="I11" s="210"/>
      <c r="J11" s="222"/>
    </row>
    <row r="12" spans="1:10" ht="28.5" customHeight="1">
      <c r="A12" s="220" t="s">
        <v>221</v>
      </c>
      <c r="B12" s="213">
        <v>3.2</v>
      </c>
      <c r="C12" s="210">
        <v>3.2</v>
      </c>
      <c r="D12" s="206">
        <f t="shared" si="0"/>
        <v>0</v>
      </c>
      <c r="E12" s="213">
        <v>4</v>
      </c>
      <c r="F12" s="212">
        <v>5.07</v>
      </c>
      <c r="G12" s="206">
        <f t="shared" si="1"/>
        <v>-1.0700000000000003</v>
      </c>
      <c r="H12" s="213"/>
      <c r="I12" s="210"/>
      <c r="J12" s="222"/>
    </row>
    <row r="13" spans="1:10" ht="28.5" customHeight="1">
      <c r="A13" s="220" t="s">
        <v>222</v>
      </c>
      <c r="B13" s="214">
        <v>3.26</v>
      </c>
      <c r="C13" s="210">
        <v>3.7</v>
      </c>
      <c r="D13" s="206">
        <f t="shared" si="0"/>
        <v>-0.44000000000000039</v>
      </c>
      <c r="E13" s="213">
        <v>4.99</v>
      </c>
      <c r="F13" s="212">
        <v>4.4000000000000004</v>
      </c>
      <c r="G13" s="206">
        <f t="shared" si="1"/>
        <v>0.58999999999999986</v>
      </c>
      <c r="H13" s="213"/>
      <c r="I13" s="210"/>
      <c r="J13" s="222"/>
    </row>
    <row r="14" spans="1:10" ht="28.5" customHeight="1">
      <c r="A14" s="220" t="s">
        <v>223</v>
      </c>
      <c r="B14" s="214">
        <v>2.9</v>
      </c>
      <c r="C14" s="210">
        <v>3.8</v>
      </c>
      <c r="D14" s="206">
        <f t="shared" si="0"/>
        <v>-0.89999999999999991</v>
      </c>
      <c r="E14" s="213">
        <v>5.96</v>
      </c>
      <c r="F14" s="212">
        <v>4.28</v>
      </c>
      <c r="G14" s="206">
        <f t="shared" si="1"/>
        <v>1.6799999999999997</v>
      </c>
      <c r="H14" s="213"/>
      <c r="I14" s="210"/>
      <c r="J14" s="222"/>
    </row>
    <row r="15" spans="1:10" ht="28.5" customHeight="1">
      <c r="A15" s="220" t="s">
        <v>224</v>
      </c>
      <c r="B15" s="213">
        <v>3.8</v>
      </c>
      <c r="C15" s="210">
        <v>3</v>
      </c>
      <c r="D15" s="206">
        <f t="shared" si="0"/>
        <v>0.79999999999999982</v>
      </c>
      <c r="E15" s="213">
        <v>5.33</v>
      </c>
      <c r="F15" s="212">
        <v>4.5999999999999996</v>
      </c>
      <c r="G15" s="206">
        <f t="shared" si="1"/>
        <v>0.73000000000000043</v>
      </c>
      <c r="H15" s="213"/>
      <c r="I15" s="210"/>
      <c r="J15" s="222"/>
    </row>
    <row r="16" spans="1:10" ht="28.5" customHeight="1">
      <c r="A16" s="220" t="s">
        <v>225</v>
      </c>
      <c r="B16" s="213">
        <v>3.36</v>
      </c>
      <c r="C16" s="210">
        <v>2.2000000000000002</v>
      </c>
      <c r="D16" s="206">
        <f t="shared" si="0"/>
        <v>1.1599999999999997</v>
      </c>
      <c r="E16" s="213">
        <v>4.0999999999999996</v>
      </c>
      <c r="F16" s="212">
        <v>4.9000000000000004</v>
      </c>
      <c r="G16" s="206">
        <f t="shared" si="1"/>
        <v>-0.80000000000000071</v>
      </c>
      <c r="H16" s="213"/>
      <c r="I16" s="210"/>
      <c r="J16" s="222"/>
    </row>
    <row r="17" spans="1:10" ht="28.5" customHeight="1">
      <c r="A17" s="220" t="s">
        <v>226</v>
      </c>
      <c r="B17" s="213">
        <v>2.78</v>
      </c>
      <c r="C17" s="210">
        <v>1.54</v>
      </c>
      <c r="D17" s="206">
        <f t="shared" si="0"/>
        <v>1.2399999999999998</v>
      </c>
      <c r="E17" s="213">
        <v>4.0999999999999996</v>
      </c>
      <c r="F17" s="212">
        <v>5</v>
      </c>
      <c r="G17" s="206">
        <f t="shared" si="1"/>
        <v>-0.90000000000000036</v>
      </c>
      <c r="H17" s="213"/>
      <c r="I17" s="210"/>
      <c r="J17" s="222"/>
    </row>
    <row r="18" spans="1:10" ht="28.5" customHeight="1">
      <c r="A18" s="220" t="s">
        <v>227</v>
      </c>
      <c r="B18" s="204">
        <v>2.71</v>
      </c>
      <c r="C18" s="215">
        <v>2.36</v>
      </c>
      <c r="D18" s="206">
        <f t="shared" si="0"/>
        <v>0.35000000000000009</v>
      </c>
      <c r="E18" s="204">
        <v>4.5999999999999996</v>
      </c>
      <c r="F18" s="216">
        <v>4.17</v>
      </c>
      <c r="G18" s="217">
        <f t="shared" si="1"/>
        <v>0.42999999999999972</v>
      </c>
      <c r="H18" s="204"/>
      <c r="I18" s="215"/>
      <c r="J18" s="223"/>
    </row>
    <row r="19" spans="1:10" ht="28.5" customHeight="1" thickBot="1">
      <c r="A19" s="224" t="s">
        <v>228</v>
      </c>
      <c r="B19" s="225">
        <f t="shared" ref="B19:J19" si="2">AVERAGE(B7:B18)</f>
        <v>4.484166666666666</v>
      </c>
      <c r="C19" s="225">
        <f t="shared" si="2"/>
        <v>3.3666666666666667</v>
      </c>
      <c r="D19" s="225">
        <f t="shared" si="2"/>
        <v>1.1174999999999999</v>
      </c>
      <c r="E19" s="225">
        <f t="shared" si="2"/>
        <v>4.1558333333333337</v>
      </c>
      <c r="F19" s="225">
        <f t="shared" si="2"/>
        <v>4.4000000000000004</v>
      </c>
      <c r="G19" s="225">
        <f t="shared" si="2"/>
        <v>-0.24416666666666678</v>
      </c>
      <c r="H19" s="225">
        <f t="shared" si="2"/>
        <v>4.2424999999999997</v>
      </c>
      <c r="I19" s="226">
        <f t="shared" si="2"/>
        <v>3.2825000000000002</v>
      </c>
      <c r="J19" s="227">
        <f t="shared" si="2"/>
        <v>0.96000000000000008</v>
      </c>
    </row>
    <row r="20" spans="1:10" ht="16.5" thickTop="1">
      <c r="A20" s="218"/>
      <c r="B20" s="218"/>
      <c r="C20" s="218"/>
      <c r="D20" s="218"/>
    </row>
  </sheetData>
  <mergeCells count="7">
    <mergeCell ref="A1:J1"/>
    <mergeCell ref="A2:J2"/>
    <mergeCell ref="A3:J3"/>
    <mergeCell ref="A5:A6"/>
    <mergeCell ref="B5:D5"/>
    <mergeCell ref="E5:G5"/>
    <mergeCell ref="H5:J5"/>
  </mergeCells>
  <printOptions horizontalCentered="1"/>
  <pageMargins left="0.39370078740157483" right="0.39370078740157483" top="0.39370078740157483" bottom="0.39370078740157483" header="0.31496062992125984" footer="0.31496062992125984"/>
  <pageSetup paperSize="9" scale="95" orientation="portrait" r:id="rId1"/>
</worksheet>
</file>

<file path=xl/worksheets/sheet6.xml><?xml version="1.0" encoding="utf-8"?>
<worksheet xmlns="http://schemas.openxmlformats.org/spreadsheetml/2006/main" xmlns:r="http://schemas.openxmlformats.org/officeDocument/2006/relationships">
  <sheetPr>
    <pageSetUpPr fitToPage="1"/>
  </sheetPr>
  <dimension ref="A1:K36"/>
  <sheetViews>
    <sheetView workbookViewId="0">
      <selection activeCell="J9" sqref="J9"/>
    </sheetView>
  </sheetViews>
  <sheetFormatPr defaultRowHeight="15.75"/>
  <cols>
    <col min="1" max="1" width="33" style="296" bestFit="1" customWidth="1"/>
    <col min="2" max="2" width="11.85546875" style="296" customWidth="1"/>
    <col min="3" max="7" width="10.85546875" style="296" customWidth="1"/>
    <col min="8" max="11" width="8.28515625" style="296" customWidth="1"/>
    <col min="12" max="256" width="9.140625" style="296"/>
    <col min="257" max="257" width="31.85546875" style="296" bestFit="1" customWidth="1"/>
    <col min="258" max="258" width="12.85546875" style="296" bestFit="1" customWidth="1"/>
    <col min="259" max="260" width="11.28515625" style="296" bestFit="1" customWidth="1"/>
    <col min="261" max="261" width="10.7109375" style="296" bestFit="1" customWidth="1"/>
    <col min="262" max="263" width="11.140625" style="296" bestFit="1" customWidth="1"/>
    <col min="264" max="267" width="9.42578125" style="296" bestFit="1" customWidth="1"/>
    <col min="268" max="512" width="9.140625" style="296"/>
    <col min="513" max="513" width="31.85546875" style="296" bestFit="1" customWidth="1"/>
    <col min="514" max="514" width="12.85546875" style="296" bestFit="1" customWidth="1"/>
    <col min="515" max="516" width="11.28515625" style="296" bestFit="1" customWidth="1"/>
    <col min="517" max="517" width="10.7109375" style="296" bestFit="1" customWidth="1"/>
    <col min="518" max="519" width="11.140625" style="296" bestFit="1" customWidth="1"/>
    <col min="520" max="523" width="9.42578125" style="296" bestFit="1" customWidth="1"/>
    <col min="524" max="768" width="9.140625" style="296"/>
    <col min="769" max="769" width="31.85546875" style="296" bestFit="1" customWidth="1"/>
    <col min="770" max="770" width="12.85546875" style="296" bestFit="1" customWidth="1"/>
    <col min="771" max="772" width="11.28515625" style="296" bestFit="1" customWidth="1"/>
    <col min="773" max="773" width="10.7109375" style="296" bestFit="1" customWidth="1"/>
    <col min="774" max="775" width="11.140625" style="296" bestFit="1" customWidth="1"/>
    <col min="776" max="779" width="9.42578125" style="296" bestFit="1" customWidth="1"/>
    <col min="780" max="1024" width="9.140625" style="296"/>
    <col min="1025" max="1025" width="31.85546875" style="296" bestFit="1" customWidth="1"/>
    <col min="1026" max="1026" width="12.85546875" style="296" bestFit="1" customWidth="1"/>
    <col min="1027" max="1028" width="11.28515625" style="296" bestFit="1" customWidth="1"/>
    <col min="1029" max="1029" width="10.7109375" style="296" bestFit="1" customWidth="1"/>
    <col min="1030" max="1031" width="11.140625" style="296" bestFit="1" customWidth="1"/>
    <col min="1032" max="1035" width="9.42578125" style="296" bestFit="1" customWidth="1"/>
    <col min="1036" max="1280" width="9.140625" style="296"/>
    <col min="1281" max="1281" width="31.85546875" style="296" bestFit="1" customWidth="1"/>
    <col min="1282" max="1282" width="12.85546875" style="296" bestFit="1" customWidth="1"/>
    <col min="1283" max="1284" width="11.28515625" style="296" bestFit="1" customWidth="1"/>
    <col min="1285" max="1285" width="10.7109375" style="296" bestFit="1" customWidth="1"/>
    <col min="1286" max="1287" width="11.140625" style="296" bestFit="1" customWidth="1"/>
    <col min="1288" max="1291" width="9.42578125" style="296" bestFit="1" customWidth="1"/>
    <col min="1292" max="1536" width="9.140625" style="296"/>
    <col min="1537" max="1537" width="31.85546875" style="296" bestFit="1" customWidth="1"/>
    <col min="1538" max="1538" width="12.85546875" style="296" bestFit="1" customWidth="1"/>
    <col min="1539" max="1540" width="11.28515625" style="296" bestFit="1" customWidth="1"/>
    <col min="1541" max="1541" width="10.7109375" style="296" bestFit="1" customWidth="1"/>
    <col min="1542" max="1543" width="11.140625" style="296" bestFit="1" customWidth="1"/>
    <col min="1544" max="1547" width="9.42578125" style="296" bestFit="1" customWidth="1"/>
    <col min="1548" max="1792" width="9.140625" style="296"/>
    <col min="1793" max="1793" width="31.85546875" style="296" bestFit="1" customWidth="1"/>
    <col min="1794" max="1794" width="12.85546875" style="296" bestFit="1" customWidth="1"/>
    <col min="1795" max="1796" width="11.28515625" style="296" bestFit="1" customWidth="1"/>
    <col min="1797" max="1797" width="10.7109375" style="296" bestFit="1" customWidth="1"/>
    <col min="1798" max="1799" width="11.140625" style="296" bestFit="1" customWidth="1"/>
    <col min="1800" max="1803" width="9.42578125" style="296" bestFit="1" customWidth="1"/>
    <col min="1804" max="2048" width="9.140625" style="296"/>
    <col min="2049" max="2049" width="31.85546875" style="296" bestFit="1" customWidth="1"/>
    <col min="2050" max="2050" width="12.85546875" style="296" bestFit="1" customWidth="1"/>
    <col min="2051" max="2052" width="11.28515625" style="296" bestFit="1" customWidth="1"/>
    <col min="2053" max="2053" width="10.7109375" style="296" bestFit="1" customWidth="1"/>
    <col min="2054" max="2055" width="11.140625" style="296" bestFit="1" customWidth="1"/>
    <col min="2056" max="2059" width="9.42578125" style="296" bestFit="1" customWidth="1"/>
    <col min="2060" max="2304" width="9.140625" style="296"/>
    <col min="2305" max="2305" width="31.85546875" style="296" bestFit="1" customWidth="1"/>
    <col min="2306" max="2306" width="12.85546875" style="296" bestFit="1" customWidth="1"/>
    <col min="2307" max="2308" width="11.28515625" style="296" bestFit="1" customWidth="1"/>
    <col min="2309" max="2309" width="10.7109375" style="296" bestFit="1" customWidth="1"/>
    <col min="2310" max="2311" width="11.140625" style="296" bestFit="1" customWidth="1"/>
    <col min="2312" max="2315" width="9.42578125" style="296" bestFit="1" customWidth="1"/>
    <col min="2316" max="2560" width="9.140625" style="296"/>
    <col min="2561" max="2561" width="31.85546875" style="296" bestFit="1" customWidth="1"/>
    <col min="2562" max="2562" width="12.85546875" style="296" bestFit="1" customWidth="1"/>
    <col min="2563" max="2564" width="11.28515625" style="296" bestFit="1" customWidth="1"/>
    <col min="2565" max="2565" width="10.7109375" style="296" bestFit="1" customWidth="1"/>
    <col min="2566" max="2567" width="11.140625" style="296" bestFit="1" customWidth="1"/>
    <col min="2568" max="2571" width="9.42578125" style="296" bestFit="1" customWidth="1"/>
    <col min="2572" max="2816" width="9.140625" style="296"/>
    <col min="2817" max="2817" width="31.85546875" style="296" bestFit="1" customWidth="1"/>
    <col min="2818" max="2818" width="12.85546875" style="296" bestFit="1" customWidth="1"/>
    <col min="2819" max="2820" width="11.28515625" style="296" bestFit="1" customWidth="1"/>
    <col min="2821" max="2821" width="10.7109375" style="296" bestFit="1" customWidth="1"/>
    <col min="2822" max="2823" width="11.140625" style="296" bestFit="1" customWidth="1"/>
    <col min="2824" max="2827" width="9.42578125" style="296" bestFit="1" customWidth="1"/>
    <col min="2828" max="3072" width="9.140625" style="296"/>
    <col min="3073" max="3073" width="31.85546875" style="296" bestFit="1" customWidth="1"/>
    <col min="3074" max="3074" width="12.85546875" style="296" bestFit="1" customWidth="1"/>
    <col min="3075" max="3076" width="11.28515625" style="296" bestFit="1" customWidth="1"/>
    <col min="3077" max="3077" width="10.7109375" style="296" bestFit="1" customWidth="1"/>
    <col min="3078" max="3079" width="11.140625" style="296" bestFit="1" customWidth="1"/>
    <col min="3080" max="3083" width="9.42578125" style="296" bestFit="1" customWidth="1"/>
    <col min="3084" max="3328" width="9.140625" style="296"/>
    <col min="3329" max="3329" width="31.85546875" style="296" bestFit="1" customWidth="1"/>
    <col min="3330" max="3330" width="12.85546875" style="296" bestFit="1" customWidth="1"/>
    <col min="3331" max="3332" width="11.28515625" style="296" bestFit="1" customWidth="1"/>
    <col min="3333" max="3333" width="10.7109375" style="296" bestFit="1" customWidth="1"/>
    <col min="3334" max="3335" width="11.140625" style="296" bestFit="1" customWidth="1"/>
    <col min="3336" max="3339" width="9.42578125" style="296" bestFit="1" customWidth="1"/>
    <col min="3340" max="3584" width="9.140625" style="296"/>
    <col min="3585" max="3585" width="31.85546875" style="296" bestFit="1" customWidth="1"/>
    <col min="3586" max="3586" width="12.85546875" style="296" bestFit="1" customWidth="1"/>
    <col min="3587" max="3588" width="11.28515625" style="296" bestFit="1" customWidth="1"/>
    <col min="3589" max="3589" width="10.7109375" style="296" bestFit="1" customWidth="1"/>
    <col min="3590" max="3591" width="11.140625" style="296" bestFit="1" customWidth="1"/>
    <col min="3592" max="3595" width="9.42578125" style="296" bestFit="1" customWidth="1"/>
    <col min="3596" max="3840" width="9.140625" style="296"/>
    <col min="3841" max="3841" width="31.85546875" style="296" bestFit="1" customWidth="1"/>
    <col min="3842" max="3842" width="12.85546875" style="296" bestFit="1" customWidth="1"/>
    <col min="3843" max="3844" width="11.28515625" style="296" bestFit="1" customWidth="1"/>
    <col min="3845" max="3845" width="10.7109375" style="296" bestFit="1" customWidth="1"/>
    <col min="3846" max="3847" width="11.140625" style="296" bestFit="1" customWidth="1"/>
    <col min="3848" max="3851" width="9.42578125" style="296" bestFit="1" customWidth="1"/>
    <col min="3852" max="4096" width="9.140625" style="296"/>
    <col min="4097" max="4097" width="31.85546875" style="296" bestFit="1" customWidth="1"/>
    <col min="4098" max="4098" width="12.85546875" style="296" bestFit="1" customWidth="1"/>
    <col min="4099" max="4100" width="11.28515625" style="296" bestFit="1" customWidth="1"/>
    <col min="4101" max="4101" width="10.7109375" style="296" bestFit="1" customWidth="1"/>
    <col min="4102" max="4103" width="11.140625" style="296" bestFit="1" customWidth="1"/>
    <col min="4104" max="4107" width="9.42578125" style="296" bestFit="1" customWidth="1"/>
    <col min="4108" max="4352" width="9.140625" style="296"/>
    <col min="4353" max="4353" width="31.85546875" style="296" bestFit="1" customWidth="1"/>
    <col min="4354" max="4354" width="12.85546875" style="296" bestFit="1" customWidth="1"/>
    <col min="4355" max="4356" width="11.28515625" style="296" bestFit="1" customWidth="1"/>
    <col min="4357" max="4357" width="10.7109375" style="296" bestFit="1" customWidth="1"/>
    <col min="4358" max="4359" width="11.140625" style="296" bestFit="1" customWidth="1"/>
    <col min="4360" max="4363" width="9.42578125" style="296" bestFit="1" customWidth="1"/>
    <col min="4364" max="4608" width="9.140625" style="296"/>
    <col min="4609" max="4609" width="31.85546875" style="296" bestFit="1" customWidth="1"/>
    <col min="4610" max="4610" width="12.85546875" style="296" bestFit="1" customWidth="1"/>
    <col min="4611" max="4612" width="11.28515625" style="296" bestFit="1" customWidth="1"/>
    <col min="4613" max="4613" width="10.7109375" style="296" bestFit="1" customWidth="1"/>
    <col min="4614" max="4615" width="11.140625" style="296" bestFit="1" customWidth="1"/>
    <col min="4616" max="4619" width="9.42578125" style="296" bestFit="1" customWidth="1"/>
    <col min="4620" max="4864" width="9.140625" style="296"/>
    <col min="4865" max="4865" width="31.85546875" style="296" bestFit="1" customWidth="1"/>
    <col min="4866" max="4866" width="12.85546875" style="296" bestFit="1" customWidth="1"/>
    <col min="4867" max="4868" width="11.28515625" style="296" bestFit="1" customWidth="1"/>
    <col min="4869" max="4869" width="10.7109375" style="296" bestFit="1" customWidth="1"/>
    <col min="4870" max="4871" width="11.140625" style="296" bestFit="1" customWidth="1"/>
    <col min="4872" max="4875" width="9.42578125" style="296" bestFit="1" customWidth="1"/>
    <col min="4876" max="5120" width="9.140625" style="296"/>
    <col min="5121" max="5121" width="31.85546875" style="296" bestFit="1" customWidth="1"/>
    <col min="5122" max="5122" width="12.85546875" style="296" bestFit="1" customWidth="1"/>
    <col min="5123" max="5124" width="11.28515625" style="296" bestFit="1" customWidth="1"/>
    <col min="5125" max="5125" width="10.7109375" style="296" bestFit="1" customWidth="1"/>
    <col min="5126" max="5127" width="11.140625" style="296" bestFit="1" customWidth="1"/>
    <col min="5128" max="5131" width="9.42578125" style="296" bestFit="1" customWidth="1"/>
    <col min="5132" max="5376" width="9.140625" style="296"/>
    <col min="5377" max="5377" width="31.85546875" style="296" bestFit="1" customWidth="1"/>
    <col min="5378" max="5378" width="12.85546875" style="296" bestFit="1" customWidth="1"/>
    <col min="5379" max="5380" width="11.28515625" style="296" bestFit="1" customWidth="1"/>
    <col min="5381" max="5381" width="10.7109375" style="296" bestFit="1" customWidth="1"/>
    <col min="5382" max="5383" width="11.140625" style="296" bestFit="1" customWidth="1"/>
    <col min="5384" max="5387" width="9.42578125" style="296" bestFit="1" customWidth="1"/>
    <col min="5388" max="5632" width="9.140625" style="296"/>
    <col min="5633" max="5633" width="31.85546875" style="296" bestFit="1" customWidth="1"/>
    <col min="5634" max="5634" width="12.85546875" style="296" bestFit="1" customWidth="1"/>
    <col min="5635" max="5636" width="11.28515625" style="296" bestFit="1" customWidth="1"/>
    <col min="5637" max="5637" width="10.7109375" style="296" bestFit="1" customWidth="1"/>
    <col min="5638" max="5639" width="11.140625" style="296" bestFit="1" customWidth="1"/>
    <col min="5640" max="5643" width="9.42578125" style="296" bestFit="1" customWidth="1"/>
    <col min="5644" max="5888" width="9.140625" style="296"/>
    <col min="5889" max="5889" width="31.85546875" style="296" bestFit="1" customWidth="1"/>
    <col min="5890" max="5890" width="12.85546875" style="296" bestFit="1" customWidth="1"/>
    <col min="5891" max="5892" width="11.28515625" style="296" bestFit="1" customWidth="1"/>
    <col min="5893" max="5893" width="10.7109375" style="296" bestFit="1" customWidth="1"/>
    <col min="5894" max="5895" width="11.140625" style="296" bestFit="1" customWidth="1"/>
    <col min="5896" max="5899" width="9.42578125" style="296" bestFit="1" customWidth="1"/>
    <col min="5900" max="6144" width="9.140625" style="296"/>
    <col min="6145" max="6145" width="31.85546875" style="296" bestFit="1" customWidth="1"/>
    <col min="6146" max="6146" width="12.85546875" style="296" bestFit="1" customWidth="1"/>
    <col min="6147" max="6148" width="11.28515625" style="296" bestFit="1" customWidth="1"/>
    <col min="6149" max="6149" width="10.7109375" style="296" bestFit="1" customWidth="1"/>
    <col min="6150" max="6151" width="11.140625" style="296" bestFit="1" customWidth="1"/>
    <col min="6152" max="6155" width="9.42578125" style="296" bestFit="1" customWidth="1"/>
    <col min="6156" max="6400" width="9.140625" style="296"/>
    <col min="6401" max="6401" width="31.85546875" style="296" bestFit="1" customWidth="1"/>
    <col min="6402" max="6402" width="12.85546875" style="296" bestFit="1" customWidth="1"/>
    <col min="6403" max="6404" width="11.28515625" style="296" bestFit="1" customWidth="1"/>
    <col min="6405" max="6405" width="10.7109375" style="296" bestFit="1" customWidth="1"/>
    <col min="6406" max="6407" width="11.140625" style="296" bestFit="1" customWidth="1"/>
    <col min="6408" max="6411" width="9.42578125" style="296" bestFit="1" customWidth="1"/>
    <col min="6412" max="6656" width="9.140625" style="296"/>
    <col min="6657" max="6657" width="31.85546875" style="296" bestFit="1" customWidth="1"/>
    <col min="6658" max="6658" width="12.85546875" style="296" bestFit="1" customWidth="1"/>
    <col min="6659" max="6660" width="11.28515625" style="296" bestFit="1" customWidth="1"/>
    <col min="6661" max="6661" width="10.7109375" style="296" bestFit="1" customWidth="1"/>
    <col min="6662" max="6663" width="11.140625" style="296" bestFit="1" customWidth="1"/>
    <col min="6664" max="6667" width="9.42578125" style="296" bestFit="1" customWidth="1"/>
    <col min="6668" max="6912" width="9.140625" style="296"/>
    <col min="6913" max="6913" width="31.85546875" style="296" bestFit="1" customWidth="1"/>
    <col min="6914" max="6914" width="12.85546875" style="296" bestFit="1" customWidth="1"/>
    <col min="6915" max="6916" width="11.28515625" style="296" bestFit="1" customWidth="1"/>
    <col min="6917" max="6917" width="10.7109375" style="296" bestFit="1" customWidth="1"/>
    <col min="6918" max="6919" width="11.140625" style="296" bestFit="1" customWidth="1"/>
    <col min="6920" max="6923" width="9.42578125" style="296" bestFit="1" customWidth="1"/>
    <col min="6924" max="7168" width="9.140625" style="296"/>
    <col min="7169" max="7169" width="31.85546875" style="296" bestFit="1" customWidth="1"/>
    <col min="7170" max="7170" width="12.85546875" style="296" bestFit="1" customWidth="1"/>
    <col min="7171" max="7172" width="11.28515625" style="296" bestFit="1" customWidth="1"/>
    <col min="7173" max="7173" width="10.7109375" style="296" bestFit="1" customWidth="1"/>
    <col min="7174" max="7175" width="11.140625" style="296" bestFit="1" customWidth="1"/>
    <col min="7176" max="7179" width="9.42578125" style="296" bestFit="1" customWidth="1"/>
    <col min="7180" max="7424" width="9.140625" style="296"/>
    <col min="7425" max="7425" width="31.85546875" style="296" bestFit="1" customWidth="1"/>
    <col min="7426" max="7426" width="12.85546875" style="296" bestFit="1" customWidth="1"/>
    <col min="7427" max="7428" width="11.28515625" style="296" bestFit="1" customWidth="1"/>
    <col min="7429" max="7429" width="10.7109375" style="296" bestFit="1" customWidth="1"/>
    <col min="7430" max="7431" width="11.140625" style="296" bestFit="1" customWidth="1"/>
    <col min="7432" max="7435" width="9.42578125" style="296" bestFit="1" customWidth="1"/>
    <col min="7436" max="7680" width="9.140625" style="296"/>
    <col min="7681" max="7681" width="31.85546875" style="296" bestFit="1" customWidth="1"/>
    <col min="7682" max="7682" width="12.85546875" style="296" bestFit="1" customWidth="1"/>
    <col min="7683" max="7684" width="11.28515625" style="296" bestFit="1" customWidth="1"/>
    <col min="7685" max="7685" width="10.7109375" style="296" bestFit="1" customWidth="1"/>
    <col min="7686" max="7687" width="11.140625" style="296" bestFit="1" customWidth="1"/>
    <col min="7688" max="7691" width="9.42578125" style="296" bestFit="1" customWidth="1"/>
    <col min="7692" max="7936" width="9.140625" style="296"/>
    <col min="7937" max="7937" width="31.85546875" style="296" bestFit="1" customWidth="1"/>
    <col min="7938" max="7938" width="12.85546875" style="296" bestFit="1" customWidth="1"/>
    <col min="7939" max="7940" width="11.28515625" style="296" bestFit="1" customWidth="1"/>
    <col min="7941" max="7941" width="10.7109375" style="296" bestFit="1" customWidth="1"/>
    <col min="7942" max="7943" width="11.140625" style="296" bestFit="1" customWidth="1"/>
    <col min="7944" max="7947" width="9.42578125" style="296" bestFit="1" customWidth="1"/>
    <col min="7948" max="8192" width="9.140625" style="296"/>
    <col min="8193" max="8193" width="31.85546875" style="296" bestFit="1" customWidth="1"/>
    <col min="8194" max="8194" width="12.85546875" style="296" bestFit="1" customWidth="1"/>
    <col min="8195" max="8196" width="11.28515625" style="296" bestFit="1" customWidth="1"/>
    <col min="8197" max="8197" width="10.7109375" style="296" bestFit="1" customWidth="1"/>
    <col min="8198" max="8199" width="11.140625" style="296" bestFit="1" customWidth="1"/>
    <col min="8200" max="8203" width="9.42578125" style="296" bestFit="1" customWidth="1"/>
    <col min="8204" max="8448" width="9.140625" style="296"/>
    <col min="8449" max="8449" width="31.85546875" style="296" bestFit="1" customWidth="1"/>
    <col min="8450" max="8450" width="12.85546875" style="296" bestFit="1" customWidth="1"/>
    <col min="8451" max="8452" width="11.28515625" style="296" bestFit="1" customWidth="1"/>
    <col min="8453" max="8453" width="10.7109375" style="296" bestFit="1" customWidth="1"/>
    <col min="8454" max="8455" width="11.140625" style="296" bestFit="1" customWidth="1"/>
    <col min="8456" max="8459" width="9.42578125" style="296" bestFit="1" customWidth="1"/>
    <col min="8460" max="8704" width="9.140625" style="296"/>
    <col min="8705" max="8705" width="31.85546875" style="296" bestFit="1" customWidth="1"/>
    <col min="8706" max="8706" width="12.85546875" style="296" bestFit="1" customWidth="1"/>
    <col min="8707" max="8708" width="11.28515625" style="296" bestFit="1" customWidth="1"/>
    <col min="8709" max="8709" width="10.7109375" style="296" bestFit="1" customWidth="1"/>
    <col min="8710" max="8711" width="11.140625" style="296" bestFit="1" customWidth="1"/>
    <col min="8712" max="8715" width="9.42578125" style="296" bestFit="1" customWidth="1"/>
    <col min="8716" max="8960" width="9.140625" style="296"/>
    <col min="8961" max="8961" width="31.85546875" style="296" bestFit="1" customWidth="1"/>
    <col min="8962" max="8962" width="12.85546875" style="296" bestFit="1" customWidth="1"/>
    <col min="8963" max="8964" width="11.28515625" style="296" bestFit="1" customWidth="1"/>
    <col min="8965" max="8965" width="10.7109375" style="296" bestFit="1" customWidth="1"/>
    <col min="8966" max="8967" width="11.140625" style="296" bestFit="1" customWidth="1"/>
    <col min="8968" max="8971" width="9.42578125" style="296" bestFit="1" customWidth="1"/>
    <col min="8972" max="9216" width="9.140625" style="296"/>
    <col min="9217" max="9217" width="31.85546875" style="296" bestFit="1" customWidth="1"/>
    <col min="9218" max="9218" width="12.85546875" style="296" bestFit="1" customWidth="1"/>
    <col min="9219" max="9220" width="11.28515625" style="296" bestFit="1" customWidth="1"/>
    <col min="9221" max="9221" width="10.7109375" style="296" bestFit="1" customWidth="1"/>
    <col min="9222" max="9223" width="11.140625" style="296" bestFit="1" customWidth="1"/>
    <col min="9224" max="9227" width="9.42578125" style="296" bestFit="1" customWidth="1"/>
    <col min="9228" max="9472" width="9.140625" style="296"/>
    <col min="9473" max="9473" width="31.85546875" style="296" bestFit="1" customWidth="1"/>
    <col min="9474" max="9474" width="12.85546875" style="296" bestFit="1" customWidth="1"/>
    <col min="9475" max="9476" width="11.28515625" style="296" bestFit="1" customWidth="1"/>
    <col min="9477" max="9477" width="10.7109375" style="296" bestFit="1" customWidth="1"/>
    <col min="9478" max="9479" width="11.140625" style="296" bestFit="1" customWidth="1"/>
    <col min="9480" max="9483" width="9.42578125" style="296" bestFit="1" customWidth="1"/>
    <col min="9484" max="9728" width="9.140625" style="296"/>
    <col min="9729" max="9729" width="31.85546875" style="296" bestFit="1" customWidth="1"/>
    <col min="9730" max="9730" width="12.85546875" style="296" bestFit="1" customWidth="1"/>
    <col min="9731" max="9732" width="11.28515625" style="296" bestFit="1" customWidth="1"/>
    <col min="9733" max="9733" width="10.7109375" style="296" bestFit="1" customWidth="1"/>
    <col min="9734" max="9735" width="11.140625" style="296" bestFit="1" customWidth="1"/>
    <col min="9736" max="9739" width="9.42578125" style="296" bestFit="1" customWidth="1"/>
    <col min="9740" max="9984" width="9.140625" style="296"/>
    <col min="9985" max="9985" width="31.85546875" style="296" bestFit="1" customWidth="1"/>
    <col min="9986" max="9986" width="12.85546875" style="296" bestFit="1" customWidth="1"/>
    <col min="9987" max="9988" width="11.28515625" style="296" bestFit="1" customWidth="1"/>
    <col min="9989" max="9989" width="10.7109375" style="296" bestFit="1" customWidth="1"/>
    <col min="9990" max="9991" width="11.140625" style="296" bestFit="1" customWidth="1"/>
    <col min="9992" max="9995" width="9.42578125" style="296" bestFit="1" customWidth="1"/>
    <col min="9996" max="10240" width="9.140625" style="296"/>
    <col min="10241" max="10241" width="31.85546875" style="296" bestFit="1" customWidth="1"/>
    <col min="10242" max="10242" width="12.85546875" style="296" bestFit="1" customWidth="1"/>
    <col min="10243" max="10244" width="11.28515625" style="296" bestFit="1" customWidth="1"/>
    <col min="10245" max="10245" width="10.7109375" style="296" bestFit="1" customWidth="1"/>
    <col min="10246" max="10247" width="11.140625" style="296" bestFit="1" customWidth="1"/>
    <col min="10248" max="10251" width="9.42578125" style="296" bestFit="1" customWidth="1"/>
    <col min="10252" max="10496" width="9.140625" style="296"/>
    <col min="10497" max="10497" width="31.85546875" style="296" bestFit="1" customWidth="1"/>
    <col min="10498" max="10498" width="12.85546875" style="296" bestFit="1" customWidth="1"/>
    <col min="10499" max="10500" width="11.28515625" style="296" bestFit="1" customWidth="1"/>
    <col min="10501" max="10501" width="10.7109375" style="296" bestFit="1" customWidth="1"/>
    <col min="10502" max="10503" width="11.140625" style="296" bestFit="1" customWidth="1"/>
    <col min="10504" max="10507" width="9.42578125" style="296" bestFit="1" customWidth="1"/>
    <col min="10508" max="10752" width="9.140625" style="296"/>
    <col min="10753" max="10753" width="31.85546875" style="296" bestFit="1" customWidth="1"/>
    <col min="10754" max="10754" width="12.85546875" style="296" bestFit="1" customWidth="1"/>
    <col min="10755" max="10756" width="11.28515625" style="296" bestFit="1" customWidth="1"/>
    <col min="10757" max="10757" width="10.7109375" style="296" bestFit="1" customWidth="1"/>
    <col min="10758" max="10759" width="11.140625" style="296" bestFit="1" customWidth="1"/>
    <col min="10760" max="10763" width="9.42578125" style="296" bestFit="1" customWidth="1"/>
    <col min="10764" max="11008" width="9.140625" style="296"/>
    <col min="11009" max="11009" width="31.85546875" style="296" bestFit="1" customWidth="1"/>
    <col min="11010" max="11010" width="12.85546875" style="296" bestFit="1" customWidth="1"/>
    <col min="11011" max="11012" width="11.28515625" style="296" bestFit="1" customWidth="1"/>
    <col min="11013" max="11013" width="10.7109375" style="296" bestFit="1" customWidth="1"/>
    <col min="11014" max="11015" width="11.140625" style="296" bestFit="1" customWidth="1"/>
    <col min="11016" max="11019" width="9.42578125" style="296" bestFit="1" customWidth="1"/>
    <col min="11020" max="11264" width="9.140625" style="296"/>
    <col min="11265" max="11265" width="31.85546875" style="296" bestFit="1" customWidth="1"/>
    <col min="11266" max="11266" width="12.85546875" style="296" bestFit="1" customWidth="1"/>
    <col min="11267" max="11268" width="11.28515625" style="296" bestFit="1" customWidth="1"/>
    <col min="11269" max="11269" width="10.7109375" style="296" bestFit="1" customWidth="1"/>
    <col min="11270" max="11271" width="11.140625" style="296" bestFit="1" customWidth="1"/>
    <col min="11272" max="11275" width="9.42578125" style="296" bestFit="1" customWidth="1"/>
    <col min="11276" max="11520" width="9.140625" style="296"/>
    <col min="11521" max="11521" width="31.85546875" style="296" bestFit="1" customWidth="1"/>
    <col min="11522" max="11522" width="12.85546875" style="296" bestFit="1" customWidth="1"/>
    <col min="11523" max="11524" width="11.28515625" style="296" bestFit="1" customWidth="1"/>
    <col min="11525" max="11525" width="10.7109375" style="296" bestFit="1" customWidth="1"/>
    <col min="11526" max="11527" width="11.140625" style="296" bestFit="1" customWidth="1"/>
    <col min="11528" max="11531" width="9.42578125" style="296" bestFit="1" customWidth="1"/>
    <col min="11532" max="11776" width="9.140625" style="296"/>
    <col min="11777" max="11777" width="31.85546875" style="296" bestFit="1" customWidth="1"/>
    <col min="11778" max="11778" width="12.85546875" style="296" bestFit="1" customWidth="1"/>
    <col min="11779" max="11780" width="11.28515625" style="296" bestFit="1" customWidth="1"/>
    <col min="11781" max="11781" width="10.7109375" style="296" bestFit="1" customWidth="1"/>
    <col min="11782" max="11783" width="11.140625" style="296" bestFit="1" customWidth="1"/>
    <col min="11784" max="11787" width="9.42578125" style="296" bestFit="1" customWidth="1"/>
    <col min="11788" max="12032" width="9.140625" style="296"/>
    <col min="12033" max="12033" width="31.85546875" style="296" bestFit="1" customWidth="1"/>
    <col min="12034" max="12034" width="12.85546875" style="296" bestFit="1" customWidth="1"/>
    <col min="12035" max="12036" width="11.28515625" style="296" bestFit="1" customWidth="1"/>
    <col min="12037" max="12037" width="10.7109375" style="296" bestFit="1" customWidth="1"/>
    <col min="12038" max="12039" width="11.140625" style="296" bestFit="1" customWidth="1"/>
    <col min="12040" max="12043" width="9.42578125" style="296" bestFit="1" customWidth="1"/>
    <col min="12044" max="12288" width="9.140625" style="296"/>
    <col min="12289" max="12289" width="31.85546875" style="296" bestFit="1" customWidth="1"/>
    <col min="12290" max="12290" width="12.85546875" style="296" bestFit="1" customWidth="1"/>
    <col min="12291" max="12292" width="11.28515625" style="296" bestFit="1" customWidth="1"/>
    <col min="12293" max="12293" width="10.7109375" style="296" bestFit="1" customWidth="1"/>
    <col min="12294" max="12295" width="11.140625" style="296" bestFit="1" customWidth="1"/>
    <col min="12296" max="12299" width="9.42578125" style="296" bestFit="1" customWidth="1"/>
    <col min="12300" max="12544" width="9.140625" style="296"/>
    <col min="12545" max="12545" width="31.85546875" style="296" bestFit="1" customWidth="1"/>
    <col min="12546" max="12546" width="12.85546875" style="296" bestFit="1" customWidth="1"/>
    <col min="12547" max="12548" width="11.28515625" style="296" bestFit="1" customWidth="1"/>
    <col min="12549" max="12549" width="10.7109375" style="296" bestFit="1" customWidth="1"/>
    <col min="12550" max="12551" width="11.140625" style="296" bestFit="1" customWidth="1"/>
    <col min="12552" max="12555" width="9.42578125" style="296" bestFit="1" customWidth="1"/>
    <col min="12556" max="12800" width="9.140625" style="296"/>
    <col min="12801" max="12801" width="31.85546875" style="296" bestFit="1" customWidth="1"/>
    <col min="12802" max="12802" width="12.85546875" style="296" bestFit="1" customWidth="1"/>
    <col min="12803" max="12804" width="11.28515625" style="296" bestFit="1" customWidth="1"/>
    <col min="12805" max="12805" width="10.7109375" style="296" bestFit="1" customWidth="1"/>
    <col min="12806" max="12807" width="11.140625" style="296" bestFit="1" customWidth="1"/>
    <col min="12808" max="12811" width="9.42578125" style="296" bestFit="1" customWidth="1"/>
    <col min="12812" max="13056" width="9.140625" style="296"/>
    <col min="13057" max="13057" width="31.85546875" style="296" bestFit="1" customWidth="1"/>
    <col min="13058" max="13058" width="12.85546875" style="296" bestFit="1" customWidth="1"/>
    <col min="13059" max="13060" width="11.28515625" style="296" bestFit="1" customWidth="1"/>
    <col min="13061" max="13061" width="10.7109375" style="296" bestFit="1" customWidth="1"/>
    <col min="13062" max="13063" width="11.140625" style="296" bestFit="1" customWidth="1"/>
    <col min="13064" max="13067" width="9.42578125" style="296" bestFit="1" customWidth="1"/>
    <col min="13068" max="13312" width="9.140625" style="296"/>
    <col min="13313" max="13313" width="31.85546875" style="296" bestFit="1" customWidth="1"/>
    <col min="13314" max="13314" width="12.85546875" style="296" bestFit="1" customWidth="1"/>
    <col min="13315" max="13316" width="11.28515625" style="296" bestFit="1" customWidth="1"/>
    <col min="13317" max="13317" width="10.7109375" style="296" bestFit="1" customWidth="1"/>
    <col min="13318" max="13319" width="11.140625" style="296" bestFit="1" customWidth="1"/>
    <col min="13320" max="13323" width="9.42578125" style="296" bestFit="1" customWidth="1"/>
    <col min="13324" max="13568" width="9.140625" style="296"/>
    <col min="13569" max="13569" width="31.85546875" style="296" bestFit="1" customWidth="1"/>
    <col min="13570" max="13570" width="12.85546875" style="296" bestFit="1" customWidth="1"/>
    <col min="13571" max="13572" width="11.28515625" style="296" bestFit="1" customWidth="1"/>
    <col min="13573" max="13573" width="10.7109375" style="296" bestFit="1" customWidth="1"/>
    <col min="13574" max="13575" width="11.140625" style="296" bestFit="1" customWidth="1"/>
    <col min="13576" max="13579" width="9.42578125" style="296" bestFit="1" customWidth="1"/>
    <col min="13580" max="13824" width="9.140625" style="296"/>
    <col min="13825" max="13825" width="31.85546875" style="296" bestFit="1" customWidth="1"/>
    <col min="13826" max="13826" width="12.85546875" style="296" bestFit="1" customWidth="1"/>
    <col min="13827" max="13828" width="11.28515625" style="296" bestFit="1" customWidth="1"/>
    <col min="13829" max="13829" width="10.7109375" style="296" bestFit="1" customWidth="1"/>
    <col min="13830" max="13831" width="11.140625" style="296" bestFit="1" customWidth="1"/>
    <col min="13832" max="13835" width="9.42578125" style="296" bestFit="1" customWidth="1"/>
    <col min="13836" max="14080" width="9.140625" style="296"/>
    <col min="14081" max="14081" width="31.85546875" style="296" bestFit="1" customWidth="1"/>
    <col min="14082" max="14082" width="12.85546875" style="296" bestFit="1" customWidth="1"/>
    <col min="14083" max="14084" width="11.28515625" style="296" bestFit="1" customWidth="1"/>
    <col min="14085" max="14085" width="10.7109375" style="296" bestFit="1" customWidth="1"/>
    <col min="14086" max="14087" width="11.140625" style="296" bestFit="1" customWidth="1"/>
    <col min="14088" max="14091" width="9.42578125" style="296" bestFit="1" customWidth="1"/>
    <col min="14092" max="14336" width="9.140625" style="296"/>
    <col min="14337" max="14337" width="31.85546875" style="296" bestFit="1" customWidth="1"/>
    <col min="14338" max="14338" width="12.85546875" style="296" bestFit="1" customWidth="1"/>
    <col min="14339" max="14340" width="11.28515625" style="296" bestFit="1" customWidth="1"/>
    <col min="14341" max="14341" width="10.7109375" style="296" bestFit="1" customWidth="1"/>
    <col min="14342" max="14343" width="11.140625" style="296" bestFit="1" customWidth="1"/>
    <col min="14344" max="14347" width="9.42578125" style="296" bestFit="1" customWidth="1"/>
    <col min="14348" max="14592" width="9.140625" style="296"/>
    <col min="14593" max="14593" width="31.85546875" style="296" bestFit="1" customWidth="1"/>
    <col min="14594" max="14594" width="12.85546875" style="296" bestFit="1" customWidth="1"/>
    <col min="14595" max="14596" width="11.28515625" style="296" bestFit="1" customWidth="1"/>
    <col min="14597" max="14597" width="10.7109375" style="296" bestFit="1" customWidth="1"/>
    <col min="14598" max="14599" width="11.140625" style="296" bestFit="1" customWidth="1"/>
    <col min="14600" max="14603" width="9.42578125" style="296" bestFit="1" customWidth="1"/>
    <col min="14604" max="14848" width="9.140625" style="296"/>
    <col min="14849" max="14849" width="31.85546875" style="296" bestFit="1" customWidth="1"/>
    <col min="14850" max="14850" width="12.85546875" style="296" bestFit="1" customWidth="1"/>
    <col min="14851" max="14852" width="11.28515625" style="296" bestFit="1" customWidth="1"/>
    <col min="14853" max="14853" width="10.7109375" style="296" bestFit="1" customWidth="1"/>
    <col min="14854" max="14855" width="11.140625" style="296" bestFit="1" customWidth="1"/>
    <col min="14856" max="14859" width="9.42578125" style="296" bestFit="1" customWidth="1"/>
    <col min="14860" max="15104" width="9.140625" style="296"/>
    <col min="15105" max="15105" width="31.85546875" style="296" bestFit="1" customWidth="1"/>
    <col min="15106" max="15106" width="12.85546875" style="296" bestFit="1" customWidth="1"/>
    <col min="15107" max="15108" width="11.28515625" style="296" bestFit="1" customWidth="1"/>
    <col min="15109" max="15109" width="10.7109375" style="296" bestFit="1" customWidth="1"/>
    <col min="15110" max="15111" width="11.140625" style="296" bestFit="1" customWidth="1"/>
    <col min="15112" max="15115" width="9.42578125" style="296" bestFit="1" customWidth="1"/>
    <col min="15116" max="15360" width="9.140625" style="296"/>
    <col min="15361" max="15361" width="31.85546875" style="296" bestFit="1" customWidth="1"/>
    <col min="15362" max="15362" width="12.85546875" style="296" bestFit="1" customWidth="1"/>
    <col min="15363" max="15364" width="11.28515625" style="296" bestFit="1" customWidth="1"/>
    <col min="15365" max="15365" width="10.7109375" style="296" bestFit="1" customWidth="1"/>
    <col min="15366" max="15367" width="11.140625" style="296" bestFit="1" customWidth="1"/>
    <col min="15368" max="15371" width="9.42578125" style="296" bestFit="1" customWidth="1"/>
    <col min="15372" max="15616" width="9.140625" style="296"/>
    <col min="15617" max="15617" width="31.85546875" style="296" bestFit="1" customWidth="1"/>
    <col min="15618" max="15618" width="12.85546875" style="296" bestFit="1" customWidth="1"/>
    <col min="15619" max="15620" width="11.28515625" style="296" bestFit="1" customWidth="1"/>
    <col min="15621" max="15621" width="10.7109375" style="296" bestFit="1" customWidth="1"/>
    <col min="15622" max="15623" width="11.140625" style="296" bestFit="1" customWidth="1"/>
    <col min="15624" max="15627" width="9.42578125" style="296" bestFit="1" customWidth="1"/>
    <col min="15628" max="15872" width="9.140625" style="296"/>
    <col min="15873" max="15873" width="31.85546875" style="296" bestFit="1" customWidth="1"/>
    <col min="15874" max="15874" width="12.85546875" style="296" bestFit="1" customWidth="1"/>
    <col min="15875" max="15876" width="11.28515625" style="296" bestFit="1" customWidth="1"/>
    <col min="15877" max="15877" width="10.7109375" style="296" bestFit="1" customWidth="1"/>
    <col min="15878" max="15879" width="11.140625" style="296" bestFit="1" customWidth="1"/>
    <col min="15880" max="15883" width="9.42578125" style="296" bestFit="1" customWidth="1"/>
    <col min="15884" max="16128" width="9.140625" style="296"/>
    <col min="16129" max="16129" width="31.85546875" style="296" bestFit="1" customWidth="1"/>
    <col min="16130" max="16130" width="12.85546875" style="296" bestFit="1" customWidth="1"/>
    <col min="16131" max="16132" width="11.28515625" style="296" bestFit="1" customWidth="1"/>
    <col min="16133" max="16133" width="10.7109375" style="296" bestFit="1" customWidth="1"/>
    <col min="16134" max="16135" width="11.140625" style="296" bestFit="1" customWidth="1"/>
    <col min="16136" max="16139" width="9.42578125" style="296" bestFit="1" customWidth="1"/>
    <col min="16140" max="16384" width="9.140625" style="296"/>
  </cols>
  <sheetData>
    <row r="1" spans="1:11">
      <c r="A1" s="1645" t="s">
        <v>296</v>
      </c>
      <c r="B1" s="1645"/>
      <c r="C1" s="1645"/>
      <c r="D1" s="1645"/>
      <c r="E1" s="1645"/>
      <c r="F1" s="1645"/>
      <c r="G1" s="1645"/>
      <c r="H1" s="1645"/>
      <c r="I1" s="1645"/>
      <c r="J1" s="1645"/>
      <c r="K1" s="1645"/>
    </row>
    <row r="2" spans="1:11">
      <c r="A2" s="1646" t="s">
        <v>234</v>
      </c>
      <c r="B2" s="1646"/>
      <c r="C2" s="1646"/>
      <c r="D2" s="1646"/>
      <c r="E2" s="1646"/>
      <c r="F2" s="1646"/>
      <c r="G2" s="1646"/>
      <c r="H2" s="1646"/>
      <c r="I2" s="1646"/>
      <c r="J2" s="1646"/>
      <c r="K2" s="1646"/>
    </row>
    <row r="3" spans="1:11" ht="15.75" customHeight="1">
      <c r="A3" s="1646" t="s">
        <v>235</v>
      </c>
      <c r="B3" s="1646"/>
      <c r="C3" s="1646"/>
      <c r="D3" s="1646"/>
      <c r="E3" s="1646"/>
      <c r="F3" s="1646"/>
      <c r="G3" s="1646"/>
      <c r="H3" s="1646"/>
      <c r="I3" s="1646"/>
      <c r="J3" s="1646"/>
      <c r="K3" s="1646"/>
    </row>
    <row r="4" spans="1:11">
      <c r="A4" s="1647" t="s">
        <v>172</v>
      </c>
      <c r="B4" s="1647"/>
      <c r="C4" s="1647"/>
      <c r="D4" s="1647"/>
      <c r="E4" s="1647"/>
      <c r="F4" s="1647"/>
      <c r="G4" s="1647"/>
      <c r="H4" s="1647"/>
      <c r="I4" s="1647"/>
      <c r="J4" s="1647"/>
      <c r="K4" s="1647"/>
    </row>
    <row r="5" spans="1:11" ht="21.75" customHeight="1" thickBot="1">
      <c r="A5" s="166"/>
      <c r="B5" s="140"/>
      <c r="C5" s="167"/>
      <c r="D5" s="1648"/>
      <c r="E5" s="1648"/>
      <c r="F5" s="1648"/>
      <c r="G5" s="1648"/>
      <c r="H5" s="166"/>
      <c r="I5" s="166"/>
      <c r="J5" s="166"/>
      <c r="K5" s="166"/>
    </row>
    <row r="6" spans="1:11" ht="24.75" customHeight="1" thickTop="1">
      <c r="A6" s="1639" t="s">
        <v>236</v>
      </c>
      <c r="B6" s="1642" t="s">
        <v>237</v>
      </c>
      <c r="C6" s="297" t="s">
        <v>4</v>
      </c>
      <c r="D6" s="1634" t="s">
        <v>40</v>
      </c>
      <c r="E6" s="1635"/>
      <c r="F6" s="1634" t="s">
        <v>123</v>
      </c>
      <c r="G6" s="1635"/>
      <c r="H6" s="1636" t="s">
        <v>124</v>
      </c>
      <c r="I6" s="1637"/>
      <c r="J6" s="1637"/>
      <c r="K6" s="1638"/>
    </row>
    <row r="7" spans="1:11" ht="24.75" customHeight="1">
      <c r="A7" s="1640"/>
      <c r="B7" s="1643"/>
      <c r="C7" s="298" t="s">
        <v>179</v>
      </c>
      <c r="D7" s="298" t="s">
        <v>180</v>
      </c>
      <c r="E7" s="298" t="s">
        <v>179</v>
      </c>
      <c r="F7" s="298" t="s">
        <v>180</v>
      </c>
      <c r="G7" s="298" t="s">
        <v>179</v>
      </c>
      <c r="H7" s="299" t="s">
        <v>297</v>
      </c>
      <c r="I7" s="299" t="s">
        <v>297</v>
      </c>
      <c r="J7" s="299" t="s">
        <v>293</v>
      </c>
      <c r="K7" s="300" t="s">
        <v>293</v>
      </c>
    </row>
    <row r="8" spans="1:11" ht="24.75" customHeight="1">
      <c r="A8" s="1641"/>
      <c r="B8" s="1644"/>
      <c r="C8" s="301">
        <v>1</v>
      </c>
      <c r="D8" s="301">
        <v>2</v>
      </c>
      <c r="E8" s="301">
        <v>3</v>
      </c>
      <c r="F8" s="301">
        <v>4</v>
      </c>
      <c r="G8" s="301">
        <v>5</v>
      </c>
      <c r="H8" s="302">
        <v>1</v>
      </c>
      <c r="I8" s="302">
        <v>2</v>
      </c>
      <c r="J8" s="302">
        <v>3</v>
      </c>
      <c r="K8" s="303">
        <v>4</v>
      </c>
    </row>
    <row r="9" spans="1:11" ht="24.75" customHeight="1">
      <c r="A9" s="228" t="s">
        <v>238</v>
      </c>
      <c r="B9" s="316">
        <v>100</v>
      </c>
      <c r="C9" s="141">
        <v>98.74516652075684</v>
      </c>
      <c r="D9" s="141">
        <v>98.707984999999994</v>
      </c>
      <c r="E9" s="141">
        <v>99.543360000000007</v>
      </c>
      <c r="F9" s="141">
        <v>107.76094999999999</v>
      </c>
      <c r="G9" s="141">
        <v>108.11651000000001</v>
      </c>
      <c r="H9" s="142">
        <f>E9/C9*100-100</f>
        <v>0.808336759526739</v>
      </c>
      <c r="I9" s="142">
        <f>E9/D9*100-100</f>
        <v>0.84630944497551752</v>
      </c>
      <c r="J9" s="142">
        <f>G9/E9*100-100</f>
        <v>8.6124780196288384</v>
      </c>
      <c r="K9" s="229">
        <f>G9/F9*100-100</f>
        <v>0.32995254774574789</v>
      </c>
    </row>
    <row r="10" spans="1:11" ht="24.75" customHeight="1">
      <c r="A10" s="228" t="s">
        <v>239</v>
      </c>
      <c r="B10" s="311">
        <v>33.590000000000003</v>
      </c>
      <c r="C10" s="141">
        <v>104.61347945180573</v>
      </c>
      <c r="D10" s="141">
        <v>100.99332</v>
      </c>
      <c r="E10" s="141">
        <v>102.807396</v>
      </c>
      <c r="F10" s="141">
        <v>111.85247</v>
      </c>
      <c r="G10" s="141">
        <v>111.46261</v>
      </c>
      <c r="H10" s="142">
        <f t="shared" ref="H10:H29" si="0">E10/C10*100-100</f>
        <v>-1.7264347398346302</v>
      </c>
      <c r="I10" s="142">
        <f t="shared" ref="I10:I29" si="1">E10/D10*100-100</f>
        <v>1.7962336518890538</v>
      </c>
      <c r="J10" s="142">
        <f t="shared" ref="J10:J29" si="2">G10/E10*100-100</f>
        <v>8.4188631720620606</v>
      </c>
      <c r="K10" s="229">
        <f t="shared" ref="K10:K29" si="3">G10/F10*100-100</f>
        <v>-0.34854840487652439</v>
      </c>
    </row>
    <row r="11" spans="1:11" ht="24.75" customHeight="1">
      <c r="A11" s="306" t="s">
        <v>240</v>
      </c>
      <c r="B11" s="312">
        <v>31.27</v>
      </c>
      <c r="C11" s="143">
        <v>105.15881284353419</v>
      </c>
      <c r="D11" s="143">
        <v>101.25852999999999</v>
      </c>
      <c r="E11" s="143">
        <v>103.25494</v>
      </c>
      <c r="F11" s="143">
        <v>112.15689999999999</v>
      </c>
      <c r="G11" s="143">
        <v>107.07903</v>
      </c>
      <c r="H11" s="144">
        <f t="shared" si="0"/>
        <v>-1.8104738842639563</v>
      </c>
      <c r="I11" s="144">
        <f t="shared" si="1"/>
        <v>1.9715968620125182</v>
      </c>
      <c r="J11" s="144">
        <f t="shared" si="2"/>
        <v>3.7035419322310332</v>
      </c>
      <c r="K11" s="230">
        <f t="shared" si="3"/>
        <v>-4.5274699996165992</v>
      </c>
    </row>
    <row r="12" spans="1:11" ht="24.75" customHeight="1">
      <c r="A12" s="307" t="s">
        <v>241</v>
      </c>
      <c r="B12" s="313">
        <v>2.31</v>
      </c>
      <c r="C12" s="145">
        <v>95.173364389413024</v>
      </c>
      <c r="D12" s="145">
        <v>97.407489999999996</v>
      </c>
      <c r="E12" s="145">
        <v>96.756516000000005</v>
      </c>
      <c r="F12" s="145">
        <v>107.736435</v>
      </c>
      <c r="G12" s="145">
        <v>170.73047</v>
      </c>
      <c r="H12" s="146">
        <f t="shared" si="0"/>
        <v>1.6634397877428597</v>
      </c>
      <c r="I12" s="146">
        <f t="shared" si="1"/>
        <v>-0.66829973752531657</v>
      </c>
      <c r="J12" s="146">
        <f t="shared" si="2"/>
        <v>76.453718114447184</v>
      </c>
      <c r="K12" s="231">
        <f t="shared" si="3"/>
        <v>58.470502574175583</v>
      </c>
    </row>
    <row r="13" spans="1:11" ht="24.75" customHeight="1">
      <c r="A13" s="228" t="s">
        <v>242</v>
      </c>
      <c r="B13" s="311">
        <v>8.76</v>
      </c>
      <c r="C13" s="141">
        <v>97.791902189794826</v>
      </c>
      <c r="D13" s="141">
        <v>95.24091</v>
      </c>
      <c r="E13" s="141">
        <v>96.128770000000003</v>
      </c>
      <c r="F13" s="141">
        <v>113.23812</v>
      </c>
      <c r="G13" s="141">
        <v>113.29425000000001</v>
      </c>
      <c r="H13" s="142">
        <f t="shared" si="0"/>
        <v>-1.7006849775424229</v>
      </c>
      <c r="I13" s="142">
        <f t="shared" si="1"/>
        <v>0.93222544807689189</v>
      </c>
      <c r="J13" s="142">
        <f t="shared" si="2"/>
        <v>17.856756099136618</v>
      </c>
      <c r="K13" s="229">
        <f t="shared" si="3"/>
        <v>4.9568113635231725E-2</v>
      </c>
    </row>
    <row r="14" spans="1:11" ht="24.75" customHeight="1">
      <c r="A14" s="306" t="s">
        <v>243</v>
      </c>
      <c r="B14" s="312">
        <v>5.66</v>
      </c>
      <c r="C14" s="143">
        <v>95.634028726286601</v>
      </c>
      <c r="D14" s="143">
        <v>92.633255000000005</v>
      </c>
      <c r="E14" s="143">
        <v>94.007599999999996</v>
      </c>
      <c r="F14" s="143">
        <v>120.49173</v>
      </c>
      <c r="G14" s="143">
        <v>120.57862</v>
      </c>
      <c r="H14" s="144">
        <f t="shared" si="0"/>
        <v>-1.7006799231909326</v>
      </c>
      <c r="I14" s="144">
        <f t="shared" si="1"/>
        <v>1.4836410530969459</v>
      </c>
      <c r="J14" s="144">
        <f t="shared" si="2"/>
        <v>28.264757317493491</v>
      </c>
      <c r="K14" s="230">
        <f t="shared" si="3"/>
        <v>7.211283297201021E-2</v>
      </c>
    </row>
    <row r="15" spans="1:11" ht="24.75" customHeight="1">
      <c r="A15" s="307" t="s">
        <v>244</v>
      </c>
      <c r="B15" s="313">
        <v>3.1</v>
      </c>
      <c r="C15" s="317" t="s">
        <v>298</v>
      </c>
      <c r="D15" s="145">
        <v>100</v>
      </c>
      <c r="E15" s="145">
        <v>100</v>
      </c>
      <c r="F15" s="145">
        <v>100</v>
      </c>
      <c r="G15" s="145">
        <v>100</v>
      </c>
      <c r="H15" s="146" t="s">
        <v>298</v>
      </c>
      <c r="I15" s="146">
        <f t="shared" si="1"/>
        <v>0</v>
      </c>
      <c r="J15" s="148">
        <f t="shared" si="2"/>
        <v>0</v>
      </c>
      <c r="K15" s="232">
        <f t="shared" si="3"/>
        <v>0</v>
      </c>
    </row>
    <row r="16" spans="1:11" ht="24.75" customHeight="1">
      <c r="A16" s="228" t="s">
        <v>245</v>
      </c>
      <c r="B16" s="311">
        <v>57.65</v>
      </c>
      <c r="C16" s="141">
        <v>94.120891919296355</v>
      </c>
      <c r="D16" s="141">
        <v>97.903580000000005</v>
      </c>
      <c r="E16" s="141">
        <v>98.160774000000004</v>
      </c>
      <c r="F16" s="141">
        <v>104.54452999999999</v>
      </c>
      <c r="G16" s="141">
        <v>105.37990600000001</v>
      </c>
      <c r="H16" s="142">
        <f t="shared" si="0"/>
        <v>4.2922267291810527</v>
      </c>
      <c r="I16" s="142">
        <f t="shared" si="1"/>
        <v>0.26270132307726612</v>
      </c>
      <c r="J16" s="142">
        <f t="shared" si="2"/>
        <v>7.3543959626887272</v>
      </c>
      <c r="K16" s="229">
        <f t="shared" si="3"/>
        <v>0.79906237083852716</v>
      </c>
    </row>
    <row r="17" spans="1:11" ht="24.75" customHeight="1">
      <c r="A17" s="306" t="s">
        <v>246</v>
      </c>
      <c r="B17" s="312">
        <v>15.16</v>
      </c>
      <c r="C17" s="143">
        <v>93.226493188051535</v>
      </c>
      <c r="D17" s="143">
        <v>98.771709999999999</v>
      </c>
      <c r="E17" s="143">
        <v>98.211449999999999</v>
      </c>
      <c r="F17" s="143">
        <v>104.89117</v>
      </c>
      <c r="G17" s="143">
        <v>105.090164</v>
      </c>
      <c r="H17" s="144">
        <f t="shared" si="0"/>
        <v>5.3471461185320663</v>
      </c>
      <c r="I17" s="144">
        <f t="shared" si="1"/>
        <v>-0.56722719491239104</v>
      </c>
      <c r="J17" s="144">
        <f t="shared" si="2"/>
        <v>7.0039837513854053</v>
      </c>
      <c r="K17" s="230">
        <f t="shared" si="3"/>
        <v>0.18971473003877293</v>
      </c>
    </row>
    <row r="18" spans="1:11" ht="24.75" customHeight="1">
      <c r="A18" s="308" t="s">
        <v>247</v>
      </c>
      <c r="B18" s="314">
        <v>1.01</v>
      </c>
      <c r="C18" s="147">
        <v>101.83419823757788</v>
      </c>
      <c r="D18" s="147">
        <v>96.862433999999993</v>
      </c>
      <c r="E18" s="147">
        <v>97.374170000000007</v>
      </c>
      <c r="F18" s="147">
        <v>108.79980999999999</v>
      </c>
      <c r="G18" s="147">
        <v>116.76967</v>
      </c>
      <c r="H18" s="148">
        <f t="shared" si="0"/>
        <v>-4.3796959319821838</v>
      </c>
      <c r="I18" s="148">
        <f t="shared" si="1"/>
        <v>0.52831214214586453</v>
      </c>
      <c r="J18" s="148">
        <f t="shared" si="2"/>
        <v>19.918526648288747</v>
      </c>
      <c r="K18" s="232">
        <f t="shared" si="3"/>
        <v>7.3252517628477563</v>
      </c>
    </row>
    <row r="19" spans="1:11" ht="24.75" customHeight="1">
      <c r="A19" s="308" t="s">
        <v>248</v>
      </c>
      <c r="B19" s="314">
        <v>0.28999999999999998</v>
      </c>
      <c r="C19" s="147">
        <v>104.18334323980609</v>
      </c>
      <c r="D19" s="147">
        <v>100.66461</v>
      </c>
      <c r="E19" s="147">
        <v>100.56771999999999</v>
      </c>
      <c r="F19" s="147">
        <v>102.04125999999999</v>
      </c>
      <c r="G19" s="147">
        <v>104.174324</v>
      </c>
      <c r="H19" s="148">
        <f t="shared" si="0"/>
        <v>-3.4704427093338381</v>
      </c>
      <c r="I19" s="148">
        <f t="shared" si="1"/>
        <v>-9.6250310809324446E-2</v>
      </c>
      <c r="J19" s="148">
        <f t="shared" si="2"/>
        <v>3.5862441745721156</v>
      </c>
      <c r="K19" s="232">
        <f t="shared" si="3"/>
        <v>2.0903936309685065</v>
      </c>
    </row>
    <row r="20" spans="1:11" ht="24.75" customHeight="1">
      <c r="A20" s="308" t="s">
        <v>249</v>
      </c>
      <c r="B20" s="314">
        <v>2.0699999999999998</v>
      </c>
      <c r="C20" s="310" t="s">
        <v>298</v>
      </c>
      <c r="D20" s="147">
        <v>98.548150000000007</v>
      </c>
      <c r="E20" s="147">
        <v>99.073980000000006</v>
      </c>
      <c r="F20" s="147">
        <v>107.54528000000001</v>
      </c>
      <c r="G20" s="147">
        <v>107.5838</v>
      </c>
      <c r="H20" s="148" t="s">
        <v>298</v>
      </c>
      <c r="I20" s="148">
        <f t="shared" si="1"/>
        <v>0.53357673380982362</v>
      </c>
      <c r="J20" s="148">
        <f t="shared" si="2"/>
        <v>8.5893591839148797</v>
      </c>
      <c r="K20" s="232">
        <f t="shared" si="3"/>
        <v>3.5817471487348485E-2</v>
      </c>
    </row>
    <row r="21" spans="1:11" s="304" customFormat="1" ht="24.75" customHeight="1">
      <c r="A21" s="308" t="s">
        <v>250</v>
      </c>
      <c r="B21" s="314">
        <v>1.08</v>
      </c>
      <c r="C21" s="147">
        <v>99.645172517028797</v>
      </c>
      <c r="D21" s="147">
        <v>96.914609999999996</v>
      </c>
      <c r="E21" s="147">
        <v>99.645169999999993</v>
      </c>
      <c r="F21" s="147">
        <v>100.56401</v>
      </c>
      <c r="G21" s="147">
        <v>101.05634999999999</v>
      </c>
      <c r="H21" s="148">
        <f t="shared" si="0"/>
        <v>-2.5259917180164848E-6</v>
      </c>
      <c r="I21" s="148">
        <f t="shared" si="1"/>
        <v>2.8174905723708576</v>
      </c>
      <c r="J21" s="148">
        <f t="shared" si="2"/>
        <v>1.4162051206295274</v>
      </c>
      <c r="K21" s="232">
        <f t="shared" si="3"/>
        <v>0.48957872702173688</v>
      </c>
    </row>
    <row r="22" spans="1:11" ht="24.75" customHeight="1">
      <c r="A22" s="308" t="s">
        <v>251</v>
      </c>
      <c r="B22" s="314">
        <v>6.55</v>
      </c>
      <c r="C22" s="147">
        <v>97.300900379448038</v>
      </c>
      <c r="D22" s="147">
        <v>100.03636</v>
      </c>
      <c r="E22" s="147">
        <v>99.91816</v>
      </c>
      <c r="F22" s="147">
        <v>98.966250000000002</v>
      </c>
      <c r="G22" s="147">
        <v>100.19119000000001</v>
      </c>
      <c r="H22" s="148">
        <f t="shared" si="0"/>
        <v>2.6898616665882287</v>
      </c>
      <c r="I22" s="148">
        <f t="shared" si="1"/>
        <v>-0.11815703810094647</v>
      </c>
      <c r="J22" s="148">
        <f t="shared" si="2"/>
        <v>0.27325363077142129</v>
      </c>
      <c r="K22" s="232">
        <f t="shared" si="3"/>
        <v>1.2377350864562402</v>
      </c>
    </row>
    <row r="23" spans="1:11" ht="24.75" customHeight="1">
      <c r="A23" s="308" t="s">
        <v>252</v>
      </c>
      <c r="B23" s="314">
        <v>1.92</v>
      </c>
      <c r="C23" s="147">
        <v>96.937166025488708</v>
      </c>
      <c r="D23" s="147">
        <v>99.180149999999998</v>
      </c>
      <c r="E23" s="147">
        <v>100.553696</v>
      </c>
      <c r="F23" s="147">
        <v>104.12291999999999</v>
      </c>
      <c r="G23" s="147">
        <v>104.36655</v>
      </c>
      <c r="H23" s="148">
        <f t="shared" si="0"/>
        <v>3.7307981270675583</v>
      </c>
      <c r="I23" s="148">
        <f t="shared" si="1"/>
        <v>1.3849001034985378</v>
      </c>
      <c r="J23" s="148">
        <f t="shared" si="2"/>
        <v>3.7918586304376021</v>
      </c>
      <c r="K23" s="232">
        <f t="shared" si="3"/>
        <v>0.23398306540001101</v>
      </c>
    </row>
    <row r="24" spans="1:11" ht="24.75" customHeight="1">
      <c r="A24" s="308" t="s">
        <v>253</v>
      </c>
      <c r="B24" s="314">
        <v>4.5</v>
      </c>
      <c r="C24" s="147">
        <v>93.784155593900778</v>
      </c>
      <c r="D24" s="147">
        <v>96.192139999999995</v>
      </c>
      <c r="E24" s="147">
        <v>98.033900000000003</v>
      </c>
      <c r="F24" s="147">
        <v>101.22478</v>
      </c>
      <c r="G24" s="147">
        <v>100.63016</v>
      </c>
      <c r="H24" s="148">
        <f t="shared" si="0"/>
        <v>4.5314097879190172</v>
      </c>
      <c r="I24" s="148">
        <f t="shared" si="1"/>
        <v>1.9146678720319557</v>
      </c>
      <c r="J24" s="148">
        <f t="shared" si="2"/>
        <v>2.6483287923871188</v>
      </c>
      <c r="K24" s="232">
        <f t="shared" si="3"/>
        <v>-0.58742533201849767</v>
      </c>
    </row>
    <row r="25" spans="1:11" ht="24.75" customHeight="1">
      <c r="A25" s="308" t="s">
        <v>254</v>
      </c>
      <c r="B25" s="314">
        <v>12.55</v>
      </c>
      <c r="C25" s="147">
        <v>86.255300789155484</v>
      </c>
      <c r="D25" s="147">
        <v>93.993840000000006</v>
      </c>
      <c r="E25" s="147">
        <v>95.238204999999994</v>
      </c>
      <c r="F25" s="147">
        <v>108.77995</v>
      </c>
      <c r="G25" s="147">
        <v>109.23916</v>
      </c>
      <c r="H25" s="148">
        <f t="shared" si="0"/>
        <v>10.4143213560898</v>
      </c>
      <c r="I25" s="148">
        <f t="shared" si="1"/>
        <v>1.3238793095377162</v>
      </c>
      <c r="J25" s="148">
        <f t="shared" si="2"/>
        <v>14.700985807113852</v>
      </c>
      <c r="K25" s="232">
        <f t="shared" si="3"/>
        <v>0.42214580903925025</v>
      </c>
    </row>
    <row r="26" spans="1:11" ht="24.75" customHeight="1">
      <c r="A26" s="308" t="s">
        <v>255</v>
      </c>
      <c r="B26" s="314">
        <v>4.45</v>
      </c>
      <c r="C26" s="147">
        <v>97.447379221450149</v>
      </c>
      <c r="D26" s="147">
        <v>100.56673000000001</v>
      </c>
      <c r="E26" s="147">
        <v>99.794044</v>
      </c>
      <c r="F26" s="147">
        <v>100.56704999999999</v>
      </c>
      <c r="G26" s="147">
        <v>100.47656000000001</v>
      </c>
      <c r="H26" s="148">
        <f t="shared" si="0"/>
        <v>2.4081353416565747</v>
      </c>
      <c r="I26" s="148">
        <f t="shared" si="1"/>
        <v>-0.76833163412990757</v>
      </c>
      <c r="J26" s="148">
        <f t="shared" si="2"/>
        <v>0.68392458371565112</v>
      </c>
      <c r="K26" s="232">
        <f t="shared" si="3"/>
        <v>-8.9979769715824887E-2</v>
      </c>
    </row>
    <row r="27" spans="1:11" ht="24.75" customHeight="1">
      <c r="A27" s="308" t="s">
        <v>256</v>
      </c>
      <c r="B27" s="314">
        <v>3.17</v>
      </c>
      <c r="C27" s="147">
        <v>91.590241751674043</v>
      </c>
      <c r="D27" s="147">
        <v>99.174819999999997</v>
      </c>
      <c r="E27" s="147">
        <v>99.53192</v>
      </c>
      <c r="F27" s="147">
        <v>102.384895</v>
      </c>
      <c r="G27" s="147">
        <v>104.01833999999999</v>
      </c>
      <c r="H27" s="148">
        <f t="shared" si="0"/>
        <v>8.6708781377147233</v>
      </c>
      <c r="I27" s="148">
        <f t="shared" si="1"/>
        <v>0.36007123582378142</v>
      </c>
      <c r="J27" s="148">
        <f t="shared" si="2"/>
        <v>4.5075187939708172</v>
      </c>
      <c r="K27" s="232">
        <f t="shared" si="3"/>
        <v>1.5953964693717637</v>
      </c>
    </row>
    <row r="28" spans="1:11" ht="24.75" customHeight="1">
      <c r="A28" s="308" t="s">
        <v>257</v>
      </c>
      <c r="B28" s="314">
        <v>3.8</v>
      </c>
      <c r="C28" s="147">
        <v>92.000843468048643</v>
      </c>
      <c r="D28" s="147">
        <v>100.312675</v>
      </c>
      <c r="E28" s="147">
        <v>99.091319999999996</v>
      </c>
      <c r="F28" s="147">
        <v>108.75660999999999</v>
      </c>
      <c r="G28" s="147">
        <v>113.04262</v>
      </c>
      <c r="H28" s="148">
        <f t="shared" si="0"/>
        <v>7.7069690501411827</v>
      </c>
      <c r="I28" s="148">
        <f t="shared" si="1"/>
        <v>-1.217548031691905</v>
      </c>
      <c r="J28" s="148">
        <f t="shared" si="2"/>
        <v>14.079235194364159</v>
      </c>
      <c r="K28" s="232">
        <f t="shared" si="3"/>
        <v>3.9409190852859552</v>
      </c>
    </row>
    <row r="29" spans="1:11" ht="24.75" customHeight="1">
      <c r="A29" s="308" t="s">
        <v>258</v>
      </c>
      <c r="B29" s="314">
        <v>1.08</v>
      </c>
      <c r="C29" s="147">
        <v>100.8294676577039</v>
      </c>
      <c r="D29" s="147">
        <v>99.892910000000001</v>
      </c>
      <c r="E29" s="147">
        <v>99.852779999999996</v>
      </c>
      <c r="F29" s="147">
        <v>101.684235</v>
      </c>
      <c r="G29" s="147">
        <v>104.63080600000001</v>
      </c>
      <c r="H29" s="148">
        <f t="shared" si="0"/>
        <v>-0.96865299439997443</v>
      </c>
      <c r="I29" s="148">
        <f t="shared" si="1"/>
        <v>-4.0173021288509858E-2</v>
      </c>
      <c r="J29" s="148">
        <f t="shared" si="2"/>
        <v>4.7850705809092204</v>
      </c>
      <c r="K29" s="232">
        <f t="shared" si="3"/>
        <v>2.8977658139435363</v>
      </c>
    </row>
    <row r="30" spans="1:11" ht="24.75" customHeight="1">
      <c r="A30" s="228" t="s">
        <v>259</v>
      </c>
      <c r="B30" s="311">
        <v>100</v>
      </c>
      <c r="C30" s="318" t="s">
        <v>298</v>
      </c>
      <c r="D30" s="141">
        <v>98.707984999999994</v>
      </c>
      <c r="E30" s="149">
        <v>99.543360000000007</v>
      </c>
      <c r="F30" s="150">
        <v>107.76094999999999</v>
      </c>
      <c r="G30" s="150">
        <v>108.11651000000001</v>
      </c>
      <c r="H30" s="151" t="s">
        <v>298</v>
      </c>
      <c r="I30" s="152">
        <f>E30/D30*100-100</f>
        <v>0.84630944497551752</v>
      </c>
      <c r="J30" s="152">
        <f>G30/E30*100-100</f>
        <v>8.6124780196288384</v>
      </c>
      <c r="K30" s="233">
        <f>G30/F30*100-100</f>
        <v>0.32995254774574789</v>
      </c>
    </row>
    <row r="31" spans="1:11" ht="24.75" customHeight="1">
      <c r="A31" s="306" t="s">
        <v>260</v>
      </c>
      <c r="B31" s="312">
        <v>32.9</v>
      </c>
      <c r="C31" s="309" t="s">
        <v>298</v>
      </c>
      <c r="D31" s="143">
        <v>101.45560999999999</v>
      </c>
      <c r="E31" s="153">
        <v>102.535706</v>
      </c>
      <c r="F31" s="154">
        <v>107.84050000000001</v>
      </c>
      <c r="G31" s="154">
        <v>103.49312999999999</v>
      </c>
      <c r="H31" s="155" t="s">
        <v>298</v>
      </c>
      <c r="I31" s="148">
        <f>E31/D31*100-100</f>
        <v>1.0645995820241154</v>
      </c>
      <c r="J31" s="148">
        <f>G31/E31*100-100</f>
        <v>0.9337469232425093</v>
      </c>
      <c r="K31" s="232">
        <f>G31/F31*100-100</f>
        <v>-4.0312962198803035</v>
      </c>
    </row>
    <row r="32" spans="1:11" ht="24.75" customHeight="1">
      <c r="A32" s="308" t="s">
        <v>261</v>
      </c>
      <c r="B32" s="314">
        <v>56.3</v>
      </c>
      <c r="C32" s="310" t="s">
        <v>298</v>
      </c>
      <c r="D32" s="147">
        <v>96.802899999999994</v>
      </c>
      <c r="E32" s="156">
        <v>97.78716</v>
      </c>
      <c r="F32" s="154">
        <v>108.68039</v>
      </c>
      <c r="G32" s="154">
        <v>111.77889</v>
      </c>
      <c r="H32" s="157" t="s">
        <v>298</v>
      </c>
      <c r="I32" s="148">
        <f>E32/D32*100-100</f>
        <v>1.0167670596645308</v>
      </c>
      <c r="J32" s="148">
        <f>G32/E32*100-100</f>
        <v>14.308350912328365</v>
      </c>
      <c r="K32" s="232">
        <f>G32/F32*100-100</f>
        <v>2.8510203174648296</v>
      </c>
    </row>
    <row r="33" spans="1:11" ht="24.75" customHeight="1">
      <c r="A33" s="308" t="s">
        <v>262</v>
      </c>
      <c r="B33" s="314">
        <v>10.8</v>
      </c>
      <c r="C33" s="310" t="s">
        <v>298</v>
      </c>
      <c r="D33" s="147">
        <v>100.26795</v>
      </c>
      <c r="E33" s="156">
        <v>99.581209999999999</v>
      </c>
      <c r="F33" s="154">
        <v>102.7242</v>
      </c>
      <c r="G33" s="154">
        <v>103.10997</v>
      </c>
      <c r="H33" s="157" t="s">
        <v>298</v>
      </c>
      <c r="I33" s="148">
        <f>E33/D33*100-100</f>
        <v>-0.68490479759483947</v>
      </c>
      <c r="J33" s="148">
        <f>G33/E33*100-100</f>
        <v>3.5436002434595935</v>
      </c>
      <c r="K33" s="232">
        <f>G33/F33*100-100</f>
        <v>0.37553955153704521</v>
      </c>
    </row>
    <row r="34" spans="1:11" ht="24.75" customHeight="1" thickBot="1">
      <c r="A34" s="234" t="s">
        <v>263</v>
      </c>
      <c r="B34" s="315">
        <v>14.03</v>
      </c>
      <c r="C34" s="235">
        <v>88.99513725014414</v>
      </c>
      <c r="D34" s="235">
        <v>94.05932</v>
      </c>
      <c r="E34" s="235">
        <v>94.966385000000002</v>
      </c>
      <c r="F34" s="235">
        <v>108.465515</v>
      </c>
      <c r="G34" s="235">
        <v>108.465515</v>
      </c>
      <c r="H34" s="236">
        <f>E34/C34*100-100</f>
        <v>6.7096337332141189</v>
      </c>
      <c r="I34" s="236">
        <f>E34/D34*100-100</f>
        <v>0.96435419690467938</v>
      </c>
      <c r="J34" s="236">
        <f>G34/E34*100-100</f>
        <v>14.214640264552543</v>
      </c>
      <c r="K34" s="237">
        <f>G34/F34*100-100</f>
        <v>0</v>
      </c>
    </row>
    <row r="35" spans="1:11" ht="16.5" thickTop="1">
      <c r="A35" s="305"/>
      <c r="B35" s="305"/>
      <c r="C35" s="305"/>
      <c r="D35" s="305"/>
      <c r="E35" s="305"/>
      <c r="F35" s="305"/>
      <c r="G35" s="305"/>
      <c r="H35" s="305"/>
      <c r="I35" s="305"/>
      <c r="J35" s="305"/>
      <c r="K35" s="305"/>
    </row>
    <row r="36" spans="1:11">
      <c r="A36" s="305"/>
      <c r="B36" s="305"/>
      <c r="C36" s="305"/>
      <c r="D36" s="305"/>
      <c r="E36" s="305"/>
      <c r="F36" s="305"/>
      <c r="G36" s="305"/>
      <c r="H36" s="305"/>
      <c r="I36" s="305"/>
      <c r="J36" s="305"/>
      <c r="K36" s="305"/>
    </row>
  </sheetData>
  <mergeCells count="11">
    <mergeCell ref="A1:K1"/>
    <mergeCell ref="A2:K2"/>
    <mergeCell ref="A3:K3"/>
    <mergeCell ref="A4:K4"/>
    <mergeCell ref="D5:E5"/>
    <mergeCell ref="F5:G5"/>
    <mergeCell ref="D6:E6"/>
    <mergeCell ref="F6:G6"/>
    <mergeCell ref="H6:K6"/>
    <mergeCell ref="A6:A8"/>
    <mergeCell ref="B6:B8"/>
  </mergeCells>
  <printOptions horizontalCentered="1"/>
  <pageMargins left="0.39370078740157483" right="0.39370078740157483" top="0.39370078740157483" bottom="0.39370078740157483" header="0.51181102362204722" footer="0.51181102362204722"/>
  <pageSetup paperSize="9" scale="72" orientation="portrait"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L23"/>
  <sheetViews>
    <sheetView workbookViewId="0">
      <selection activeCell="I11" sqref="I11"/>
    </sheetView>
  </sheetViews>
  <sheetFormatPr defaultColWidth="12.42578125" defaultRowHeight="15.75"/>
  <cols>
    <col min="1" max="1" width="16" style="238" customWidth="1"/>
    <col min="2" max="2" width="13.7109375" style="238" customWidth="1"/>
    <col min="3" max="3" width="13.85546875" style="238" customWidth="1"/>
    <col min="4" max="4" width="12.42578125" style="238"/>
    <col min="5" max="5" width="14.140625" style="238" customWidth="1"/>
    <col min="6" max="6" width="12.42578125" style="238"/>
    <col min="7" max="7" width="16.28515625" style="238" bestFit="1" customWidth="1"/>
    <col min="8" max="256" width="12.42578125" style="238"/>
    <col min="257" max="257" width="10.140625" style="238" bestFit="1" customWidth="1"/>
    <col min="258" max="258" width="13.7109375" style="238" customWidth="1"/>
    <col min="259" max="512" width="12.42578125" style="238"/>
    <col min="513" max="513" width="10.140625" style="238" bestFit="1" customWidth="1"/>
    <col min="514" max="514" width="13.7109375" style="238" customWidth="1"/>
    <col min="515" max="768" width="12.42578125" style="238"/>
    <col min="769" max="769" width="10.140625" style="238" bestFit="1" customWidth="1"/>
    <col min="770" max="770" width="13.7109375" style="238" customWidth="1"/>
    <col min="771" max="1024" width="12.42578125" style="238"/>
    <col min="1025" max="1025" width="10.140625" style="238" bestFit="1" customWidth="1"/>
    <col min="1026" max="1026" width="13.7109375" style="238" customWidth="1"/>
    <col min="1027" max="1280" width="12.42578125" style="238"/>
    <col min="1281" max="1281" width="10.140625" style="238" bestFit="1" customWidth="1"/>
    <col min="1282" max="1282" width="13.7109375" style="238" customWidth="1"/>
    <col min="1283" max="1536" width="12.42578125" style="238"/>
    <col min="1537" max="1537" width="10.140625" style="238" bestFit="1" customWidth="1"/>
    <col min="1538" max="1538" width="13.7109375" style="238" customWidth="1"/>
    <col min="1539" max="1792" width="12.42578125" style="238"/>
    <col min="1793" max="1793" width="10.140625" style="238" bestFit="1" customWidth="1"/>
    <col min="1794" max="1794" width="13.7109375" style="238" customWidth="1"/>
    <col min="1795" max="2048" width="12.42578125" style="238"/>
    <col min="2049" max="2049" width="10.140625" style="238" bestFit="1" customWidth="1"/>
    <col min="2050" max="2050" width="13.7109375" style="238" customWidth="1"/>
    <col min="2051" max="2304" width="12.42578125" style="238"/>
    <col min="2305" max="2305" width="10.140625" style="238" bestFit="1" customWidth="1"/>
    <col min="2306" max="2306" width="13.7109375" style="238" customWidth="1"/>
    <col min="2307" max="2560" width="12.42578125" style="238"/>
    <col min="2561" max="2561" width="10.140625" style="238" bestFit="1" customWidth="1"/>
    <col min="2562" max="2562" width="13.7109375" style="238" customWidth="1"/>
    <col min="2563" max="2816" width="12.42578125" style="238"/>
    <col min="2817" max="2817" width="10.140625" style="238" bestFit="1" customWidth="1"/>
    <col min="2818" max="2818" width="13.7109375" style="238" customWidth="1"/>
    <col min="2819" max="3072" width="12.42578125" style="238"/>
    <col min="3073" max="3073" width="10.140625" style="238" bestFit="1" customWidth="1"/>
    <col min="3074" max="3074" width="13.7109375" style="238" customWidth="1"/>
    <col min="3075" max="3328" width="12.42578125" style="238"/>
    <col min="3329" max="3329" width="10.140625" style="238" bestFit="1" customWidth="1"/>
    <col min="3330" max="3330" width="13.7109375" style="238" customWidth="1"/>
    <col min="3331" max="3584" width="12.42578125" style="238"/>
    <col min="3585" max="3585" width="10.140625" style="238" bestFit="1" customWidth="1"/>
    <col min="3586" max="3586" width="13.7109375" style="238" customWidth="1"/>
    <col min="3587" max="3840" width="12.42578125" style="238"/>
    <col min="3841" max="3841" width="10.140625" style="238" bestFit="1" customWidth="1"/>
    <col min="3842" max="3842" width="13.7109375" style="238" customWidth="1"/>
    <col min="3843" max="4096" width="12.42578125" style="238"/>
    <col min="4097" max="4097" width="10.140625" style="238" bestFit="1" customWidth="1"/>
    <col min="4098" max="4098" width="13.7109375" style="238" customWidth="1"/>
    <col min="4099" max="4352" width="12.42578125" style="238"/>
    <col min="4353" max="4353" width="10.140625" style="238" bestFit="1" customWidth="1"/>
    <col min="4354" max="4354" width="13.7109375" style="238" customWidth="1"/>
    <col min="4355" max="4608" width="12.42578125" style="238"/>
    <col min="4609" max="4609" width="10.140625" style="238" bestFit="1" customWidth="1"/>
    <col min="4610" max="4610" width="13.7109375" style="238" customWidth="1"/>
    <col min="4611" max="4864" width="12.42578125" style="238"/>
    <col min="4865" max="4865" width="10.140625" style="238" bestFit="1" customWidth="1"/>
    <col min="4866" max="4866" width="13.7109375" style="238" customWidth="1"/>
    <col min="4867" max="5120" width="12.42578125" style="238"/>
    <col min="5121" max="5121" width="10.140625" style="238" bestFit="1" customWidth="1"/>
    <col min="5122" max="5122" width="13.7109375" style="238" customWidth="1"/>
    <col min="5123" max="5376" width="12.42578125" style="238"/>
    <col min="5377" max="5377" width="10.140625" style="238" bestFit="1" customWidth="1"/>
    <col min="5378" max="5378" width="13.7109375" style="238" customWidth="1"/>
    <col min="5379" max="5632" width="12.42578125" style="238"/>
    <col min="5633" max="5633" width="10.140625" style="238" bestFit="1" customWidth="1"/>
    <col min="5634" max="5634" width="13.7109375" style="238" customWidth="1"/>
    <col min="5635" max="5888" width="12.42578125" style="238"/>
    <col min="5889" max="5889" width="10.140625" style="238" bestFit="1" customWidth="1"/>
    <col min="5890" max="5890" width="13.7109375" style="238" customWidth="1"/>
    <col min="5891" max="6144" width="12.42578125" style="238"/>
    <col min="6145" max="6145" width="10.140625" style="238" bestFit="1" customWidth="1"/>
    <col min="6146" max="6146" width="13.7109375" style="238" customWidth="1"/>
    <col min="6147" max="6400" width="12.42578125" style="238"/>
    <col min="6401" max="6401" width="10.140625" style="238" bestFit="1" customWidth="1"/>
    <col min="6402" max="6402" width="13.7109375" style="238" customWidth="1"/>
    <col min="6403" max="6656" width="12.42578125" style="238"/>
    <col min="6657" max="6657" width="10.140625" style="238" bestFit="1" customWidth="1"/>
    <col min="6658" max="6658" width="13.7109375" style="238" customWidth="1"/>
    <col min="6659" max="6912" width="12.42578125" style="238"/>
    <col min="6913" max="6913" width="10.140625" style="238" bestFit="1" customWidth="1"/>
    <col min="6914" max="6914" width="13.7109375" style="238" customWidth="1"/>
    <col min="6915" max="7168" width="12.42578125" style="238"/>
    <col min="7169" max="7169" width="10.140625" style="238" bestFit="1" customWidth="1"/>
    <col min="7170" max="7170" width="13.7109375" style="238" customWidth="1"/>
    <col min="7171" max="7424" width="12.42578125" style="238"/>
    <col min="7425" max="7425" width="10.140625" style="238" bestFit="1" customWidth="1"/>
    <col min="7426" max="7426" width="13.7109375" style="238" customWidth="1"/>
    <col min="7427" max="7680" width="12.42578125" style="238"/>
    <col min="7681" max="7681" width="10.140625" style="238" bestFit="1" customWidth="1"/>
    <col min="7682" max="7682" width="13.7109375" style="238" customWidth="1"/>
    <col min="7683" max="7936" width="12.42578125" style="238"/>
    <col min="7937" max="7937" width="10.140625" style="238" bestFit="1" customWidth="1"/>
    <col min="7938" max="7938" width="13.7109375" style="238" customWidth="1"/>
    <col min="7939" max="8192" width="12.42578125" style="238"/>
    <col min="8193" max="8193" width="10.140625" style="238" bestFit="1" customWidth="1"/>
    <col min="8194" max="8194" width="13.7109375" style="238" customWidth="1"/>
    <col min="8195" max="8448" width="12.42578125" style="238"/>
    <col min="8449" max="8449" width="10.140625" style="238" bestFit="1" customWidth="1"/>
    <col min="8450" max="8450" width="13.7109375" style="238" customWidth="1"/>
    <col min="8451" max="8704" width="12.42578125" style="238"/>
    <col min="8705" max="8705" width="10.140625" style="238" bestFit="1" customWidth="1"/>
    <col min="8706" max="8706" width="13.7109375" style="238" customWidth="1"/>
    <col min="8707" max="8960" width="12.42578125" style="238"/>
    <col min="8961" max="8961" width="10.140625" style="238" bestFit="1" customWidth="1"/>
    <col min="8962" max="8962" width="13.7109375" style="238" customWidth="1"/>
    <col min="8963" max="9216" width="12.42578125" style="238"/>
    <col min="9217" max="9217" width="10.140625" style="238" bestFit="1" customWidth="1"/>
    <col min="9218" max="9218" width="13.7109375" style="238" customWidth="1"/>
    <col min="9219" max="9472" width="12.42578125" style="238"/>
    <col min="9473" max="9473" width="10.140625" style="238" bestFit="1" customWidth="1"/>
    <col min="9474" max="9474" width="13.7109375" style="238" customWidth="1"/>
    <col min="9475" max="9728" width="12.42578125" style="238"/>
    <col min="9729" max="9729" width="10.140625" style="238" bestFit="1" customWidth="1"/>
    <col min="9730" max="9730" width="13.7109375" style="238" customWidth="1"/>
    <col min="9731" max="9984" width="12.42578125" style="238"/>
    <col min="9985" max="9985" width="10.140625" style="238" bestFit="1" customWidth="1"/>
    <col min="9986" max="9986" width="13.7109375" style="238" customWidth="1"/>
    <col min="9987" max="10240" width="12.42578125" style="238"/>
    <col min="10241" max="10241" width="10.140625" style="238" bestFit="1" customWidth="1"/>
    <col min="10242" max="10242" width="13.7109375" style="238" customWidth="1"/>
    <col min="10243" max="10496" width="12.42578125" style="238"/>
    <col min="10497" max="10497" width="10.140625" style="238" bestFit="1" customWidth="1"/>
    <col min="10498" max="10498" width="13.7109375" style="238" customWidth="1"/>
    <col min="10499" max="10752" width="12.42578125" style="238"/>
    <col min="10753" max="10753" width="10.140625" style="238" bestFit="1" customWidth="1"/>
    <col min="10754" max="10754" width="13.7109375" style="238" customWidth="1"/>
    <col min="10755" max="11008" width="12.42578125" style="238"/>
    <col min="11009" max="11009" width="10.140625" style="238" bestFit="1" customWidth="1"/>
    <col min="11010" max="11010" width="13.7109375" style="238" customWidth="1"/>
    <col min="11011" max="11264" width="12.42578125" style="238"/>
    <col min="11265" max="11265" width="10.140625" style="238" bestFit="1" customWidth="1"/>
    <col min="11266" max="11266" width="13.7109375" style="238" customWidth="1"/>
    <col min="11267" max="11520" width="12.42578125" style="238"/>
    <col min="11521" max="11521" width="10.140625" style="238" bestFit="1" customWidth="1"/>
    <col min="11522" max="11522" width="13.7109375" style="238" customWidth="1"/>
    <col min="11523" max="11776" width="12.42578125" style="238"/>
    <col min="11777" max="11777" width="10.140625" style="238" bestFit="1" customWidth="1"/>
    <col min="11778" max="11778" width="13.7109375" style="238" customWidth="1"/>
    <col min="11779" max="12032" width="12.42578125" style="238"/>
    <col min="12033" max="12033" width="10.140625" style="238" bestFit="1" customWidth="1"/>
    <col min="12034" max="12034" width="13.7109375" style="238" customWidth="1"/>
    <col min="12035" max="12288" width="12.42578125" style="238"/>
    <col min="12289" max="12289" width="10.140625" style="238" bestFit="1" customWidth="1"/>
    <col min="12290" max="12290" width="13.7109375" style="238" customWidth="1"/>
    <col min="12291" max="12544" width="12.42578125" style="238"/>
    <col min="12545" max="12545" width="10.140625" style="238" bestFit="1" customWidth="1"/>
    <col min="12546" max="12546" width="13.7109375" style="238" customWidth="1"/>
    <col min="12547" max="12800" width="12.42578125" style="238"/>
    <col min="12801" max="12801" width="10.140625" style="238" bestFit="1" customWidth="1"/>
    <col min="12802" max="12802" width="13.7109375" style="238" customWidth="1"/>
    <col min="12803" max="13056" width="12.42578125" style="238"/>
    <col min="13057" max="13057" width="10.140625" style="238" bestFit="1" customWidth="1"/>
    <col min="13058" max="13058" width="13.7109375" style="238" customWidth="1"/>
    <col min="13059" max="13312" width="12.42578125" style="238"/>
    <col min="13313" max="13313" width="10.140625" style="238" bestFit="1" customWidth="1"/>
    <col min="13314" max="13314" width="13.7109375" style="238" customWidth="1"/>
    <col min="13315" max="13568" width="12.42578125" style="238"/>
    <col min="13569" max="13569" width="10.140625" style="238" bestFit="1" customWidth="1"/>
    <col min="13570" max="13570" width="13.7109375" style="238" customWidth="1"/>
    <col min="13571" max="13824" width="12.42578125" style="238"/>
    <col min="13825" max="13825" width="10.140625" style="238" bestFit="1" customWidth="1"/>
    <col min="13826" max="13826" width="13.7109375" style="238" customWidth="1"/>
    <col min="13827" max="14080" width="12.42578125" style="238"/>
    <col min="14081" max="14081" width="10.140625" style="238" bestFit="1" customWidth="1"/>
    <col min="14082" max="14082" width="13.7109375" style="238" customWidth="1"/>
    <col min="14083" max="14336" width="12.42578125" style="238"/>
    <col min="14337" max="14337" width="10.140625" style="238" bestFit="1" customWidth="1"/>
    <col min="14338" max="14338" width="13.7109375" style="238" customWidth="1"/>
    <col min="14339" max="14592" width="12.42578125" style="238"/>
    <col min="14593" max="14593" width="10.140625" style="238" bestFit="1" customWidth="1"/>
    <col min="14594" max="14594" width="13.7109375" style="238" customWidth="1"/>
    <col min="14595" max="14848" width="12.42578125" style="238"/>
    <col min="14849" max="14849" width="10.140625" style="238" bestFit="1" customWidth="1"/>
    <col min="14850" max="14850" width="13.7109375" style="238" customWidth="1"/>
    <col min="14851" max="15104" width="12.42578125" style="238"/>
    <col min="15105" max="15105" width="10.140625" style="238" bestFit="1" customWidth="1"/>
    <col min="15106" max="15106" width="13.7109375" style="238" customWidth="1"/>
    <col min="15107" max="15360" width="12.42578125" style="238"/>
    <col min="15361" max="15361" width="10.140625" style="238" bestFit="1" customWidth="1"/>
    <col min="15362" max="15362" width="13.7109375" style="238" customWidth="1"/>
    <col min="15363" max="15616" width="12.42578125" style="238"/>
    <col min="15617" max="15617" width="10.140625" style="238" bestFit="1" customWidth="1"/>
    <col min="15618" max="15618" width="13.7109375" style="238" customWidth="1"/>
    <col min="15619" max="15872" width="12.42578125" style="238"/>
    <col min="15873" max="15873" width="10.140625" style="238" bestFit="1" customWidth="1"/>
    <col min="15874" max="15874" width="13.7109375" style="238" customWidth="1"/>
    <col min="15875" max="16128" width="12.42578125" style="238"/>
    <col min="16129" max="16129" width="10.140625" style="238" bestFit="1" customWidth="1"/>
    <col min="16130" max="16130" width="13.7109375" style="238" customWidth="1"/>
    <col min="16131" max="16384" width="12.42578125" style="238"/>
  </cols>
  <sheetData>
    <row r="1" spans="1:12" ht="15" customHeight="1">
      <c r="A1" s="1649" t="s">
        <v>299</v>
      </c>
      <c r="B1" s="1649"/>
      <c r="C1" s="1649"/>
      <c r="D1" s="1649"/>
      <c r="E1" s="1649"/>
      <c r="F1" s="1649"/>
      <c r="G1" s="1649"/>
    </row>
    <row r="2" spans="1:12" ht="15" customHeight="1">
      <c r="A2" s="1650" t="s">
        <v>265</v>
      </c>
      <c r="B2" s="1650"/>
      <c r="C2" s="1650"/>
      <c r="D2" s="1650"/>
      <c r="E2" s="1650"/>
      <c r="F2" s="1650"/>
      <c r="G2" s="1650"/>
    </row>
    <row r="3" spans="1:12" ht="15" customHeight="1">
      <c r="A3" s="1650" t="s">
        <v>1355</v>
      </c>
      <c r="B3" s="1650"/>
      <c r="C3" s="1650"/>
      <c r="D3" s="1650"/>
      <c r="E3" s="1650"/>
      <c r="F3" s="1650"/>
      <c r="G3" s="1650"/>
    </row>
    <row r="4" spans="1:12" ht="15" customHeight="1">
      <c r="A4" s="1651" t="s">
        <v>213</v>
      </c>
      <c r="B4" s="1651"/>
      <c r="C4" s="1651"/>
      <c r="D4" s="1651"/>
      <c r="E4" s="1651"/>
      <c r="F4" s="1651"/>
      <c r="G4" s="1651"/>
    </row>
    <row r="5" spans="1:12" ht="15" customHeight="1" thickBot="1">
      <c r="A5" s="239"/>
      <c r="B5" s="239"/>
      <c r="C5" s="239"/>
      <c r="D5" s="239"/>
      <c r="E5" s="239"/>
      <c r="F5" s="239"/>
      <c r="G5" s="239"/>
    </row>
    <row r="6" spans="1:12" ht="27" customHeight="1" thickTop="1">
      <c r="A6" s="1652" t="s">
        <v>214</v>
      </c>
      <c r="B6" s="1654" t="s">
        <v>4</v>
      </c>
      <c r="C6" s="1655"/>
      <c r="D6" s="1654" t="s">
        <v>40</v>
      </c>
      <c r="E6" s="1655"/>
      <c r="F6" s="1654" t="s">
        <v>123</v>
      </c>
      <c r="G6" s="1656"/>
      <c r="H6" s="240"/>
      <c r="I6" s="240"/>
    </row>
    <row r="7" spans="1:12" ht="27" customHeight="1">
      <c r="A7" s="1653"/>
      <c r="B7" s="241" t="s">
        <v>215</v>
      </c>
      <c r="C7" s="242" t="s">
        <v>295</v>
      </c>
      <c r="D7" s="242" t="s">
        <v>215</v>
      </c>
      <c r="E7" s="241" t="s">
        <v>295</v>
      </c>
      <c r="F7" s="242" t="s">
        <v>215</v>
      </c>
      <c r="G7" s="243" t="s">
        <v>295</v>
      </c>
      <c r="H7" s="240"/>
      <c r="I7" s="240"/>
    </row>
    <row r="8" spans="1:12" ht="27" customHeight="1">
      <c r="A8" s="244" t="s">
        <v>216</v>
      </c>
      <c r="B8" s="245">
        <v>97.953241694969805</v>
      </c>
      <c r="C8" s="246">
        <v>5.9</v>
      </c>
      <c r="D8" s="247">
        <v>99.135729899193805</v>
      </c>
      <c r="E8" s="247">
        <v>1.2</v>
      </c>
      <c r="F8" s="247">
        <v>105.48023000000001</v>
      </c>
      <c r="G8" s="248">
        <v>6.4</v>
      </c>
      <c r="H8" s="240"/>
      <c r="I8" s="240"/>
      <c r="J8" s="240"/>
      <c r="K8" s="240"/>
      <c r="L8" s="240"/>
    </row>
    <row r="9" spans="1:12" ht="27" customHeight="1">
      <c r="A9" s="244" t="s">
        <v>217</v>
      </c>
      <c r="B9" s="245">
        <v>97.317288386684481</v>
      </c>
      <c r="C9" s="247">
        <v>5.3</v>
      </c>
      <c r="D9" s="247">
        <v>98.764655130720115</v>
      </c>
      <c r="E9" s="247">
        <v>1.4872721388534274</v>
      </c>
      <c r="F9" s="247">
        <v>107.36151</v>
      </c>
      <c r="G9" s="248">
        <v>8.6999999999999993</v>
      </c>
      <c r="H9" s="240"/>
      <c r="I9" s="240"/>
      <c r="J9" s="240"/>
      <c r="K9" s="240"/>
      <c r="L9" s="240"/>
    </row>
    <row r="10" spans="1:12" ht="27" customHeight="1">
      <c r="A10" s="244" t="s">
        <v>218</v>
      </c>
      <c r="B10" s="245">
        <v>97.176228368432447</v>
      </c>
      <c r="C10" s="247">
        <v>5.0116827276052192</v>
      </c>
      <c r="D10" s="247">
        <v>98.70798366434714</v>
      </c>
      <c r="E10" s="247">
        <v>1.5762727489319985</v>
      </c>
      <c r="F10" s="247">
        <v>107.76094999999999</v>
      </c>
      <c r="G10" s="248">
        <v>9.1999999999999993</v>
      </c>
      <c r="H10" s="240"/>
      <c r="I10" s="240"/>
      <c r="J10" s="240"/>
      <c r="K10" s="240"/>
      <c r="L10" s="240"/>
    </row>
    <row r="11" spans="1:12" ht="27" customHeight="1">
      <c r="A11" s="244" t="s">
        <v>219</v>
      </c>
      <c r="B11" s="245">
        <v>96.7</v>
      </c>
      <c r="C11" s="247">
        <v>4.101578726819227</v>
      </c>
      <c r="D11" s="247">
        <v>99.543361637329056</v>
      </c>
      <c r="E11" s="247">
        <v>0.8</v>
      </c>
      <c r="F11" s="247">
        <v>108.1</v>
      </c>
      <c r="G11" s="248">
        <v>8.6</v>
      </c>
      <c r="H11" s="240"/>
      <c r="I11" s="240"/>
      <c r="J11" s="240"/>
      <c r="K11" s="240"/>
      <c r="L11" s="240"/>
    </row>
    <row r="12" spans="1:12" ht="27" customHeight="1">
      <c r="A12" s="244" t="s">
        <v>220</v>
      </c>
      <c r="B12" s="245">
        <v>97</v>
      </c>
      <c r="C12" s="247">
        <v>2.7</v>
      </c>
      <c r="D12" s="247">
        <v>97.926606958793741</v>
      </c>
      <c r="E12" s="247">
        <v>1.7596098120946664</v>
      </c>
      <c r="F12" s="247"/>
      <c r="G12" s="248"/>
      <c r="H12" s="240"/>
      <c r="I12" s="240"/>
      <c r="J12" s="240"/>
      <c r="K12" s="240"/>
    </row>
    <row r="13" spans="1:12" ht="27" customHeight="1">
      <c r="A13" s="244" t="s">
        <v>221</v>
      </c>
      <c r="B13" s="245">
        <v>97.6</v>
      </c>
      <c r="C13" s="247">
        <v>1.7917795224803541</v>
      </c>
      <c r="D13" s="247">
        <v>98.641382967678069</v>
      </c>
      <c r="E13" s="247">
        <v>2</v>
      </c>
      <c r="F13" s="247"/>
      <c r="G13" s="248"/>
      <c r="H13" s="240"/>
      <c r="I13" s="240"/>
      <c r="J13" s="240"/>
      <c r="K13" s="240"/>
      <c r="L13" s="240"/>
    </row>
    <row r="14" spans="1:12" ht="27" customHeight="1">
      <c r="A14" s="244" t="s">
        <v>222</v>
      </c>
      <c r="B14" s="245">
        <v>97.031753967134023</v>
      </c>
      <c r="C14" s="247">
        <v>1.686582996249399</v>
      </c>
      <c r="D14" s="247">
        <v>99.122178271705081</v>
      </c>
      <c r="E14" s="247">
        <v>2.1543713465996746</v>
      </c>
      <c r="F14" s="247"/>
      <c r="G14" s="248"/>
      <c r="H14" s="240"/>
      <c r="I14" s="240"/>
      <c r="J14" s="240"/>
      <c r="K14" s="240"/>
      <c r="L14" s="240"/>
    </row>
    <row r="15" spans="1:12" ht="27" customHeight="1">
      <c r="A15" s="244" t="s">
        <v>223</v>
      </c>
      <c r="B15" s="245">
        <v>97.648452694535521</v>
      </c>
      <c r="C15" s="247">
        <v>1</v>
      </c>
      <c r="D15" s="247">
        <v>99.865872125192709</v>
      </c>
      <c r="E15" s="247">
        <v>2.2708188091763191</v>
      </c>
      <c r="F15" s="247"/>
      <c r="G15" s="248"/>
      <c r="H15" s="240"/>
      <c r="I15" s="240"/>
      <c r="J15" s="240"/>
      <c r="K15" s="240"/>
      <c r="L15" s="240"/>
    </row>
    <row r="16" spans="1:12" ht="27" customHeight="1">
      <c r="A16" s="244" t="s">
        <v>224</v>
      </c>
      <c r="B16" s="245">
        <v>98.253928986174074</v>
      </c>
      <c r="C16" s="247">
        <v>1.2</v>
      </c>
      <c r="D16" s="247">
        <v>100.45525221079566</v>
      </c>
      <c r="E16" s="247">
        <v>2.2404429495448852</v>
      </c>
      <c r="F16" s="247"/>
      <c r="G16" s="248"/>
      <c r="H16" s="240"/>
      <c r="I16" s="240"/>
      <c r="J16" s="240"/>
      <c r="K16" s="240"/>
      <c r="L16" s="240"/>
    </row>
    <row r="17" spans="1:12" ht="27" customHeight="1">
      <c r="A17" s="244" t="s">
        <v>225</v>
      </c>
      <c r="B17" s="245">
        <v>99.631458745255401</v>
      </c>
      <c r="C17" s="247">
        <v>1.4818350776288014</v>
      </c>
      <c r="D17" s="247">
        <v>101.59790283446861</v>
      </c>
      <c r="E17" s="247">
        <v>1.9737180544963735</v>
      </c>
      <c r="F17" s="247"/>
      <c r="G17" s="248"/>
      <c r="H17" s="240"/>
      <c r="I17" s="240"/>
      <c r="J17" s="240"/>
      <c r="K17" s="240"/>
      <c r="L17" s="240"/>
    </row>
    <row r="18" spans="1:12" ht="27" customHeight="1">
      <c r="A18" s="244" t="s">
        <v>226</v>
      </c>
      <c r="B18" s="245">
        <v>101.23751042440797</v>
      </c>
      <c r="C18" s="247">
        <v>0.75584272109227868</v>
      </c>
      <c r="D18" s="247">
        <v>102.48203208078642</v>
      </c>
      <c r="E18" s="247">
        <v>1.1865449335384426</v>
      </c>
      <c r="F18" s="247"/>
      <c r="G18" s="248"/>
      <c r="H18" s="240"/>
      <c r="I18" s="240"/>
      <c r="J18" s="240"/>
      <c r="K18" s="240"/>
      <c r="L18" s="240"/>
    </row>
    <row r="19" spans="1:12" ht="27" customHeight="1">
      <c r="A19" s="244" t="s">
        <v>227</v>
      </c>
      <c r="B19" s="245">
        <v>101.58011286220942</v>
      </c>
      <c r="C19" s="249">
        <v>0.91628618733487599</v>
      </c>
      <c r="D19" s="247">
        <v>103.75704221898944</v>
      </c>
      <c r="E19" s="247">
        <v>2.1</v>
      </c>
      <c r="F19" s="247"/>
      <c r="G19" s="248"/>
      <c r="H19" s="240"/>
      <c r="I19" s="240"/>
      <c r="J19" s="240"/>
      <c r="K19" s="240"/>
      <c r="L19" s="240"/>
    </row>
    <row r="20" spans="1:12" ht="27" customHeight="1" thickBot="1">
      <c r="A20" s="250" t="s">
        <v>228</v>
      </c>
      <c r="B20" s="251">
        <f t="shared" ref="B20:F20" si="0">AVERAGE(B8:B19)</f>
        <v>98.260831344150247</v>
      </c>
      <c r="C20" s="251">
        <f t="shared" si="0"/>
        <v>2.6537989966008459</v>
      </c>
      <c r="D20" s="251">
        <f t="shared" si="0"/>
        <v>99.999999999999986</v>
      </c>
      <c r="E20" s="251">
        <f t="shared" si="0"/>
        <v>1.7290875661029823</v>
      </c>
      <c r="F20" s="251">
        <f t="shared" si="0"/>
        <v>107.17567249999999</v>
      </c>
      <c r="G20" s="252">
        <f>AVERAGE(G8:G11)</f>
        <v>8.2249999999999996</v>
      </c>
    </row>
    <row r="21" spans="1:12" ht="15" customHeight="1" thickTop="1">
      <c r="A21" s="253"/>
      <c r="B21" s="254"/>
      <c r="C21" s="254"/>
      <c r="D21" s="254"/>
      <c r="E21" s="254"/>
      <c r="F21" s="254"/>
      <c r="G21" s="254"/>
    </row>
    <row r="22" spans="1:12" ht="15" customHeight="1">
      <c r="A22" s="253"/>
      <c r="B22" s="254"/>
      <c r="C22" s="254"/>
      <c r="D22" s="254"/>
      <c r="E22" s="254"/>
      <c r="F22" s="254"/>
      <c r="G22" s="254"/>
    </row>
    <row r="23" spans="1:12" ht="15" customHeight="1">
      <c r="A23" s="253"/>
      <c r="B23" s="254"/>
      <c r="C23" s="254"/>
      <c r="D23" s="254"/>
      <c r="E23" s="254"/>
      <c r="F23" s="254"/>
      <c r="G23" s="254"/>
    </row>
  </sheetData>
  <mergeCells count="8">
    <mergeCell ref="A1:G1"/>
    <mergeCell ref="A2:G2"/>
    <mergeCell ref="A3:G3"/>
    <mergeCell ref="A4:G4"/>
    <mergeCell ref="A6:A7"/>
    <mergeCell ref="B6:C6"/>
    <mergeCell ref="D6:E6"/>
    <mergeCell ref="F6:G6"/>
  </mergeCells>
  <pageMargins left="0.39370078740157483" right="0.39370078740157483" top="0.39370078740157483" bottom="0.39370078740157483" header="0.51181102362204722" footer="0.51181102362204722"/>
  <pageSetup paperSize="9" scale="96" orientation="portrait"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P56"/>
  <sheetViews>
    <sheetView showGridLines="0" topLeftCell="A10" zoomScaleSheetLayoutView="86" workbookViewId="0">
      <selection activeCell="J9" sqref="J9"/>
    </sheetView>
  </sheetViews>
  <sheetFormatPr defaultRowHeight="24.95" customHeight="1"/>
  <cols>
    <col min="1" max="1" width="6.28515625" style="262" customWidth="1"/>
    <col min="2" max="2" width="29.5703125" style="163" bestFit="1" customWidth="1"/>
    <col min="3" max="3" width="8" style="163" bestFit="1" customWidth="1"/>
    <col min="4" max="4" width="10.7109375" style="163" bestFit="1" customWidth="1"/>
    <col min="5" max="5" width="8.85546875" style="163" bestFit="1" customWidth="1"/>
    <col min="6" max="6" width="10.7109375" style="163" bestFit="1" customWidth="1"/>
    <col min="7" max="7" width="8.7109375" style="163" bestFit="1" customWidth="1"/>
    <col min="8" max="8" width="8.85546875" style="163" bestFit="1" customWidth="1"/>
    <col min="9" max="9" width="10.7109375" style="163" bestFit="1" customWidth="1"/>
    <col min="10" max="10" width="9.28515625" style="321" customWidth="1"/>
    <col min="11" max="11" width="9.28515625" style="163" customWidth="1"/>
    <col min="12" max="12" width="9.28515625" style="321" customWidth="1"/>
    <col min="13" max="13" width="9.28515625" style="163" customWidth="1"/>
    <col min="14" max="14" width="5.5703125" style="163" customWidth="1"/>
    <col min="15" max="256" width="9.140625" style="163"/>
    <col min="257" max="257" width="6.28515625" style="163" customWidth="1"/>
    <col min="258" max="258" width="29.7109375" style="163" bestFit="1" customWidth="1"/>
    <col min="259" max="259" width="8" style="163" bestFit="1" customWidth="1"/>
    <col min="260" max="260" width="10.7109375" style="163" bestFit="1" customWidth="1"/>
    <col min="261" max="261" width="8.85546875" style="163" bestFit="1" customWidth="1"/>
    <col min="262" max="262" width="10.7109375" style="163" bestFit="1" customWidth="1"/>
    <col min="263" max="263" width="8.7109375" style="163" bestFit="1" customWidth="1"/>
    <col min="264" max="264" width="8.85546875" style="163" bestFit="1" customWidth="1"/>
    <col min="265" max="265" width="10.7109375" style="163" bestFit="1" customWidth="1"/>
    <col min="266" max="269" width="9.28515625" style="163" customWidth="1"/>
    <col min="270" max="270" width="5.5703125" style="163" customWidth="1"/>
    <col min="271" max="512" width="9.140625" style="163"/>
    <col min="513" max="513" width="6.28515625" style="163" customWidth="1"/>
    <col min="514" max="514" width="29.7109375" style="163" bestFit="1" customWidth="1"/>
    <col min="515" max="515" width="8" style="163" bestFit="1" customWidth="1"/>
    <col min="516" max="516" width="10.7109375" style="163" bestFit="1" customWidth="1"/>
    <col min="517" max="517" width="8.85546875" style="163" bestFit="1" customWidth="1"/>
    <col min="518" max="518" width="10.7109375" style="163" bestFit="1" customWidth="1"/>
    <col min="519" max="519" width="8.7109375" style="163" bestFit="1" customWidth="1"/>
    <col min="520" max="520" width="8.85546875" style="163" bestFit="1" customWidth="1"/>
    <col min="521" max="521" width="10.7109375" style="163" bestFit="1" customWidth="1"/>
    <col min="522" max="525" width="9.28515625" style="163" customWidth="1"/>
    <col min="526" max="526" width="5.5703125" style="163" customWidth="1"/>
    <col min="527" max="768" width="9.140625" style="163"/>
    <col min="769" max="769" width="6.28515625" style="163" customWidth="1"/>
    <col min="770" max="770" width="29.7109375" style="163" bestFit="1" customWidth="1"/>
    <col min="771" max="771" width="8" style="163" bestFit="1" customWidth="1"/>
    <col min="772" max="772" width="10.7109375" style="163" bestFit="1" customWidth="1"/>
    <col min="773" max="773" width="8.85546875" style="163" bestFit="1" customWidth="1"/>
    <col min="774" max="774" width="10.7109375" style="163" bestFit="1" customWidth="1"/>
    <col min="775" max="775" width="8.7109375" style="163" bestFit="1" customWidth="1"/>
    <col min="776" max="776" width="8.85546875" style="163" bestFit="1" customWidth="1"/>
    <col min="777" max="777" width="10.7109375" style="163" bestFit="1" customWidth="1"/>
    <col min="778" max="781" width="9.28515625" style="163" customWidth="1"/>
    <col min="782" max="782" width="5.5703125" style="163" customWidth="1"/>
    <col min="783" max="1024" width="9.140625" style="163"/>
    <col min="1025" max="1025" width="6.28515625" style="163" customWidth="1"/>
    <col min="1026" max="1026" width="29.7109375" style="163" bestFit="1" customWidth="1"/>
    <col min="1027" max="1027" width="8" style="163" bestFit="1" customWidth="1"/>
    <col min="1028" max="1028" width="10.7109375" style="163" bestFit="1" customWidth="1"/>
    <col min="1029" max="1029" width="8.85546875" style="163" bestFit="1" customWidth="1"/>
    <col min="1030" max="1030" width="10.7109375" style="163" bestFit="1" customWidth="1"/>
    <col min="1031" max="1031" width="8.7109375" style="163" bestFit="1" customWidth="1"/>
    <col min="1032" max="1032" width="8.85546875" style="163" bestFit="1" customWidth="1"/>
    <col min="1033" max="1033" width="10.7109375" style="163" bestFit="1" customWidth="1"/>
    <col min="1034" max="1037" width="9.28515625" style="163" customWidth="1"/>
    <col min="1038" max="1038" width="5.5703125" style="163" customWidth="1"/>
    <col min="1039" max="1280" width="9.140625" style="163"/>
    <col min="1281" max="1281" width="6.28515625" style="163" customWidth="1"/>
    <col min="1282" max="1282" width="29.7109375" style="163" bestFit="1" customWidth="1"/>
    <col min="1283" max="1283" width="8" style="163" bestFit="1" customWidth="1"/>
    <col min="1284" max="1284" width="10.7109375" style="163" bestFit="1" customWidth="1"/>
    <col min="1285" max="1285" width="8.85546875" style="163" bestFit="1" customWidth="1"/>
    <col min="1286" max="1286" width="10.7109375" style="163" bestFit="1" customWidth="1"/>
    <col min="1287" max="1287" width="8.7109375" style="163" bestFit="1" customWidth="1"/>
    <col min="1288" max="1288" width="8.85546875" style="163" bestFit="1" customWidth="1"/>
    <col min="1289" max="1289" width="10.7109375" style="163" bestFit="1" customWidth="1"/>
    <col min="1290" max="1293" width="9.28515625" style="163" customWidth="1"/>
    <col min="1294" max="1294" width="5.5703125" style="163" customWidth="1"/>
    <col min="1295" max="1536" width="9.140625" style="163"/>
    <col min="1537" max="1537" width="6.28515625" style="163" customWidth="1"/>
    <col min="1538" max="1538" width="29.7109375" style="163" bestFit="1" customWidth="1"/>
    <col min="1539" max="1539" width="8" style="163" bestFit="1" customWidth="1"/>
    <col min="1540" max="1540" width="10.7109375" style="163" bestFit="1" customWidth="1"/>
    <col min="1541" max="1541" width="8.85546875" style="163" bestFit="1" customWidth="1"/>
    <col min="1542" max="1542" width="10.7109375" style="163" bestFit="1" customWidth="1"/>
    <col min="1543" max="1543" width="8.7109375" style="163" bestFit="1" customWidth="1"/>
    <col min="1544" max="1544" width="8.85546875" style="163" bestFit="1" customWidth="1"/>
    <col min="1545" max="1545" width="10.7109375" style="163" bestFit="1" customWidth="1"/>
    <col min="1546" max="1549" width="9.28515625" style="163" customWidth="1"/>
    <col min="1550" max="1550" width="5.5703125" style="163" customWidth="1"/>
    <col min="1551" max="1792" width="9.140625" style="163"/>
    <col min="1793" max="1793" width="6.28515625" style="163" customWidth="1"/>
    <col min="1794" max="1794" width="29.7109375" style="163" bestFit="1" customWidth="1"/>
    <col min="1795" max="1795" width="8" style="163" bestFit="1" customWidth="1"/>
    <col min="1796" max="1796" width="10.7109375" style="163" bestFit="1" customWidth="1"/>
    <col min="1797" max="1797" width="8.85546875" style="163" bestFit="1" customWidth="1"/>
    <col min="1798" max="1798" width="10.7109375" style="163" bestFit="1" customWidth="1"/>
    <col min="1799" max="1799" width="8.7109375" style="163" bestFit="1" customWidth="1"/>
    <col min="1800" max="1800" width="8.85546875" style="163" bestFit="1" customWidth="1"/>
    <col min="1801" max="1801" width="10.7109375" style="163" bestFit="1" customWidth="1"/>
    <col min="1802" max="1805" width="9.28515625" style="163" customWidth="1"/>
    <col min="1806" max="1806" width="5.5703125" style="163" customWidth="1"/>
    <col min="1807" max="2048" width="9.140625" style="163"/>
    <col min="2049" max="2049" width="6.28515625" style="163" customWidth="1"/>
    <col min="2050" max="2050" width="29.7109375" style="163" bestFit="1" customWidth="1"/>
    <col min="2051" max="2051" width="8" style="163" bestFit="1" customWidth="1"/>
    <col min="2052" max="2052" width="10.7109375" style="163" bestFit="1" customWidth="1"/>
    <col min="2053" max="2053" width="8.85546875" style="163" bestFit="1" customWidth="1"/>
    <col min="2054" max="2054" width="10.7109375" style="163" bestFit="1" customWidth="1"/>
    <col min="2055" max="2055" width="8.7109375" style="163" bestFit="1" customWidth="1"/>
    <col min="2056" max="2056" width="8.85546875" style="163" bestFit="1" customWidth="1"/>
    <col min="2057" max="2057" width="10.7109375" style="163" bestFit="1" customWidth="1"/>
    <col min="2058" max="2061" width="9.28515625" style="163" customWidth="1"/>
    <col min="2062" max="2062" width="5.5703125" style="163" customWidth="1"/>
    <col min="2063" max="2304" width="9.140625" style="163"/>
    <col min="2305" max="2305" width="6.28515625" style="163" customWidth="1"/>
    <col min="2306" max="2306" width="29.7109375" style="163" bestFit="1" customWidth="1"/>
    <col min="2307" max="2307" width="8" style="163" bestFit="1" customWidth="1"/>
    <col min="2308" max="2308" width="10.7109375" style="163" bestFit="1" customWidth="1"/>
    <col min="2309" max="2309" width="8.85546875" style="163" bestFit="1" customWidth="1"/>
    <col min="2310" max="2310" width="10.7109375" style="163" bestFit="1" customWidth="1"/>
    <col min="2311" max="2311" width="8.7109375" style="163" bestFit="1" customWidth="1"/>
    <col min="2312" max="2312" width="8.85546875" style="163" bestFit="1" customWidth="1"/>
    <col min="2313" max="2313" width="10.7109375" style="163" bestFit="1" customWidth="1"/>
    <col min="2314" max="2317" width="9.28515625" style="163" customWidth="1"/>
    <col min="2318" max="2318" width="5.5703125" style="163" customWidth="1"/>
    <col min="2319" max="2560" width="9.140625" style="163"/>
    <col min="2561" max="2561" width="6.28515625" style="163" customWidth="1"/>
    <col min="2562" max="2562" width="29.7109375" style="163" bestFit="1" customWidth="1"/>
    <col min="2563" max="2563" width="8" style="163" bestFit="1" customWidth="1"/>
    <col min="2564" max="2564" width="10.7109375" style="163" bestFit="1" customWidth="1"/>
    <col min="2565" max="2565" width="8.85546875" style="163" bestFit="1" customWidth="1"/>
    <col min="2566" max="2566" width="10.7109375" style="163" bestFit="1" customWidth="1"/>
    <col min="2567" max="2567" width="8.7109375" style="163" bestFit="1" customWidth="1"/>
    <col min="2568" max="2568" width="8.85546875" style="163" bestFit="1" customWidth="1"/>
    <col min="2569" max="2569" width="10.7109375" style="163" bestFit="1" customWidth="1"/>
    <col min="2570" max="2573" width="9.28515625" style="163" customWidth="1"/>
    <col min="2574" max="2574" width="5.5703125" style="163" customWidth="1"/>
    <col min="2575" max="2816" width="9.140625" style="163"/>
    <col min="2817" max="2817" width="6.28515625" style="163" customWidth="1"/>
    <col min="2818" max="2818" width="29.7109375" style="163" bestFit="1" customWidth="1"/>
    <col min="2819" max="2819" width="8" style="163" bestFit="1" customWidth="1"/>
    <col min="2820" max="2820" width="10.7109375" style="163" bestFit="1" customWidth="1"/>
    <col min="2821" max="2821" width="8.85546875" style="163" bestFit="1" customWidth="1"/>
    <col min="2822" max="2822" width="10.7109375" style="163" bestFit="1" customWidth="1"/>
    <col min="2823" max="2823" width="8.7109375" style="163" bestFit="1" customWidth="1"/>
    <col min="2824" max="2824" width="8.85546875" style="163" bestFit="1" customWidth="1"/>
    <col min="2825" max="2825" width="10.7109375" style="163" bestFit="1" customWidth="1"/>
    <col min="2826" max="2829" width="9.28515625" style="163" customWidth="1"/>
    <col min="2830" max="2830" width="5.5703125" style="163" customWidth="1"/>
    <col min="2831" max="3072" width="9.140625" style="163"/>
    <col min="3073" max="3073" width="6.28515625" style="163" customWidth="1"/>
    <col min="3074" max="3074" width="29.7109375" style="163" bestFit="1" customWidth="1"/>
    <col min="3075" max="3075" width="8" style="163" bestFit="1" customWidth="1"/>
    <col min="3076" max="3076" width="10.7109375" style="163" bestFit="1" customWidth="1"/>
    <col min="3077" max="3077" width="8.85546875" style="163" bestFit="1" customWidth="1"/>
    <col min="3078" max="3078" width="10.7109375" style="163" bestFit="1" customWidth="1"/>
    <col min="3079" max="3079" width="8.7109375" style="163" bestFit="1" customWidth="1"/>
    <col min="3080" max="3080" width="8.85546875" style="163" bestFit="1" customWidth="1"/>
    <col min="3081" max="3081" width="10.7109375" style="163" bestFit="1" customWidth="1"/>
    <col min="3082" max="3085" width="9.28515625" style="163" customWidth="1"/>
    <col min="3086" max="3086" width="5.5703125" style="163" customWidth="1"/>
    <col min="3087" max="3328" width="9.140625" style="163"/>
    <col min="3329" max="3329" width="6.28515625" style="163" customWidth="1"/>
    <col min="3330" max="3330" width="29.7109375" style="163" bestFit="1" customWidth="1"/>
    <col min="3331" max="3331" width="8" style="163" bestFit="1" customWidth="1"/>
    <col min="3332" max="3332" width="10.7109375" style="163" bestFit="1" customWidth="1"/>
    <col min="3333" max="3333" width="8.85546875" style="163" bestFit="1" customWidth="1"/>
    <col min="3334" max="3334" width="10.7109375" style="163" bestFit="1" customWidth="1"/>
    <col min="3335" max="3335" width="8.7109375" style="163" bestFit="1" customWidth="1"/>
    <col min="3336" max="3336" width="8.85546875" style="163" bestFit="1" customWidth="1"/>
    <col min="3337" max="3337" width="10.7109375" style="163" bestFit="1" customWidth="1"/>
    <col min="3338" max="3341" width="9.28515625" style="163" customWidth="1"/>
    <col min="3342" max="3342" width="5.5703125" style="163" customWidth="1"/>
    <col min="3343" max="3584" width="9.140625" style="163"/>
    <col min="3585" max="3585" width="6.28515625" style="163" customWidth="1"/>
    <col min="3586" max="3586" width="29.7109375" style="163" bestFit="1" customWidth="1"/>
    <col min="3587" max="3587" width="8" style="163" bestFit="1" customWidth="1"/>
    <col min="3588" max="3588" width="10.7109375" style="163" bestFit="1" customWidth="1"/>
    <col min="3589" max="3589" width="8.85546875" style="163" bestFit="1" customWidth="1"/>
    <col min="3590" max="3590" width="10.7109375" style="163" bestFit="1" customWidth="1"/>
    <col min="3591" max="3591" width="8.7109375" style="163" bestFit="1" customWidth="1"/>
    <col min="3592" max="3592" width="8.85546875" style="163" bestFit="1" customWidth="1"/>
    <col min="3593" max="3593" width="10.7109375" style="163" bestFit="1" customWidth="1"/>
    <col min="3594" max="3597" width="9.28515625" style="163" customWidth="1"/>
    <col min="3598" max="3598" width="5.5703125" style="163" customWidth="1"/>
    <col min="3599" max="3840" width="9.140625" style="163"/>
    <col min="3841" max="3841" width="6.28515625" style="163" customWidth="1"/>
    <col min="3842" max="3842" width="29.7109375" style="163" bestFit="1" customWidth="1"/>
    <col min="3843" max="3843" width="8" style="163" bestFit="1" customWidth="1"/>
    <col min="3844" max="3844" width="10.7109375" style="163" bestFit="1" customWidth="1"/>
    <col min="3845" max="3845" width="8.85546875" style="163" bestFit="1" customWidth="1"/>
    <col min="3846" max="3846" width="10.7109375" style="163" bestFit="1" customWidth="1"/>
    <col min="3847" max="3847" width="8.7109375" style="163" bestFit="1" customWidth="1"/>
    <col min="3848" max="3848" width="8.85546875" style="163" bestFit="1" customWidth="1"/>
    <col min="3849" max="3849" width="10.7109375" style="163" bestFit="1" customWidth="1"/>
    <col min="3850" max="3853" width="9.28515625" style="163" customWidth="1"/>
    <col min="3854" max="3854" width="5.5703125" style="163" customWidth="1"/>
    <col min="3855" max="4096" width="9.140625" style="163"/>
    <col min="4097" max="4097" width="6.28515625" style="163" customWidth="1"/>
    <col min="4098" max="4098" width="29.7109375" style="163" bestFit="1" customWidth="1"/>
    <col min="4099" max="4099" width="8" style="163" bestFit="1" customWidth="1"/>
    <col min="4100" max="4100" width="10.7109375" style="163" bestFit="1" customWidth="1"/>
    <col min="4101" max="4101" width="8.85546875" style="163" bestFit="1" customWidth="1"/>
    <col min="4102" max="4102" width="10.7109375" style="163" bestFit="1" customWidth="1"/>
    <col min="4103" max="4103" width="8.7109375" style="163" bestFit="1" customWidth="1"/>
    <col min="4104" max="4104" width="8.85546875" style="163" bestFit="1" customWidth="1"/>
    <col min="4105" max="4105" width="10.7109375" style="163" bestFit="1" customWidth="1"/>
    <col min="4106" max="4109" width="9.28515625" style="163" customWidth="1"/>
    <col min="4110" max="4110" width="5.5703125" style="163" customWidth="1"/>
    <col min="4111" max="4352" width="9.140625" style="163"/>
    <col min="4353" max="4353" width="6.28515625" style="163" customWidth="1"/>
    <col min="4354" max="4354" width="29.7109375" style="163" bestFit="1" customWidth="1"/>
    <col min="4355" max="4355" width="8" style="163" bestFit="1" customWidth="1"/>
    <col min="4356" max="4356" width="10.7109375" style="163" bestFit="1" customWidth="1"/>
    <col min="4357" max="4357" width="8.85546875" style="163" bestFit="1" customWidth="1"/>
    <col min="4358" max="4358" width="10.7109375" style="163" bestFit="1" customWidth="1"/>
    <col min="4359" max="4359" width="8.7109375" style="163" bestFit="1" customWidth="1"/>
    <col min="4360" max="4360" width="8.85546875" style="163" bestFit="1" customWidth="1"/>
    <col min="4361" max="4361" width="10.7109375" style="163" bestFit="1" customWidth="1"/>
    <col min="4362" max="4365" width="9.28515625" style="163" customWidth="1"/>
    <col min="4366" max="4366" width="5.5703125" style="163" customWidth="1"/>
    <col min="4367" max="4608" width="9.140625" style="163"/>
    <col min="4609" max="4609" width="6.28515625" style="163" customWidth="1"/>
    <col min="4610" max="4610" width="29.7109375" style="163" bestFit="1" customWidth="1"/>
    <col min="4611" max="4611" width="8" style="163" bestFit="1" customWidth="1"/>
    <col min="4612" max="4612" width="10.7109375" style="163" bestFit="1" customWidth="1"/>
    <col min="4613" max="4613" width="8.85546875" style="163" bestFit="1" customWidth="1"/>
    <col min="4614" max="4614" width="10.7109375" style="163" bestFit="1" customWidth="1"/>
    <col min="4615" max="4615" width="8.7109375" style="163" bestFit="1" customWidth="1"/>
    <col min="4616" max="4616" width="8.85546875" style="163" bestFit="1" customWidth="1"/>
    <col min="4617" max="4617" width="10.7109375" style="163" bestFit="1" customWidth="1"/>
    <col min="4618" max="4621" width="9.28515625" style="163" customWidth="1"/>
    <col min="4622" max="4622" width="5.5703125" style="163" customWidth="1"/>
    <col min="4623" max="4864" width="9.140625" style="163"/>
    <col min="4865" max="4865" width="6.28515625" style="163" customWidth="1"/>
    <col min="4866" max="4866" width="29.7109375" style="163" bestFit="1" customWidth="1"/>
    <col min="4867" max="4867" width="8" style="163" bestFit="1" customWidth="1"/>
    <col min="4868" max="4868" width="10.7109375" style="163" bestFit="1" customWidth="1"/>
    <col min="4869" max="4869" width="8.85546875" style="163" bestFit="1" customWidth="1"/>
    <col min="4870" max="4870" width="10.7109375" style="163" bestFit="1" customWidth="1"/>
    <col min="4871" max="4871" width="8.7109375" style="163" bestFit="1" customWidth="1"/>
    <col min="4872" max="4872" width="8.85546875" style="163" bestFit="1" customWidth="1"/>
    <col min="4873" max="4873" width="10.7109375" style="163" bestFit="1" customWidth="1"/>
    <col min="4874" max="4877" width="9.28515625" style="163" customWidth="1"/>
    <col min="4878" max="4878" width="5.5703125" style="163" customWidth="1"/>
    <col min="4879" max="5120" width="9.140625" style="163"/>
    <col min="5121" max="5121" width="6.28515625" style="163" customWidth="1"/>
    <col min="5122" max="5122" width="29.7109375" style="163" bestFit="1" customWidth="1"/>
    <col min="5123" max="5123" width="8" style="163" bestFit="1" customWidth="1"/>
    <col min="5124" max="5124" width="10.7109375" style="163" bestFit="1" customWidth="1"/>
    <col min="5125" max="5125" width="8.85546875" style="163" bestFit="1" customWidth="1"/>
    <col min="5126" max="5126" width="10.7109375" style="163" bestFit="1" customWidth="1"/>
    <col min="5127" max="5127" width="8.7109375" style="163" bestFit="1" customWidth="1"/>
    <col min="5128" max="5128" width="8.85546875" style="163" bestFit="1" customWidth="1"/>
    <col min="5129" max="5129" width="10.7109375" style="163" bestFit="1" customWidth="1"/>
    <col min="5130" max="5133" width="9.28515625" style="163" customWidth="1"/>
    <col min="5134" max="5134" width="5.5703125" style="163" customWidth="1"/>
    <col min="5135" max="5376" width="9.140625" style="163"/>
    <col min="5377" max="5377" width="6.28515625" style="163" customWidth="1"/>
    <col min="5378" max="5378" width="29.7109375" style="163" bestFit="1" customWidth="1"/>
    <col min="5379" max="5379" width="8" style="163" bestFit="1" customWidth="1"/>
    <col min="5380" max="5380" width="10.7109375" style="163" bestFit="1" customWidth="1"/>
    <col min="5381" max="5381" width="8.85546875" style="163" bestFit="1" customWidth="1"/>
    <col min="5382" max="5382" width="10.7109375" style="163" bestFit="1" customWidth="1"/>
    <col min="5383" max="5383" width="8.7109375" style="163" bestFit="1" customWidth="1"/>
    <col min="5384" max="5384" width="8.85546875" style="163" bestFit="1" customWidth="1"/>
    <col min="5385" max="5385" width="10.7109375" style="163" bestFit="1" customWidth="1"/>
    <col min="5386" max="5389" width="9.28515625" style="163" customWidth="1"/>
    <col min="5390" max="5390" width="5.5703125" style="163" customWidth="1"/>
    <col min="5391" max="5632" width="9.140625" style="163"/>
    <col min="5633" max="5633" width="6.28515625" style="163" customWidth="1"/>
    <col min="5634" max="5634" width="29.7109375" style="163" bestFit="1" customWidth="1"/>
    <col min="5635" max="5635" width="8" style="163" bestFit="1" customWidth="1"/>
    <col min="5636" max="5636" width="10.7109375" style="163" bestFit="1" customWidth="1"/>
    <col min="5637" max="5637" width="8.85546875" style="163" bestFit="1" customWidth="1"/>
    <col min="5638" max="5638" width="10.7109375" style="163" bestFit="1" customWidth="1"/>
    <col min="5639" max="5639" width="8.7109375" style="163" bestFit="1" customWidth="1"/>
    <col min="5640" max="5640" width="8.85546875" style="163" bestFit="1" customWidth="1"/>
    <col min="5641" max="5641" width="10.7109375" style="163" bestFit="1" customWidth="1"/>
    <col min="5642" max="5645" width="9.28515625" style="163" customWidth="1"/>
    <col min="5646" max="5646" width="5.5703125" style="163" customWidth="1"/>
    <col min="5647" max="5888" width="9.140625" style="163"/>
    <col min="5889" max="5889" width="6.28515625" style="163" customWidth="1"/>
    <col min="5890" max="5890" width="29.7109375" style="163" bestFit="1" customWidth="1"/>
    <col min="5891" max="5891" width="8" style="163" bestFit="1" customWidth="1"/>
    <col min="5892" max="5892" width="10.7109375" style="163" bestFit="1" customWidth="1"/>
    <col min="5893" max="5893" width="8.85546875" style="163" bestFit="1" customWidth="1"/>
    <col min="5894" max="5894" width="10.7109375" style="163" bestFit="1" customWidth="1"/>
    <col min="5895" max="5895" width="8.7109375" style="163" bestFit="1" customWidth="1"/>
    <col min="5896" max="5896" width="8.85546875" style="163" bestFit="1" customWidth="1"/>
    <col min="5897" max="5897" width="10.7109375" style="163" bestFit="1" customWidth="1"/>
    <col min="5898" max="5901" width="9.28515625" style="163" customWidth="1"/>
    <col min="5902" max="5902" width="5.5703125" style="163" customWidth="1"/>
    <col min="5903" max="6144" width="9.140625" style="163"/>
    <col min="6145" max="6145" width="6.28515625" style="163" customWidth="1"/>
    <col min="6146" max="6146" width="29.7109375" style="163" bestFit="1" customWidth="1"/>
    <col min="6147" max="6147" width="8" style="163" bestFit="1" customWidth="1"/>
    <col min="6148" max="6148" width="10.7109375" style="163" bestFit="1" customWidth="1"/>
    <col min="6149" max="6149" width="8.85546875" style="163" bestFit="1" customWidth="1"/>
    <col min="6150" max="6150" width="10.7109375" style="163" bestFit="1" customWidth="1"/>
    <col min="6151" max="6151" width="8.7109375" style="163" bestFit="1" customWidth="1"/>
    <col min="6152" max="6152" width="8.85546875" style="163" bestFit="1" customWidth="1"/>
    <col min="6153" max="6153" width="10.7109375" style="163" bestFit="1" customWidth="1"/>
    <col min="6154" max="6157" width="9.28515625" style="163" customWidth="1"/>
    <col min="6158" max="6158" width="5.5703125" style="163" customWidth="1"/>
    <col min="6159" max="6400" width="9.140625" style="163"/>
    <col min="6401" max="6401" width="6.28515625" style="163" customWidth="1"/>
    <col min="6402" max="6402" width="29.7109375" style="163" bestFit="1" customWidth="1"/>
    <col min="6403" max="6403" width="8" style="163" bestFit="1" customWidth="1"/>
    <col min="6404" max="6404" width="10.7109375" style="163" bestFit="1" customWidth="1"/>
    <col min="6405" max="6405" width="8.85546875" style="163" bestFit="1" customWidth="1"/>
    <col min="6406" max="6406" width="10.7109375" style="163" bestFit="1" customWidth="1"/>
    <col min="6407" max="6407" width="8.7109375" style="163" bestFit="1" customWidth="1"/>
    <col min="6408" max="6408" width="8.85546875" style="163" bestFit="1" customWidth="1"/>
    <col min="6409" max="6409" width="10.7109375" style="163" bestFit="1" customWidth="1"/>
    <col min="6410" max="6413" width="9.28515625" style="163" customWidth="1"/>
    <col min="6414" max="6414" width="5.5703125" style="163" customWidth="1"/>
    <col min="6415" max="6656" width="9.140625" style="163"/>
    <col min="6657" max="6657" width="6.28515625" style="163" customWidth="1"/>
    <col min="6658" max="6658" width="29.7109375" style="163" bestFit="1" customWidth="1"/>
    <col min="6659" max="6659" width="8" style="163" bestFit="1" customWidth="1"/>
    <col min="6660" max="6660" width="10.7109375" style="163" bestFit="1" customWidth="1"/>
    <col min="6661" max="6661" width="8.85546875" style="163" bestFit="1" customWidth="1"/>
    <col min="6662" max="6662" width="10.7109375" style="163" bestFit="1" customWidth="1"/>
    <col min="6663" max="6663" width="8.7109375" style="163" bestFit="1" customWidth="1"/>
    <col min="6664" max="6664" width="8.85546875" style="163" bestFit="1" customWidth="1"/>
    <col min="6665" max="6665" width="10.7109375" style="163" bestFit="1" customWidth="1"/>
    <col min="6666" max="6669" width="9.28515625" style="163" customWidth="1"/>
    <col min="6670" max="6670" width="5.5703125" style="163" customWidth="1"/>
    <col min="6671" max="6912" width="9.140625" style="163"/>
    <col min="6913" max="6913" width="6.28515625" style="163" customWidth="1"/>
    <col min="6914" max="6914" width="29.7109375" style="163" bestFit="1" customWidth="1"/>
    <col min="6915" max="6915" width="8" style="163" bestFit="1" customWidth="1"/>
    <col min="6916" max="6916" width="10.7109375" style="163" bestFit="1" customWidth="1"/>
    <col min="6917" max="6917" width="8.85546875" style="163" bestFit="1" customWidth="1"/>
    <col min="6918" max="6918" width="10.7109375" style="163" bestFit="1" customWidth="1"/>
    <col min="6919" max="6919" width="8.7109375" style="163" bestFit="1" customWidth="1"/>
    <col min="6920" max="6920" width="8.85546875" style="163" bestFit="1" customWidth="1"/>
    <col min="6921" max="6921" width="10.7109375" style="163" bestFit="1" customWidth="1"/>
    <col min="6922" max="6925" width="9.28515625" style="163" customWidth="1"/>
    <col min="6926" max="6926" width="5.5703125" style="163" customWidth="1"/>
    <col min="6927" max="7168" width="9.140625" style="163"/>
    <col min="7169" max="7169" width="6.28515625" style="163" customWidth="1"/>
    <col min="7170" max="7170" width="29.7109375" style="163" bestFit="1" customWidth="1"/>
    <col min="7171" max="7171" width="8" style="163" bestFit="1" customWidth="1"/>
    <col min="7172" max="7172" width="10.7109375" style="163" bestFit="1" customWidth="1"/>
    <col min="7173" max="7173" width="8.85546875" style="163" bestFit="1" customWidth="1"/>
    <col min="7174" max="7174" width="10.7109375" style="163" bestFit="1" customWidth="1"/>
    <col min="7175" max="7175" width="8.7109375" style="163" bestFit="1" customWidth="1"/>
    <col min="7176" max="7176" width="8.85546875" style="163" bestFit="1" customWidth="1"/>
    <col min="7177" max="7177" width="10.7109375" style="163" bestFit="1" customWidth="1"/>
    <col min="7178" max="7181" width="9.28515625" style="163" customWidth="1"/>
    <col min="7182" max="7182" width="5.5703125" style="163" customWidth="1"/>
    <col min="7183" max="7424" width="9.140625" style="163"/>
    <col min="7425" max="7425" width="6.28515625" style="163" customWidth="1"/>
    <col min="7426" max="7426" width="29.7109375" style="163" bestFit="1" customWidth="1"/>
    <col min="7427" max="7427" width="8" style="163" bestFit="1" customWidth="1"/>
    <col min="7428" max="7428" width="10.7109375" style="163" bestFit="1" customWidth="1"/>
    <col min="7429" max="7429" width="8.85546875" style="163" bestFit="1" customWidth="1"/>
    <col min="7430" max="7430" width="10.7109375" style="163" bestFit="1" customWidth="1"/>
    <col min="7431" max="7431" width="8.7109375" style="163" bestFit="1" customWidth="1"/>
    <col min="7432" max="7432" width="8.85546875" style="163" bestFit="1" customWidth="1"/>
    <col min="7433" max="7433" width="10.7109375" style="163" bestFit="1" customWidth="1"/>
    <col min="7434" max="7437" width="9.28515625" style="163" customWidth="1"/>
    <col min="7438" max="7438" width="5.5703125" style="163" customWidth="1"/>
    <col min="7439" max="7680" width="9.140625" style="163"/>
    <col min="7681" max="7681" width="6.28515625" style="163" customWidth="1"/>
    <col min="7682" max="7682" width="29.7109375" style="163" bestFit="1" customWidth="1"/>
    <col min="7683" max="7683" width="8" style="163" bestFit="1" customWidth="1"/>
    <col min="7684" max="7684" width="10.7109375" style="163" bestFit="1" customWidth="1"/>
    <col min="7685" max="7685" width="8.85546875" style="163" bestFit="1" customWidth="1"/>
    <col min="7686" max="7686" width="10.7109375" style="163" bestFit="1" customWidth="1"/>
    <col min="7687" max="7687" width="8.7109375" style="163" bestFit="1" customWidth="1"/>
    <col min="7688" max="7688" width="8.85546875" style="163" bestFit="1" customWidth="1"/>
    <col min="7689" max="7689" width="10.7109375" style="163" bestFit="1" customWidth="1"/>
    <col min="7690" max="7693" width="9.28515625" style="163" customWidth="1"/>
    <col min="7694" max="7694" width="5.5703125" style="163" customWidth="1"/>
    <col min="7695" max="7936" width="9.140625" style="163"/>
    <col min="7937" max="7937" width="6.28515625" style="163" customWidth="1"/>
    <col min="7938" max="7938" width="29.7109375" style="163" bestFit="1" customWidth="1"/>
    <col min="7939" max="7939" width="8" style="163" bestFit="1" customWidth="1"/>
    <col min="7940" max="7940" width="10.7109375" style="163" bestFit="1" customWidth="1"/>
    <col min="7941" max="7941" width="8.85546875" style="163" bestFit="1" customWidth="1"/>
    <col min="7942" max="7942" width="10.7109375" style="163" bestFit="1" customWidth="1"/>
    <col min="7943" max="7943" width="8.7109375" style="163" bestFit="1" customWidth="1"/>
    <col min="7944" max="7944" width="8.85546875" style="163" bestFit="1" customWidth="1"/>
    <col min="7945" max="7945" width="10.7109375" style="163" bestFit="1" customWidth="1"/>
    <col min="7946" max="7949" width="9.28515625" style="163" customWidth="1"/>
    <col min="7950" max="7950" width="5.5703125" style="163" customWidth="1"/>
    <col min="7951" max="8192" width="9.140625" style="163"/>
    <col min="8193" max="8193" width="6.28515625" style="163" customWidth="1"/>
    <col min="8194" max="8194" width="29.7109375" style="163" bestFit="1" customWidth="1"/>
    <col min="8195" max="8195" width="8" style="163" bestFit="1" customWidth="1"/>
    <col min="8196" max="8196" width="10.7109375" style="163" bestFit="1" customWidth="1"/>
    <col min="8197" max="8197" width="8.85546875" style="163" bestFit="1" customWidth="1"/>
    <col min="8198" max="8198" width="10.7109375" style="163" bestFit="1" customWidth="1"/>
    <col min="8199" max="8199" width="8.7109375" style="163" bestFit="1" customWidth="1"/>
    <col min="8200" max="8200" width="8.85546875" style="163" bestFit="1" customWidth="1"/>
    <col min="8201" max="8201" width="10.7109375" style="163" bestFit="1" customWidth="1"/>
    <col min="8202" max="8205" width="9.28515625" style="163" customWidth="1"/>
    <col min="8206" max="8206" width="5.5703125" style="163" customWidth="1"/>
    <col min="8207" max="8448" width="9.140625" style="163"/>
    <col min="8449" max="8449" width="6.28515625" style="163" customWidth="1"/>
    <col min="8450" max="8450" width="29.7109375" style="163" bestFit="1" customWidth="1"/>
    <col min="8451" max="8451" width="8" style="163" bestFit="1" customWidth="1"/>
    <col min="8452" max="8452" width="10.7109375" style="163" bestFit="1" customWidth="1"/>
    <col min="8453" max="8453" width="8.85546875" style="163" bestFit="1" customWidth="1"/>
    <col min="8454" max="8454" width="10.7109375" style="163" bestFit="1" customWidth="1"/>
    <col min="8455" max="8455" width="8.7109375" style="163" bestFit="1" customWidth="1"/>
    <col min="8456" max="8456" width="8.85546875" style="163" bestFit="1" customWidth="1"/>
    <col min="8457" max="8457" width="10.7109375" style="163" bestFit="1" customWidth="1"/>
    <col min="8458" max="8461" width="9.28515625" style="163" customWidth="1"/>
    <col min="8462" max="8462" width="5.5703125" style="163" customWidth="1"/>
    <col min="8463" max="8704" width="9.140625" style="163"/>
    <col min="8705" max="8705" width="6.28515625" style="163" customWidth="1"/>
    <col min="8706" max="8706" width="29.7109375" style="163" bestFit="1" customWidth="1"/>
    <col min="8707" max="8707" width="8" style="163" bestFit="1" customWidth="1"/>
    <col min="8708" max="8708" width="10.7109375" style="163" bestFit="1" customWidth="1"/>
    <col min="8709" max="8709" width="8.85546875" style="163" bestFit="1" customWidth="1"/>
    <col min="8710" max="8710" width="10.7109375" style="163" bestFit="1" customWidth="1"/>
    <col min="8711" max="8711" width="8.7109375" style="163" bestFit="1" customWidth="1"/>
    <col min="8712" max="8712" width="8.85546875" style="163" bestFit="1" customWidth="1"/>
    <col min="8713" max="8713" width="10.7109375" style="163" bestFit="1" customWidth="1"/>
    <col min="8714" max="8717" width="9.28515625" style="163" customWidth="1"/>
    <col min="8718" max="8718" width="5.5703125" style="163" customWidth="1"/>
    <col min="8719" max="8960" width="9.140625" style="163"/>
    <col min="8961" max="8961" width="6.28515625" style="163" customWidth="1"/>
    <col min="8962" max="8962" width="29.7109375" style="163" bestFit="1" customWidth="1"/>
    <col min="8963" max="8963" width="8" style="163" bestFit="1" customWidth="1"/>
    <col min="8964" max="8964" width="10.7109375" style="163" bestFit="1" customWidth="1"/>
    <col min="8965" max="8965" width="8.85546875" style="163" bestFit="1" customWidth="1"/>
    <col min="8966" max="8966" width="10.7109375" style="163" bestFit="1" customWidth="1"/>
    <col min="8967" max="8967" width="8.7109375" style="163" bestFit="1" customWidth="1"/>
    <col min="8968" max="8968" width="8.85546875" style="163" bestFit="1" customWidth="1"/>
    <col min="8969" max="8969" width="10.7109375" style="163" bestFit="1" customWidth="1"/>
    <col min="8970" max="8973" width="9.28515625" style="163" customWidth="1"/>
    <col min="8974" max="8974" width="5.5703125" style="163" customWidth="1"/>
    <col min="8975" max="9216" width="9.140625" style="163"/>
    <col min="9217" max="9217" width="6.28515625" style="163" customWidth="1"/>
    <col min="9218" max="9218" width="29.7109375" style="163" bestFit="1" customWidth="1"/>
    <col min="9219" max="9219" width="8" style="163" bestFit="1" customWidth="1"/>
    <col min="9220" max="9220" width="10.7109375" style="163" bestFit="1" customWidth="1"/>
    <col min="9221" max="9221" width="8.85546875" style="163" bestFit="1" customWidth="1"/>
    <col min="9222" max="9222" width="10.7109375" style="163" bestFit="1" customWidth="1"/>
    <col min="9223" max="9223" width="8.7109375" style="163" bestFit="1" customWidth="1"/>
    <col min="9224" max="9224" width="8.85546875" style="163" bestFit="1" customWidth="1"/>
    <col min="9225" max="9225" width="10.7109375" style="163" bestFit="1" customWidth="1"/>
    <col min="9226" max="9229" width="9.28515625" style="163" customWidth="1"/>
    <col min="9230" max="9230" width="5.5703125" style="163" customWidth="1"/>
    <col min="9231" max="9472" width="9.140625" style="163"/>
    <col min="9473" max="9473" width="6.28515625" style="163" customWidth="1"/>
    <col min="9474" max="9474" width="29.7109375" style="163" bestFit="1" customWidth="1"/>
    <col min="9475" max="9475" width="8" style="163" bestFit="1" customWidth="1"/>
    <col min="9476" max="9476" width="10.7109375" style="163" bestFit="1" customWidth="1"/>
    <col min="9477" max="9477" width="8.85546875" style="163" bestFit="1" customWidth="1"/>
    <col min="9478" max="9478" width="10.7109375" style="163" bestFit="1" customWidth="1"/>
    <col min="9479" max="9479" width="8.7109375" style="163" bestFit="1" customWidth="1"/>
    <col min="9480" max="9480" width="8.85546875" style="163" bestFit="1" customWidth="1"/>
    <col min="9481" max="9481" width="10.7109375" style="163" bestFit="1" customWidth="1"/>
    <col min="9482" max="9485" width="9.28515625" style="163" customWidth="1"/>
    <col min="9486" max="9486" width="5.5703125" style="163" customWidth="1"/>
    <col min="9487" max="9728" width="9.140625" style="163"/>
    <col min="9729" max="9729" width="6.28515625" style="163" customWidth="1"/>
    <col min="9730" max="9730" width="29.7109375" style="163" bestFit="1" customWidth="1"/>
    <col min="9731" max="9731" width="8" style="163" bestFit="1" customWidth="1"/>
    <col min="9732" max="9732" width="10.7109375" style="163" bestFit="1" customWidth="1"/>
    <col min="9733" max="9733" width="8.85546875" style="163" bestFit="1" customWidth="1"/>
    <col min="9734" max="9734" width="10.7109375" style="163" bestFit="1" customWidth="1"/>
    <col min="9735" max="9735" width="8.7109375" style="163" bestFit="1" customWidth="1"/>
    <col min="9736" max="9736" width="8.85546875" style="163" bestFit="1" customWidth="1"/>
    <col min="9737" max="9737" width="10.7109375" style="163" bestFit="1" customWidth="1"/>
    <col min="9738" max="9741" width="9.28515625" style="163" customWidth="1"/>
    <col min="9742" max="9742" width="5.5703125" style="163" customWidth="1"/>
    <col min="9743" max="9984" width="9.140625" style="163"/>
    <col min="9985" max="9985" width="6.28515625" style="163" customWidth="1"/>
    <col min="9986" max="9986" width="29.7109375" style="163" bestFit="1" customWidth="1"/>
    <col min="9987" max="9987" width="8" style="163" bestFit="1" customWidth="1"/>
    <col min="9988" max="9988" width="10.7109375" style="163" bestFit="1" customWidth="1"/>
    <col min="9989" max="9989" width="8.85546875" style="163" bestFit="1" customWidth="1"/>
    <col min="9990" max="9990" width="10.7109375" style="163" bestFit="1" customWidth="1"/>
    <col min="9991" max="9991" width="8.7109375" style="163" bestFit="1" customWidth="1"/>
    <col min="9992" max="9992" width="8.85546875" style="163" bestFit="1" customWidth="1"/>
    <col min="9993" max="9993" width="10.7109375" style="163" bestFit="1" customWidth="1"/>
    <col min="9994" max="9997" width="9.28515625" style="163" customWidth="1"/>
    <col min="9998" max="9998" width="5.5703125" style="163" customWidth="1"/>
    <col min="9999" max="10240" width="9.140625" style="163"/>
    <col min="10241" max="10241" width="6.28515625" style="163" customWidth="1"/>
    <col min="10242" max="10242" width="29.7109375" style="163" bestFit="1" customWidth="1"/>
    <col min="10243" max="10243" width="8" style="163" bestFit="1" customWidth="1"/>
    <col min="10244" max="10244" width="10.7109375" style="163" bestFit="1" customWidth="1"/>
    <col min="10245" max="10245" width="8.85546875" style="163" bestFit="1" customWidth="1"/>
    <col min="10246" max="10246" width="10.7109375" style="163" bestFit="1" customWidth="1"/>
    <col min="10247" max="10247" width="8.7109375" style="163" bestFit="1" customWidth="1"/>
    <col min="10248" max="10248" width="8.85546875" style="163" bestFit="1" customWidth="1"/>
    <col min="10249" max="10249" width="10.7109375" style="163" bestFit="1" customWidth="1"/>
    <col min="10250" max="10253" width="9.28515625" style="163" customWidth="1"/>
    <col min="10254" max="10254" width="5.5703125" style="163" customWidth="1"/>
    <col min="10255" max="10496" width="9.140625" style="163"/>
    <col min="10497" max="10497" width="6.28515625" style="163" customWidth="1"/>
    <col min="10498" max="10498" width="29.7109375" style="163" bestFit="1" customWidth="1"/>
    <col min="10499" max="10499" width="8" style="163" bestFit="1" customWidth="1"/>
    <col min="10500" max="10500" width="10.7109375" style="163" bestFit="1" customWidth="1"/>
    <col min="10501" max="10501" width="8.85546875" style="163" bestFit="1" customWidth="1"/>
    <col min="10502" max="10502" width="10.7109375" style="163" bestFit="1" customWidth="1"/>
    <col min="10503" max="10503" width="8.7109375" style="163" bestFit="1" customWidth="1"/>
    <col min="10504" max="10504" width="8.85546875" style="163" bestFit="1" customWidth="1"/>
    <col min="10505" max="10505" width="10.7109375" style="163" bestFit="1" customWidth="1"/>
    <col min="10506" max="10509" width="9.28515625" style="163" customWidth="1"/>
    <col min="10510" max="10510" width="5.5703125" style="163" customWidth="1"/>
    <col min="10511" max="10752" width="9.140625" style="163"/>
    <col min="10753" max="10753" width="6.28515625" style="163" customWidth="1"/>
    <col min="10754" max="10754" width="29.7109375" style="163" bestFit="1" customWidth="1"/>
    <col min="10755" max="10755" width="8" style="163" bestFit="1" customWidth="1"/>
    <col min="10756" max="10756" width="10.7109375" style="163" bestFit="1" customWidth="1"/>
    <col min="10757" max="10757" width="8.85546875" style="163" bestFit="1" customWidth="1"/>
    <col min="10758" max="10758" width="10.7109375" style="163" bestFit="1" customWidth="1"/>
    <col min="10759" max="10759" width="8.7109375" style="163" bestFit="1" customWidth="1"/>
    <col min="10760" max="10760" width="8.85546875" style="163" bestFit="1" customWidth="1"/>
    <col min="10761" max="10761" width="10.7109375" style="163" bestFit="1" customWidth="1"/>
    <col min="10762" max="10765" width="9.28515625" style="163" customWidth="1"/>
    <col min="10766" max="10766" width="5.5703125" style="163" customWidth="1"/>
    <col min="10767" max="11008" width="9.140625" style="163"/>
    <col min="11009" max="11009" width="6.28515625" style="163" customWidth="1"/>
    <col min="11010" max="11010" width="29.7109375" style="163" bestFit="1" customWidth="1"/>
    <col min="11011" max="11011" width="8" style="163" bestFit="1" customWidth="1"/>
    <col min="11012" max="11012" width="10.7109375" style="163" bestFit="1" customWidth="1"/>
    <col min="11013" max="11013" width="8.85546875" style="163" bestFit="1" customWidth="1"/>
    <col min="11014" max="11014" width="10.7109375" style="163" bestFit="1" customWidth="1"/>
    <col min="11015" max="11015" width="8.7109375" style="163" bestFit="1" customWidth="1"/>
    <col min="11016" max="11016" width="8.85546875" style="163" bestFit="1" customWidth="1"/>
    <col min="11017" max="11017" width="10.7109375" style="163" bestFit="1" customWidth="1"/>
    <col min="11018" max="11021" width="9.28515625" style="163" customWidth="1"/>
    <col min="11022" max="11022" width="5.5703125" style="163" customWidth="1"/>
    <col min="11023" max="11264" width="9.140625" style="163"/>
    <col min="11265" max="11265" width="6.28515625" style="163" customWidth="1"/>
    <col min="11266" max="11266" width="29.7109375" style="163" bestFit="1" customWidth="1"/>
    <col min="11267" max="11267" width="8" style="163" bestFit="1" customWidth="1"/>
    <col min="11268" max="11268" width="10.7109375" style="163" bestFit="1" customWidth="1"/>
    <col min="11269" max="11269" width="8.85546875" style="163" bestFit="1" customWidth="1"/>
    <col min="11270" max="11270" width="10.7109375" style="163" bestFit="1" customWidth="1"/>
    <col min="11271" max="11271" width="8.7109375" style="163" bestFit="1" customWidth="1"/>
    <col min="11272" max="11272" width="8.85546875" style="163" bestFit="1" customWidth="1"/>
    <col min="11273" max="11273" width="10.7109375" style="163" bestFit="1" customWidth="1"/>
    <col min="11274" max="11277" width="9.28515625" style="163" customWidth="1"/>
    <col min="11278" max="11278" width="5.5703125" style="163" customWidth="1"/>
    <col min="11279" max="11520" width="9.140625" style="163"/>
    <col min="11521" max="11521" width="6.28515625" style="163" customWidth="1"/>
    <col min="11522" max="11522" width="29.7109375" style="163" bestFit="1" customWidth="1"/>
    <col min="11523" max="11523" width="8" style="163" bestFit="1" customWidth="1"/>
    <col min="11524" max="11524" width="10.7109375" style="163" bestFit="1" customWidth="1"/>
    <col min="11525" max="11525" width="8.85546875" style="163" bestFit="1" customWidth="1"/>
    <col min="11526" max="11526" width="10.7109375" style="163" bestFit="1" customWidth="1"/>
    <col min="11527" max="11527" width="8.7109375" style="163" bestFit="1" customWidth="1"/>
    <col min="11528" max="11528" width="8.85546875" style="163" bestFit="1" customWidth="1"/>
    <col min="11529" max="11529" width="10.7109375" style="163" bestFit="1" customWidth="1"/>
    <col min="11530" max="11533" width="9.28515625" style="163" customWidth="1"/>
    <col min="11534" max="11534" width="5.5703125" style="163" customWidth="1"/>
    <col min="11535" max="11776" width="9.140625" style="163"/>
    <col min="11777" max="11777" width="6.28515625" style="163" customWidth="1"/>
    <col min="11778" max="11778" width="29.7109375" style="163" bestFit="1" customWidth="1"/>
    <col min="11779" max="11779" width="8" style="163" bestFit="1" customWidth="1"/>
    <col min="11780" max="11780" width="10.7109375" style="163" bestFit="1" customWidth="1"/>
    <col min="11781" max="11781" width="8.85546875" style="163" bestFit="1" customWidth="1"/>
    <col min="11782" max="11782" width="10.7109375" style="163" bestFit="1" customWidth="1"/>
    <col min="11783" max="11783" width="8.7109375" style="163" bestFit="1" customWidth="1"/>
    <col min="11784" max="11784" width="8.85546875" style="163" bestFit="1" customWidth="1"/>
    <col min="11785" max="11785" width="10.7109375" style="163" bestFit="1" customWidth="1"/>
    <col min="11786" max="11789" width="9.28515625" style="163" customWidth="1"/>
    <col min="11790" max="11790" width="5.5703125" style="163" customWidth="1"/>
    <col min="11791" max="12032" width="9.140625" style="163"/>
    <col min="12033" max="12033" width="6.28515625" style="163" customWidth="1"/>
    <col min="12034" max="12034" width="29.7109375" style="163" bestFit="1" customWidth="1"/>
    <col min="12035" max="12035" width="8" style="163" bestFit="1" customWidth="1"/>
    <col min="12036" max="12036" width="10.7109375" style="163" bestFit="1" customWidth="1"/>
    <col min="12037" max="12037" width="8.85546875" style="163" bestFit="1" customWidth="1"/>
    <col min="12038" max="12038" width="10.7109375" style="163" bestFit="1" customWidth="1"/>
    <col min="12039" max="12039" width="8.7109375" style="163" bestFit="1" customWidth="1"/>
    <col min="12040" max="12040" width="8.85546875" style="163" bestFit="1" customWidth="1"/>
    <col min="12041" max="12041" width="10.7109375" style="163" bestFit="1" customWidth="1"/>
    <col min="12042" max="12045" width="9.28515625" style="163" customWidth="1"/>
    <col min="12046" max="12046" width="5.5703125" style="163" customWidth="1"/>
    <col min="12047" max="12288" width="9.140625" style="163"/>
    <col min="12289" max="12289" width="6.28515625" style="163" customWidth="1"/>
    <col min="12290" max="12290" width="29.7109375" style="163" bestFit="1" customWidth="1"/>
    <col min="12291" max="12291" width="8" style="163" bestFit="1" customWidth="1"/>
    <col min="12292" max="12292" width="10.7109375" style="163" bestFit="1" customWidth="1"/>
    <col min="12293" max="12293" width="8.85546875" style="163" bestFit="1" customWidth="1"/>
    <col min="12294" max="12294" width="10.7109375" style="163" bestFit="1" customWidth="1"/>
    <col min="12295" max="12295" width="8.7109375" style="163" bestFit="1" customWidth="1"/>
    <col min="12296" max="12296" width="8.85546875" style="163" bestFit="1" customWidth="1"/>
    <col min="12297" max="12297" width="10.7109375" style="163" bestFit="1" customWidth="1"/>
    <col min="12298" max="12301" width="9.28515625" style="163" customWidth="1"/>
    <col min="12302" max="12302" width="5.5703125" style="163" customWidth="1"/>
    <col min="12303" max="12544" width="9.140625" style="163"/>
    <col min="12545" max="12545" width="6.28515625" style="163" customWidth="1"/>
    <col min="12546" max="12546" width="29.7109375" style="163" bestFit="1" customWidth="1"/>
    <col min="12547" max="12547" width="8" style="163" bestFit="1" customWidth="1"/>
    <col min="12548" max="12548" width="10.7109375" style="163" bestFit="1" customWidth="1"/>
    <col min="12549" max="12549" width="8.85546875" style="163" bestFit="1" customWidth="1"/>
    <col min="12550" max="12550" width="10.7109375" style="163" bestFit="1" customWidth="1"/>
    <col min="12551" max="12551" width="8.7109375" style="163" bestFit="1" customWidth="1"/>
    <col min="12552" max="12552" width="8.85546875" style="163" bestFit="1" customWidth="1"/>
    <col min="12553" max="12553" width="10.7109375" style="163" bestFit="1" customWidth="1"/>
    <col min="12554" max="12557" width="9.28515625" style="163" customWidth="1"/>
    <col min="12558" max="12558" width="5.5703125" style="163" customWidth="1"/>
    <col min="12559" max="12800" width="9.140625" style="163"/>
    <col min="12801" max="12801" width="6.28515625" style="163" customWidth="1"/>
    <col min="12802" max="12802" width="29.7109375" style="163" bestFit="1" customWidth="1"/>
    <col min="12803" max="12803" width="8" style="163" bestFit="1" customWidth="1"/>
    <col min="12804" max="12804" width="10.7109375" style="163" bestFit="1" customWidth="1"/>
    <col min="12805" max="12805" width="8.85546875" style="163" bestFit="1" customWidth="1"/>
    <col min="12806" max="12806" width="10.7109375" style="163" bestFit="1" customWidth="1"/>
    <col min="12807" max="12807" width="8.7109375" style="163" bestFit="1" customWidth="1"/>
    <col min="12808" max="12808" width="8.85546875" style="163" bestFit="1" customWidth="1"/>
    <col min="12809" max="12809" width="10.7109375" style="163" bestFit="1" customWidth="1"/>
    <col min="12810" max="12813" width="9.28515625" style="163" customWidth="1"/>
    <col min="12814" max="12814" width="5.5703125" style="163" customWidth="1"/>
    <col min="12815" max="13056" width="9.140625" style="163"/>
    <col min="13057" max="13057" width="6.28515625" style="163" customWidth="1"/>
    <col min="13058" max="13058" width="29.7109375" style="163" bestFit="1" customWidth="1"/>
    <col min="13059" max="13059" width="8" style="163" bestFit="1" customWidth="1"/>
    <col min="13060" max="13060" width="10.7109375" style="163" bestFit="1" customWidth="1"/>
    <col min="13061" max="13061" width="8.85546875" style="163" bestFit="1" customWidth="1"/>
    <col min="13062" max="13062" width="10.7109375" style="163" bestFit="1" customWidth="1"/>
    <col min="13063" max="13063" width="8.7109375" style="163" bestFit="1" customWidth="1"/>
    <col min="13064" max="13064" width="8.85546875" style="163" bestFit="1" customWidth="1"/>
    <col min="13065" max="13065" width="10.7109375" style="163" bestFit="1" customWidth="1"/>
    <col min="13066" max="13069" width="9.28515625" style="163" customWidth="1"/>
    <col min="13070" max="13070" width="5.5703125" style="163" customWidth="1"/>
    <col min="13071" max="13312" width="9.140625" style="163"/>
    <col min="13313" max="13313" width="6.28515625" style="163" customWidth="1"/>
    <col min="13314" max="13314" width="29.7109375" style="163" bestFit="1" customWidth="1"/>
    <col min="13315" max="13315" width="8" style="163" bestFit="1" customWidth="1"/>
    <col min="13316" max="13316" width="10.7109375" style="163" bestFit="1" customWidth="1"/>
    <col min="13317" max="13317" width="8.85546875" style="163" bestFit="1" customWidth="1"/>
    <col min="13318" max="13318" width="10.7109375" style="163" bestFit="1" customWidth="1"/>
    <col min="13319" max="13319" width="8.7109375" style="163" bestFit="1" customWidth="1"/>
    <col min="13320" max="13320" width="8.85546875" style="163" bestFit="1" customWidth="1"/>
    <col min="13321" max="13321" width="10.7109375" style="163" bestFit="1" customWidth="1"/>
    <col min="13322" max="13325" width="9.28515625" style="163" customWidth="1"/>
    <col min="13326" max="13326" width="5.5703125" style="163" customWidth="1"/>
    <col min="13327" max="13568" width="9.140625" style="163"/>
    <col min="13569" max="13569" width="6.28515625" style="163" customWidth="1"/>
    <col min="13570" max="13570" width="29.7109375" style="163" bestFit="1" customWidth="1"/>
    <col min="13571" max="13571" width="8" style="163" bestFit="1" customWidth="1"/>
    <col min="13572" max="13572" width="10.7109375" style="163" bestFit="1" customWidth="1"/>
    <col min="13573" max="13573" width="8.85546875" style="163" bestFit="1" customWidth="1"/>
    <col min="13574" max="13574" width="10.7109375" style="163" bestFit="1" customWidth="1"/>
    <col min="13575" max="13575" width="8.7109375" style="163" bestFit="1" customWidth="1"/>
    <col min="13576" max="13576" width="8.85546875" style="163" bestFit="1" customWidth="1"/>
    <col min="13577" max="13577" width="10.7109375" style="163" bestFit="1" customWidth="1"/>
    <col min="13578" max="13581" width="9.28515625" style="163" customWidth="1"/>
    <col min="13582" max="13582" width="5.5703125" style="163" customWidth="1"/>
    <col min="13583" max="13824" width="9.140625" style="163"/>
    <col min="13825" max="13825" width="6.28515625" style="163" customWidth="1"/>
    <col min="13826" max="13826" width="29.7109375" style="163" bestFit="1" customWidth="1"/>
    <col min="13827" max="13827" width="8" style="163" bestFit="1" customWidth="1"/>
    <col min="13828" max="13828" width="10.7109375" style="163" bestFit="1" customWidth="1"/>
    <col min="13829" max="13829" width="8.85546875" style="163" bestFit="1" customWidth="1"/>
    <col min="13830" max="13830" width="10.7109375" style="163" bestFit="1" customWidth="1"/>
    <col min="13831" max="13831" width="8.7109375" style="163" bestFit="1" customWidth="1"/>
    <col min="13832" max="13832" width="8.85546875" style="163" bestFit="1" customWidth="1"/>
    <col min="13833" max="13833" width="10.7109375" style="163" bestFit="1" customWidth="1"/>
    <col min="13834" max="13837" width="9.28515625" style="163" customWidth="1"/>
    <col min="13838" max="13838" width="5.5703125" style="163" customWidth="1"/>
    <col min="13839" max="14080" width="9.140625" style="163"/>
    <col min="14081" max="14081" width="6.28515625" style="163" customWidth="1"/>
    <col min="14082" max="14082" width="29.7109375" style="163" bestFit="1" customWidth="1"/>
    <col min="14083" max="14083" width="8" style="163" bestFit="1" customWidth="1"/>
    <col min="14084" max="14084" width="10.7109375" style="163" bestFit="1" customWidth="1"/>
    <col min="14085" max="14085" width="8.85546875" style="163" bestFit="1" customWidth="1"/>
    <col min="14086" max="14086" width="10.7109375" style="163" bestFit="1" customWidth="1"/>
    <col min="14087" max="14087" width="8.7109375" style="163" bestFit="1" customWidth="1"/>
    <col min="14088" max="14088" width="8.85546875" style="163" bestFit="1" customWidth="1"/>
    <col min="14089" max="14089" width="10.7109375" style="163" bestFit="1" customWidth="1"/>
    <col min="14090" max="14093" width="9.28515625" style="163" customWidth="1"/>
    <col min="14094" max="14094" width="5.5703125" style="163" customWidth="1"/>
    <col min="14095" max="14336" width="9.140625" style="163"/>
    <col min="14337" max="14337" width="6.28515625" style="163" customWidth="1"/>
    <col min="14338" max="14338" width="29.7109375" style="163" bestFit="1" customWidth="1"/>
    <col min="14339" max="14339" width="8" style="163" bestFit="1" customWidth="1"/>
    <col min="14340" max="14340" width="10.7109375" style="163" bestFit="1" customWidth="1"/>
    <col min="14341" max="14341" width="8.85546875" style="163" bestFit="1" customWidth="1"/>
    <col min="14342" max="14342" width="10.7109375" style="163" bestFit="1" customWidth="1"/>
    <col min="14343" max="14343" width="8.7109375" style="163" bestFit="1" customWidth="1"/>
    <col min="14344" max="14344" width="8.85546875" style="163" bestFit="1" customWidth="1"/>
    <col min="14345" max="14345" width="10.7109375" style="163" bestFit="1" customWidth="1"/>
    <col min="14346" max="14349" width="9.28515625" style="163" customWidth="1"/>
    <col min="14350" max="14350" width="5.5703125" style="163" customWidth="1"/>
    <col min="14351" max="14592" width="9.140625" style="163"/>
    <col min="14593" max="14593" width="6.28515625" style="163" customWidth="1"/>
    <col min="14594" max="14594" width="29.7109375" style="163" bestFit="1" customWidth="1"/>
    <col min="14595" max="14595" width="8" style="163" bestFit="1" customWidth="1"/>
    <col min="14596" max="14596" width="10.7109375" style="163" bestFit="1" customWidth="1"/>
    <col min="14597" max="14597" width="8.85546875" style="163" bestFit="1" customWidth="1"/>
    <col min="14598" max="14598" width="10.7109375" style="163" bestFit="1" customWidth="1"/>
    <col min="14599" max="14599" width="8.7109375" style="163" bestFit="1" customWidth="1"/>
    <col min="14600" max="14600" width="8.85546875" style="163" bestFit="1" customWidth="1"/>
    <col min="14601" max="14601" width="10.7109375" style="163" bestFit="1" customWidth="1"/>
    <col min="14602" max="14605" width="9.28515625" style="163" customWidth="1"/>
    <col min="14606" max="14606" width="5.5703125" style="163" customWidth="1"/>
    <col min="14607" max="14848" width="9.140625" style="163"/>
    <col min="14849" max="14849" width="6.28515625" style="163" customWidth="1"/>
    <col min="14850" max="14850" width="29.7109375" style="163" bestFit="1" customWidth="1"/>
    <col min="14851" max="14851" width="8" style="163" bestFit="1" customWidth="1"/>
    <col min="14852" max="14852" width="10.7109375" style="163" bestFit="1" customWidth="1"/>
    <col min="14853" max="14853" width="8.85546875" style="163" bestFit="1" customWidth="1"/>
    <col min="14854" max="14854" width="10.7109375" style="163" bestFit="1" customWidth="1"/>
    <col min="14855" max="14855" width="8.7109375" style="163" bestFit="1" customWidth="1"/>
    <col min="14856" max="14856" width="8.85546875" style="163" bestFit="1" customWidth="1"/>
    <col min="14857" max="14857" width="10.7109375" style="163" bestFit="1" customWidth="1"/>
    <col min="14858" max="14861" width="9.28515625" style="163" customWidth="1"/>
    <col min="14862" max="14862" width="5.5703125" style="163" customWidth="1"/>
    <col min="14863" max="15104" width="9.140625" style="163"/>
    <col min="15105" max="15105" width="6.28515625" style="163" customWidth="1"/>
    <col min="15106" max="15106" width="29.7109375" style="163" bestFit="1" customWidth="1"/>
    <col min="15107" max="15107" width="8" style="163" bestFit="1" customWidth="1"/>
    <col min="15108" max="15108" width="10.7109375" style="163" bestFit="1" customWidth="1"/>
    <col min="15109" max="15109" width="8.85546875" style="163" bestFit="1" customWidth="1"/>
    <col min="15110" max="15110" width="10.7109375" style="163" bestFit="1" customWidth="1"/>
    <col min="15111" max="15111" width="8.7109375" style="163" bestFit="1" customWidth="1"/>
    <col min="15112" max="15112" width="8.85546875" style="163" bestFit="1" customWidth="1"/>
    <col min="15113" max="15113" width="10.7109375" style="163" bestFit="1" customWidth="1"/>
    <col min="15114" max="15117" width="9.28515625" style="163" customWidth="1"/>
    <col min="15118" max="15118" width="5.5703125" style="163" customWidth="1"/>
    <col min="15119" max="15360" width="9.140625" style="163"/>
    <col min="15361" max="15361" width="6.28515625" style="163" customWidth="1"/>
    <col min="15362" max="15362" width="29.7109375" style="163" bestFit="1" customWidth="1"/>
    <col min="15363" max="15363" width="8" style="163" bestFit="1" customWidth="1"/>
    <col min="15364" max="15364" width="10.7109375" style="163" bestFit="1" customWidth="1"/>
    <col min="15365" max="15365" width="8.85546875" style="163" bestFit="1" customWidth="1"/>
    <col min="15366" max="15366" width="10.7109375" style="163" bestFit="1" customWidth="1"/>
    <col min="15367" max="15367" width="8.7109375" style="163" bestFit="1" customWidth="1"/>
    <col min="15368" max="15368" width="8.85546875" style="163" bestFit="1" customWidth="1"/>
    <col min="15369" max="15369" width="10.7109375" style="163" bestFit="1" customWidth="1"/>
    <col min="15370" max="15373" width="9.28515625" style="163" customWidth="1"/>
    <col min="15374" max="15374" width="5.5703125" style="163" customWidth="1"/>
    <col min="15375" max="15616" width="9.140625" style="163"/>
    <col min="15617" max="15617" width="6.28515625" style="163" customWidth="1"/>
    <col min="15618" max="15618" width="29.7109375" style="163" bestFit="1" customWidth="1"/>
    <col min="15619" max="15619" width="8" style="163" bestFit="1" customWidth="1"/>
    <col min="15620" max="15620" width="10.7109375" style="163" bestFit="1" customWidth="1"/>
    <col min="15621" max="15621" width="8.85546875" style="163" bestFit="1" customWidth="1"/>
    <col min="15622" max="15622" width="10.7109375" style="163" bestFit="1" customWidth="1"/>
    <col min="15623" max="15623" width="8.7109375" style="163" bestFit="1" customWidth="1"/>
    <col min="15624" max="15624" width="8.85546875" style="163" bestFit="1" customWidth="1"/>
    <col min="15625" max="15625" width="10.7109375" style="163" bestFit="1" customWidth="1"/>
    <col min="15626" max="15629" width="9.28515625" style="163" customWidth="1"/>
    <col min="15630" max="15630" width="5.5703125" style="163" customWidth="1"/>
    <col min="15631" max="15872" width="9.140625" style="163"/>
    <col min="15873" max="15873" width="6.28515625" style="163" customWidth="1"/>
    <col min="15874" max="15874" width="29.7109375" style="163" bestFit="1" customWidth="1"/>
    <col min="15875" max="15875" width="8" style="163" bestFit="1" customWidth="1"/>
    <col min="15876" max="15876" width="10.7109375" style="163" bestFit="1" customWidth="1"/>
    <col min="15877" max="15877" width="8.85546875" style="163" bestFit="1" customWidth="1"/>
    <col min="15878" max="15878" width="10.7109375" style="163" bestFit="1" customWidth="1"/>
    <col min="15879" max="15879" width="8.7109375" style="163" bestFit="1" customWidth="1"/>
    <col min="15880" max="15880" width="8.85546875" style="163" bestFit="1" customWidth="1"/>
    <col min="15881" max="15881" width="10.7109375" style="163" bestFit="1" customWidth="1"/>
    <col min="15882" max="15885" width="9.28515625" style="163" customWidth="1"/>
    <col min="15886" max="15886" width="5.5703125" style="163" customWidth="1"/>
    <col min="15887" max="16128" width="9.140625" style="163"/>
    <col min="16129" max="16129" width="6.28515625" style="163" customWidth="1"/>
    <col min="16130" max="16130" width="29.7109375" style="163" bestFit="1" customWidth="1"/>
    <col min="16131" max="16131" width="8" style="163" bestFit="1" customWidth="1"/>
    <col min="16132" max="16132" width="10.7109375" style="163" bestFit="1" customWidth="1"/>
    <col min="16133" max="16133" width="8.85546875" style="163" bestFit="1" customWidth="1"/>
    <col min="16134" max="16134" width="10.7109375" style="163" bestFit="1" customWidth="1"/>
    <col min="16135" max="16135" width="8.7109375" style="163" bestFit="1" customWidth="1"/>
    <col min="16136" max="16136" width="8.85546875" style="163" bestFit="1" customWidth="1"/>
    <col min="16137" max="16137" width="10.7109375" style="163" bestFit="1" customWidth="1"/>
    <col min="16138" max="16141" width="9.28515625" style="163" customWidth="1"/>
    <col min="16142" max="16142" width="5.5703125" style="163" customWidth="1"/>
    <col min="16143" max="16384" width="9.140625" style="163"/>
  </cols>
  <sheetData>
    <row r="1" spans="1:13" ht="15.75">
      <c r="A1" s="1663" t="s">
        <v>264</v>
      </c>
      <c r="B1" s="1663"/>
      <c r="C1" s="1663"/>
      <c r="D1" s="1663"/>
      <c r="E1" s="1663"/>
      <c r="F1" s="1663"/>
      <c r="G1" s="1663"/>
      <c r="H1" s="1663"/>
      <c r="I1" s="1663"/>
      <c r="J1" s="1663"/>
      <c r="K1" s="1663"/>
      <c r="L1" s="1663"/>
      <c r="M1" s="1663"/>
    </row>
    <row r="2" spans="1:13" ht="15.75">
      <c r="A2" s="1663" t="s">
        <v>266</v>
      </c>
      <c r="B2" s="1663"/>
      <c r="C2" s="1663"/>
      <c r="D2" s="1663"/>
      <c r="E2" s="1663"/>
      <c r="F2" s="1663"/>
      <c r="G2" s="1663"/>
      <c r="H2" s="1663"/>
      <c r="I2" s="1663"/>
      <c r="J2" s="1663"/>
      <c r="K2" s="1663"/>
      <c r="L2" s="1663"/>
      <c r="M2" s="1663"/>
    </row>
    <row r="3" spans="1:13" ht="15.75">
      <c r="A3" s="1663" t="s">
        <v>267</v>
      </c>
      <c r="B3" s="1663"/>
      <c r="C3" s="1663"/>
      <c r="D3" s="1663"/>
      <c r="E3" s="1663"/>
      <c r="F3" s="1663"/>
      <c r="G3" s="1663"/>
      <c r="H3" s="1663"/>
      <c r="I3" s="1663"/>
      <c r="J3" s="1663"/>
      <c r="K3" s="1663"/>
      <c r="L3" s="1663"/>
      <c r="M3" s="1663"/>
    </row>
    <row r="4" spans="1:13" ht="15.75">
      <c r="A4" s="1663" t="s">
        <v>304</v>
      </c>
      <c r="B4" s="1663"/>
      <c r="C4" s="1663"/>
      <c r="D4" s="1663"/>
      <c r="E4" s="1663"/>
      <c r="F4" s="1663"/>
      <c r="G4" s="1663"/>
      <c r="H4" s="1663"/>
      <c r="I4" s="1663"/>
      <c r="J4" s="1663"/>
      <c r="K4" s="1663"/>
      <c r="L4" s="1663"/>
      <c r="M4" s="1663"/>
    </row>
    <row r="5" spans="1:13" ht="16.5" thickBot="1">
      <c r="A5" s="168"/>
      <c r="B5" s="168"/>
      <c r="C5" s="168"/>
      <c r="D5" s="168"/>
      <c r="E5" s="168"/>
      <c r="F5" s="168"/>
      <c r="G5" s="168"/>
      <c r="H5" s="168"/>
      <c r="I5" s="168"/>
      <c r="J5" s="319"/>
      <c r="K5" s="168"/>
      <c r="L5" s="319"/>
      <c r="M5" s="168"/>
    </row>
    <row r="6" spans="1:13" ht="16.5" thickTop="1">
      <c r="A6" s="1664" t="s">
        <v>130</v>
      </c>
      <c r="B6" s="1674" t="s">
        <v>268</v>
      </c>
      <c r="C6" s="1676" t="s">
        <v>237</v>
      </c>
      <c r="D6" s="322" t="s">
        <v>269</v>
      </c>
      <c r="E6" s="1667" t="s">
        <v>270</v>
      </c>
      <c r="F6" s="1668"/>
      <c r="G6" s="1669" t="s">
        <v>271</v>
      </c>
      <c r="H6" s="1670"/>
      <c r="I6" s="1668"/>
      <c r="J6" s="1671" t="s">
        <v>124</v>
      </c>
      <c r="K6" s="1672"/>
      <c r="L6" s="1672"/>
      <c r="M6" s="1673"/>
    </row>
    <row r="7" spans="1:13" ht="13.5" customHeight="1">
      <c r="A7" s="1665"/>
      <c r="B7" s="1675"/>
      <c r="C7" s="1677"/>
      <c r="D7" s="255" t="str">
        <f>I7</f>
        <v>Oct/Nov</v>
      </c>
      <c r="E7" s="255" t="str">
        <f>H7</f>
        <v>Sep/Oct</v>
      </c>
      <c r="F7" s="255" t="str">
        <f>I7</f>
        <v>Oct/Nov</v>
      </c>
      <c r="G7" s="255" t="s">
        <v>181</v>
      </c>
      <c r="H7" s="255" t="s">
        <v>180</v>
      </c>
      <c r="I7" s="255" t="s">
        <v>179</v>
      </c>
      <c r="J7" s="1659" t="s">
        <v>300</v>
      </c>
      <c r="K7" s="1657" t="s">
        <v>301</v>
      </c>
      <c r="L7" s="1659" t="s">
        <v>302</v>
      </c>
      <c r="M7" s="1661" t="s">
        <v>303</v>
      </c>
    </row>
    <row r="8" spans="1:13" ht="12.75" customHeight="1">
      <c r="A8" s="1665"/>
      <c r="B8" s="1658"/>
      <c r="C8" s="1678"/>
      <c r="D8" s="256">
        <v>1</v>
      </c>
      <c r="E8" s="256">
        <v>2</v>
      </c>
      <c r="F8" s="256">
        <v>3</v>
      </c>
      <c r="G8" s="256">
        <v>4</v>
      </c>
      <c r="H8" s="256">
        <v>5</v>
      </c>
      <c r="I8" s="256">
        <v>6</v>
      </c>
      <c r="J8" s="1660"/>
      <c r="K8" s="1658"/>
      <c r="L8" s="1660"/>
      <c r="M8" s="1662"/>
    </row>
    <row r="9" spans="1:13" ht="21.75" customHeight="1">
      <c r="A9" s="1666"/>
      <c r="B9" s="158" t="s">
        <v>182</v>
      </c>
      <c r="C9" s="257">
        <v>100</v>
      </c>
      <c r="D9" s="340">
        <v>421.4</v>
      </c>
      <c r="E9" s="340">
        <v>441.1</v>
      </c>
      <c r="F9" s="340">
        <v>447.2</v>
      </c>
      <c r="G9" s="340">
        <v>474.8</v>
      </c>
      <c r="H9" s="340">
        <v>479.6</v>
      </c>
      <c r="I9" s="340">
        <v>487</v>
      </c>
      <c r="J9" s="324">
        <f t="shared" ref="J9:J30" si="0">+F9/D9*100-100</f>
        <v>6.1224489795918373</v>
      </c>
      <c r="K9" s="257">
        <f t="shared" ref="K9:K30" si="1">+F9/E9*100-100</f>
        <v>1.3829063704375386</v>
      </c>
      <c r="L9" s="324">
        <f>I9/F9*100-100</f>
        <v>8.8998211091234367</v>
      </c>
      <c r="M9" s="323">
        <f>+I9/H9*100-100</f>
        <v>1.5429524603836455</v>
      </c>
    </row>
    <row r="10" spans="1:13" ht="21.75" customHeight="1">
      <c r="A10" s="337">
        <v>1</v>
      </c>
      <c r="B10" s="158" t="s">
        <v>272</v>
      </c>
      <c r="C10" s="338">
        <v>26.97</v>
      </c>
      <c r="D10" s="340">
        <v>335.9</v>
      </c>
      <c r="E10" s="340">
        <v>368.6</v>
      </c>
      <c r="F10" s="340">
        <v>368.6</v>
      </c>
      <c r="G10" s="340">
        <v>393.1</v>
      </c>
      <c r="H10" s="340">
        <v>393.1</v>
      </c>
      <c r="I10" s="340">
        <v>393.1</v>
      </c>
      <c r="J10" s="335">
        <f t="shared" si="0"/>
        <v>9.7350401905329136</v>
      </c>
      <c r="K10" s="338">
        <f t="shared" si="1"/>
        <v>0</v>
      </c>
      <c r="L10" s="324">
        <f t="shared" ref="L10:L49" si="2">I10/F10*100-100</f>
        <v>6.6467715680955024</v>
      </c>
      <c r="M10" s="339">
        <f>+I10/H10*100-100</f>
        <v>0</v>
      </c>
    </row>
    <row r="11" spans="1:13" ht="21.75" customHeight="1">
      <c r="A11" s="259"/>
      <c r="B11" s="371" t="s">
        <v>273</v>
      </c>
      <c r="C11" s="260">
        <v>9.8000000000000007</v>
      </c>
      <c r="D11" s="341">
        <v>310.8</v>
      </c>
      <c r="E11" s="341">
        <v>339.6</v>
      </c>
      <c r="F11" s="341">
        <v>339.6</v>
      </c>
      <c r="G11" s="341">
        <v>367</v>
      </c>
      <c r="H11" s="341">
        <v>367</v>
      </c>
      <c r="I11" s="341">
        <v>367</v>
      </c>
      <c r="J11" s="325">
        <f t="shared" si="0"/>
        <v>9.2664092664092692</v>
      </c>
      <c r="K11" s="260">
        <f t="shared" si="1"/>
        <v>0</v>
      </c>
      <c r="L11" s="360">
        <f t="shared" si="2"/>
        <v>8.0683156654887966</v>
      </c>
      <c r="M11" s="159">
        <f>+I11/H11*100-100</f>
        <v>0</v>
      </c>
    </row>
    <row r="12" spans="1:13" ht="21.75" customHeight="1">
      <c r="A12" s="259"/>
      <c r="B12" s="371" t="s">
        <v>274</v>
      </c>
      <c r="C12" s="260">
        <v>17.170000000000002</v>
      </c>
      <c r="D12" s="341">
        <v>350.2</v>
      </c>
      <c r="E12" s="341">
        <v>385.1</v>
      </c>
      <c r="F12" s="341">
        <v>385.1</v>
      </c>
      <c r="G12" s="341">
        <v>408</v>
      </c>
      <c r="H12" s="341">
        <v>408</v>
      </c>
      <c r="I12" s="341">
        <v>408</v>
      </c>
      <c r="J12" s="325">
        <f t="shared" si="0"/>
        <v>9.9657338663620862</v>
      </c>
      <c r="K12" s="260">
        <f t="shared" si="1"/>
        <v>0</v>
      </c>
      <c r="L12" s="360">
        <f t="shared" si="2"/>
        <v>5.946507400675145</v>
      </c>
      <c r="M12" s="159">
        <f>+I12/H12*100-100</f>
        <v>0</v>
      </c>
    </row>
    <row r="13" spans="1:13" ht="21.75" customHeight="1">
      <c r="A13" s="352">
        <v>1.1000000000000001</v>
      </c>
      <c r="B13" s="353" t="s">
        <v>275</v>
      </c>
      <c r="C13" s="354">
        <v>2.82</v>
      </c>
      <c r="D13" s="355">
        <v>423.2</v>
      </c>
      <c r="E13" s="355">
        <v>423.2</v>
      </c>
      <c r="F13" s="355">
        <v>423.2</v>
      </c>
      <c r="G13" s="355">
        <v>454.4</v>
      </c>
      <c r="H13" s="355">
        <v>454.4</v>
      </c>
      <c r="I13" s="355">
        <v>454.4</v>
      </c>
      <c r="J13" s="356">
        <f t="shared" si="0"/>
        <v>0</v>
      </c>
      <c r="K13" s="357">
        <f t="shared" si="1"/>
        <v>0</v>
      </c>
      <c r="L13" s="358">
        <f t="shared" si="2"/>
        <v>7.3724007561436764</v>
      </c>
      <c r="M13" s="359">
        <f t="shared" ref="M13:M49" si="3">+I13/H13*100-100</f>
        <v>0</v>
      </c>
    </row>
    <row r="14" spans="1:13" ht="21.75" customHeight="1">
      <c r="A14" s="258"/>
      <c r="B14" s="371" t="s">
        <v>273</v>
      </c>
      <c r="C14" s="261">
        <v>0.31</v>
      </c>
      <c r="D14" s="341">
        <v>350.7</v>
      </c>
      <c r="E14" s="341">
        <v>350.7</v>
      </c>
      <c r="F14" s="341">
        <v>350.7</v>
      </c>
      <c r="G14" s="341">
        <v>358.8</v>
      </c>
      <c r="H14" s="341">
        <v>358.8</v>
      </c>
      <c r="I14" s="341">
        <v>358.8</v>
      </c>
      <c r="J14" s="325">
        <f t="shared" si="0"/>
        <v>0</v>
      </c>
      <c r="K14" s="260">
        <f t="shared" si="1"/>
        <v>0</v>
      </c>
      <c r="L14" s="360">
        <f t="shared" si="2"/>
        <v>2.3096663815226748</v>
      </c>
      <c r="M14" s="159">
        <f t="shared" si="3"/>
        <v>0</v>
      </c>
    </row>
    <row r="15" spans="1:13" ht="21.75" customHeight="1">
      <c r="A15" s="258"/>
      <c r="B15" s="371" t="s">
        <v>274</v>
      </c>
      <c r="C15" s="261">
        <v>2.5099999999999998</v>
      </c>
      <c r="D15" s="341">
        <v>432</v>
      </c>
      <c r="E15" s="341">
        <v>432</v>
      </c>
      <c r="F15" s="341">
        <v>432</v>
      </c>
      <c r="G15" s="341">
        <v>466</v>
      </c>
      <c r="H15" s="341">
        <v>466</v>
      </c>
      <c r="I15" s="341">
        <v>466</v>
      </c>
      <c r="J15" s="325">
        <f t="shared" si="0"/>
        <v>0</v>
      </c>
      <c r="K15" s="260">
        <f t="shared" si="1"/>
        <v>0</v>
      </c>
      <c r="L15" s="360">
        <f t="shared" si="2"/>
        <v>7.8703703703703667</v>
      </c>
      <c r="M15" s="159">
        <f t="shared" si="3"/>
        <v>0</v>
      </c>
    </row>
    <row r="16" spans="1:13" ht="21.75" customHeight="1">
      <c r="A16" s="344">
        <v>1.2</v>
      </c>
      <c r="B16" s="345" t="s">
        <v>276</v>
      </c>
      <c r="C16" s="346">
        <v>1.1399999999999999</v>
      </c>
      <c r="D16" s="347">
        <v>350.3</v>
      </c>
      <c r="E16" s="347">
        <v>353.1</v>
      </c>
      <c r="F16" s="347">
        <v>353.1</v>
      </c>
      <c r="G16" s="347">
        <v>373.5</v>
      </c>
      <c r="H16" s="347">
        <v>373.5</v>
      </c>
      <c r="I16" s="347">
        <v>373.5</v>
      </c>
      <c r="J16" s="348">
        <f t="shared" si="0"/>
        <v>0.79931487296602199</v>
      </c>
      <c r="K16" s="349">
        <f t="shared" si="1"/>
        <v>0</v>
      </c>
      <c r="L16" s="350">
        <f t="shared" si="2"/>
        <v>5.7774001699235242</v>
      </c>
      <c r="M16" s="351">
        <f t="shared" si="3"/>
        <v>0</v>
      </c>
    </row>
    <row r="17" spans="1:16" ht="21.75" customHeight="1">
      <c r="A17" s="258"/>
      <c r="B17" s="371" t="s">
        <v>273</v>
      </c>
      <c r="C17" s="261">
        <v>0.19</v>
      </c>
      <c r="D17" s="341">
        <v>294.8</v>
      </c>
      <c r="E17" s="341">
        <v>297.2</v>
      </c>
      <c r="F17" s="341">
        <v>297.2</v>
      </c>
      <c r="G17" s="341">
        <v>310.5</v>
      </c>
      <c r="H17" s="341">
        <v>310.5</v>
      </c>
      <c r="I17" s="341">
        <v>310.5</v>
      </c>
      <c r="J17" s="325">
        <f t="shared" si="0"/>
        <v>0.81411126187245486</v>
      </c>
      <c r="K17" s="260">
        <f t="shared" si="1"/>
        <v>0</v>
      </c>
      <c r="L17" s="360">
        <f t="shared" si="2"/>
        <v>4.4751009421265024</v>
      </c>
      <c r="M17" s="159">
        <f t="shared" si="3"/>
        <v>0</v>
      </c>
    </row>
    <row r="18" spans="1:16" ht="21.75" customHeight="1">
      <c r="A18" s="258"/>
      <c r="B18" s="371" t="s">
        <v>274</v>
      </c>
      <c r="C18" s="261">
        <v>0.95</v>
      </c>
      <c r="D18" s="341">
        <v>361.4</v>
      </c>
      <c r="E18" s="341">
        <v>364.2</v>
      </c>
      <c r="F18" s="341">
        <v>364.2</v>
      </c>
      <c r="G18" s="341">
        <v>386</v>
      </c>
      <c r="H18" s="341">
        <v>386</v>
      </c>
      <c r="I18" s="341">
        <v>386</v>
      </c>
      <c r="J18" s="325">
        <f t="shared" si="0"/>
        <v>0.77476480354179955</v>
      </c>
      <c r="K18" s="260">
        <f t="shared" si="1"/>
        <v>0</v>
      </c>
      <c r="L18" s="360">
        <f t="shared" si="2"/>
        <v>5.9857221306974111</v>
      </c>
      <c r="M18" s="159">
        <f t="shared" si="3"/>
        <v>0</v>
      </c>
    </row>
    <row r="19" spans="1:16" ht="21.75" customHeight="1">
      <c r="A19" s="352">
        <v>1.3</v>
      </c>
      <c r="B19" s="353" t="s">
        <v>277</v>
      </c>
      <c r="C19" s="354">
        <v>0.55000000000000004</v>
      </c>
      <c r="D19" s="355">
        <v>473.2</v>
      </c>
      <c r="E19" s="355">
        <v>523.20000000000005</v>
      </c>
      <c r="F19" s="355">
        <v>523.20000000000005</v>
      </c>
      <c r="G19" s="355">
        <v>529.20000000000005</v>
      </c>
      <c r="H19" s="355">
        <v>529.20000000000005</v>
      </c>
      <c r="I19" s="355">
        <v>529.20000000000005</v>
      </c>
      <c r="J19" s="356">
        <f t="shared" si="0"/>
        <v>10.56635672020289</v>
      </c>
      <c r="K19" s="357">
        <f t="shared" si="1"/>
        <v>0</v>
      </c>
      <c r="L19" s="358">
        <f t="shared" si="2"/>
        <v>1.1467889908256979</v>
      </c>
      <c r="M19" s="359">
        <f t="shared" si="3"/>
        <v>0</v>
      </c>
    </row>
    <row r="20" spans="1:16" ht="21.75" customHeight="1">
      <c r="A20" s="258"/>
      <c r="B20" s="371" t="s">
        <v>273</v>
      </c>
      <c r="C20" s="261">
        <v>0.1</v>
      </c>
      <c r="D20" s="341">
        <v>365.9</v>
      </c>
      <c r="E20" s="341">
        <v>407.5</v>
      </c>
      <c r="F20" s="341">
        <v>407.5</v>
      </c>
      <c r="G20" s="341">
        <v>414.6</v>
      </c>
      <c r="H20" s="341">
        <v>414.6</v>
      </c>
      <c r="I20" s="341">
        <v>414.6</v>
      </c>
      <c r="J20" s="325">
        <f t="shared" si="0"/>
        <v>11.369226564635142</v>
      </c>
      <c r="K20" s="260">
        <f t="shared" si="1"/>
        <v>0</v>
      </c>
      <c r="L20" s="360">
        <f t="shared" si="2"/>
        <v>1.7423312883435642</v>
      </c>
      <c r="M20" s="159">
        <f t="shared" si="3"/>
        <v>0</v>
      </c>
    </row>
    <row r="21" spans="1:16" ht="21.75" customHeight="1">
      <c r="A21" s="258"/>
      <c r="B21" s="371" t="s">
        <v>274</v>
      </c>
      <c r="C21" s="261">
        <v>0.45</v>
      </c>
      <c r="D21" s="341">
        <v>497.7</v>
      </c>
      <c r="E21" s="341">
        <v>549.70000000000005</v>
      </c>
      <c r="F21" s="341">
        <v>549.70000000000005</v>
      </c>
      <c r="G21" s="341">
        <v>555.5</v>
      </c>
      <c r="H21" s="341">
        <v>555.5</v>
      </c>
      <c r="I21" s="341">
        <v>555.5</v>
      </c>
      <c r="J21" s="325">
        <f t="shared" si="0"/>
        <v>10.448061080972494</v>
      </c>
      <c r="K21" s="260">
        <f t="shared" si="1"/>
        <v>0</v>
      </c>
      <c r="L21" s="360">
        <f t="shared" si="2"/>
        <v>1.0551209750773154</v>
      </c>
      <c r="M21" s="159">
        <f t="shared" si="3"/>
        <v>0</v>
      </c>
    </row>
    <row r="22" spans="1:16" ht="21.75" customHeight="1">
      <c r="A22" s="352">
        <v>1.4</v>
      </c>
      <c r="B22" s="353" t="s">
        <v>278</v>
      </c>
      <c r="C22" s="354">
        <v>4.01</v>
      </c>
      <c r="D22" s="355">
        <v>410.8</v>
      </c>
      <c r="E22" s="355">
        <v>410.8</v>
      </c>
      <c r="F22" s="355">
        <v>410.8</v>
      </c>
      <c r="G22" s="355">
        <v>443.9</v>
      </c>
      <c r="H22" s="355">
        <v>443.9</v>
      </c>
      <c r="I22" s="355">
        <v>443.9</v>
      </c>
      <c r="J22" s="356">
        <f t="shared" si="0"/>
        <v>0</v>
      </c>
      <c r="K22" s="357">
        <f t="shared" si="1"/>
        <v>0</v>
      </c>
      <c r="L22" s="358">
        <f t="shared" si="2"/>
        <v>8.0574488802336788</v>
      </c>
      <c r="M22" s="359">
        <f t="shared" si="3"/>
        <v>0</v>
      </c>
    </row>
    <row r="23" spans="1:16" ht="21.75" customHeight="1">
      <c r="A23" s="258"/>
      <c r="B23" s="371" t="s">
        <v>273</v>
      </c>
      <c r="C23" s="261">
        <v>0.17</v>
      </c>
      <c r="D23" s="341">
        <v>322.60000000000002</v>
      </c>
      <c r="E23" s="341">
        <v>322.60000000000002</v>
      </c>
      <c r="F23" s="341">
        <v>322.60000000000002</v>
      </c>
      <c r="G23" s="341">
        <v>337</v>
      </c>
      <c r="H23" s="341">
        <v>337</v>
      </c>
      <c r="I23" s="341">
        <v>337</v>
      </c>
      <c r="J23" s="325">
        <f t="shared" si="0"/>
        <v>0</v>
      </c>
      <c r="K23" s="260">
        <f t="shared" si="1"/>
        <v>0</v>
      </c>
      <c r="L23" s="360">
        <f t="shared" si="2"/>
        <v>4.4637321760694419</v>
      </c>
      <c r="M23" s="159">
        <f t="shared" si="3"/>
        <v>0</v>
      </c>
    </row>
    <row r="24" spans="1:16" ht="21.75" customHeight="1">
      <c r="A24" s="258"/>
      <c r="B24" s="371" t="s">
        <v>274</v>
      </c>
      <c r="C24" s="261">
        <v>3.84</v>
      </c>
      <c r="D24" s="341">
        <v>414.8</v>
      </c>
      <c r="E24" s="341">
        <v>414.8</v>
      </c>
      <c r="F24" s="341">
        <v>414.8</v>
      </c>
      <c r="G24" s="341">
        <v>448.8</v>
      </c>
      <c r="H24" s="341">
        <v>448.8</v>
      </c>
      <c r="I24" s="341">
        <v>448.8</v>
      </c>
      <c r="J24" s="325">
        <f t="shared" si="0"/>
        <v>0</v>
      </c>
      <c r="K24" s="260">
        <f t="shared" si="1"/>
        <v>0</v>
      </c>
      <c r="L24" s="360">
        <f t="shared" si="2"/>
        <v>8.1967213114754145</v>
      </c>
      <c r="M24" s="159">
        <f t="shared" si="3"/>
        <v>0</v>
      </c>
    </row>
    <row r="25" spans="1:16" s="262" customFormat="1" ht="21.75" customHeight="1">
      <c r="A25" s="352">
        <v>1.5</v>
      </c>
      <c r="B25" s="353" t="s">
        <v>205</v>
      </c>
      <c r="C25" s="354">
        <v>10.55</v>
      </c>
      <c r="D25" s="355">
        <v>362.4</v>
      </c>
      <c r="E25" s="355">
        <v>383.4</v>
      </c>
      <c r="F25" s="355">
        <v>383.4</v>
      </c>
      <c r="G25" s="355">
        <v>422.7</v>
      </c>
      <c r="H25" s="355">
        <v>422.7</v>
      </c>
      <c r="I25" s="355">
        <v>422.7</v>
      </c>
      <c r="J25" s="356">
        <f t="shared" si="0"/>
        <v>5.7947019867549585</v>
      </c>
      <c r="K25" s="357">
        <f t="shared" si="1"/>
        <v>0</v>
      </c>
      <c r="L25" s="358">
        <f t="shared" si="2"/>
        <v>10.25039123630674</v>
      </c>
      <c r="M25" s="359">
        <f t="shared" si="3"/>
        <v>0</v>
      </c>
      <c r="O25" s="163"/>
      <c r="P25" s="163"/>
    </row>
    <row r="26" spans="1:16" ht="21.75" customHeight="1">
      <c r="A26" s="258"/>
      <c r="B26" s="371" t="s">
        <v>273</v>
      </c>
      <c r="C26" s="261">
        <v>6.8</v>
      </c>
      <c r="D26" s="341">
        <v>326.8</v>
      </c>
      <c r="E26" s="341">
        <v>354.6</v>
      </c>
      <c r="F26" s="341">
        <v>354.6</v>
      </c>
      <c r="G26" s="341">
        <v>392.9</v>
      </c>
      <c r="H26" s="341">
        <v>392.9</v>
      </c>
      <c r="I26" s="341">
        <v>392.9</v>
      </c>
      <c r="J26" s="325">
        <f t="shared" si="0"/>
        <v>8.5067319461444413</v>
      </c>
      <c r="K26" s="260">
        <f t="shared" si="1"/>
        <v>0</v>
      </c>
      <c r="L26" s="360">
        <f t="shared" si="2"/>
        <v>10.800902425267907</v>
      </c>
      <c r="M26" s="159">
        <f t="shared" si="3"/>
        <v>0</v>
      </c>
    </row>
    <row r="27" spans="1:16" ht="21.75" customHeight="1">
      <c r="A27" s="327"/>
      <c r="B27" s="372" t="s">
        <v>274</v>
      </c>
      <c r="C27" s="328">
        <v>3.75</v>
      </c>
      <c r="D27" s="342">
        <v>426.9</v>
      </c>
      <c r="E27" s="342">
        <v>435.5</v>
      </c>
      <c r="F27" s="342">
        <v>435.5</v>
      </c>
      <c r="G27" s="342">
        <v>476.7</v>
      </c>
      <c r="H27" s="342">
        <v>476.7</v>
      </c>
      <c r="I27" s="342">
        <v>476.7</v>
      </c>
      <c r="J27" s="329">
        <f t="shared" si="0"/>
        <v>2.0145233075661793</v>
      </c>
      <c r="K27" s="330">
        <f t="shared" si="1"/>
        <v>0</v>
      </c>
      <c r="L27" s="361">
        <f t="shared" si="2"/>
        <v>9.4603903559127502</v>
      </c>
      <c r="M27" s="331">
        <f t="shared" si="3"/>
        <v>0</v>
      </c>
    </row>
    <row r="28" spans="1:16" s="262" customFormat="1" ht="21.75" customHeight="1">
      <c r="A28" s="352">
        <v>1.6</v>
      </c>
      <c r="B28" s="353" t="s">
        <v>279</v>
      </c>
      <c r="C28" s="354">
        <v>7.9</v>
      </c>
      <c r="D28" s="355">
        <v>219.7</v>
      </c>
      <c r="E28" s="355">
        <v>299.39999999999998</v>
      </c>
      <c r="F28" s="355">
        <v>299.39999999999998</v>
      </c>
      <c r="G28" s="355">
        <v>299.39999999999998</v>
      </c>
      <c r="H28" s="355">
        <v>299.39999999999998</v>
      </c>
      <c r="I28" s="355">
        <v>299.39999999999998</v>
      </c>
      <c r="J28" s="356">
        <f t="shared" si="0"/>
        <v>36.276741010468839</v>
      </c>
      <c r="K28" s="357">
        <f t="shared" si="1"/>
        <v>0</v>
      </c>
      <c r="L28" s="358">
        <f t="shared" si="2"/>
        <v>0</v>
      </c>
      <c r="M28" s="359">
        <f t="shared" si="3"/>
        <v>0</v>
      </c>
      <c r="O28" s="163"/>
      <c r="P28" s="163"/>
    </row>
    <row r="29" spans="1:16" ht="21.75" customHeight="1">
      <c r="A29" s="258"/>
      <c r="B29" s="371" t="s">
        <v>273</v>
      </c>
      <c r="C29" s="261">
        <v>2.2400000000000002</v>
      </c>
      <c r="D29" s="341">
        <v>254.4</v>
      </c>
      <c r="E29" s="341">
        <v>293.89999999999998</v>
      </c>
      <c r="F29" s="341">
        <v>293.89999999999998</v>
      </c>
      <c r="G29" s="341">
        <v>293.89999999999998</v>
      </c>
      <c r="H29" s="341">
        <v>293.89999999999998</v>
      </c>
      <c r="I29" s="341">
        <v>293.89999999999998</v>
      </c>
      <c r="J29" s="325">
        <f t="shared" si="0"/>
        <v>15.526729559748404</v>
      </c>
      <c r="K29" s="260">
        <f t="shared" si="1"/>
        <v>0</v>
      </c>
      <c r="L29" s="360">
        <f t="shared" si="2"/>
        <v>0</v>
      </c>
      <c r="M29" s="159">
        <f t="shared" si="3"/>
        <v>0</v>
      </c>
    </row>
    <row r="30" spans="1:16" ht="21.75" customHeight="1">
      <c r="A30" s="327"/>
      <c r="B30" s="372" t="s">
        <v>274</v>
      </c>
      <c r="C30" s="328">
        <v>5.66</v>
      </c>
      <c r="D30" s="342">
        <v>206</v>
      </c>
      <c r="E30" s="342">
        <v>301.5</v>
      </c>
      <c r="F30" s="342">
        <v>301.5</v>
      </c>
      <c r="G30" s="342">
        <v>301.5</v>
      </c>
      <c r="H30" s="342">
        <v>301.5</v>
      </c>
      <c r="I30" s="342">
        <v>301.5</v>
      </c>
      <c r="J30" s="329">
        <f t="shared" si="0"/>
        <v>46.359223300970854</v>
      </c>
      <c r="K30" s="330">
        <f t="shared" si="1"/>
        <v>0</v>
      </c>
      <c r="L30" s="361">
        <f t="shared" si="2"/>
        <v>0</v>
      </c>
      <c r="M30" s="331">
        <f t="shared" si="3"/>
        <v>0</v>
      </c>
    </row>
    <row r="31" spans="1:16" s="262" customFormat="1" ht="21.75" customHeight="1">
      <c r="A31" s="332">
        <v>2</v>
      </c>
      <c r="B31" s="333" t="s">
        <v>280</v>
      </c>
      <c r="C31" s="334">
        <v>73.03</v>
      </c>
      <c r="D31" s="340">
        <v>453</v>
      </c>
      <c r="E31" s="340">
        <v>467.9</v>
      </c>
      <c r="F31" s="340">
        <v>476.2</v>
      </c>
      <c r="G31" s="340">
        <v>505</v>
      </c>
      <c r="H31" s="340">
        <v>511.5</v>
      </c>
      <c r="I31" s="340">
        <v>521.6</v>
      </c>
      <c r="J31" s="335">
        <f>+F31/D31*100-100</f>
        <v>5.1214128035319959</v>
      </c>
      <c r="K31" s="335">
        <f>+F31/E31*100-100</f>
        <v>1.7738833083992205</v>
      </c>
      <c r="L31" s="324">
        <f t="shared" si="2"/>
        <v>9.5338093238135286</v>
      </c>
      <c r="M31" s="336">
        <f t="shared" si="3"/>
        <v>1.9745845552297254</v>
      </c>
      <c r="O31" s="163"/>
      <c r="P31" s="163"/>
    </row>
    <row r="32" spans="1:16" ht="21.75" customHeight="1">
      <c r="A32" s="352">
        <v>2.1</v>
      </c>
      <c r="B32" s="353" t="s">
        <v>281</v>
      </c>
      <c r="C32" s="354">
        <v>39.49</v>
      </c>
      <c r="D32" s="355">
        <v>517.9</v>
      </c>
      <c r="E32" s="355">
        <v>528</v>
      </c>
      <c r="F32" s="355">
        <v>542.70000000000005</v>
      </c>
      <c r="G32" s="355">
        <v>582</v>
      </c>
      <c r="H32" s="355">
        <v>590.70000000000005</v>
      </c>
      <c r="I32" s="355">
        <v>599.29999999999995</v>
      </c>
      <c r="J32" s="356">
        <f t="shared" ref="J32:J49" si="4">+F32/D32*100-100</f>
        <v>4.7885692218575144</v>
      </c>
      <c r="K32" s="357">
        <f t="shared" ref="K32:K49" si="5">+F32/E32*100-100</f>
        <v>2.7840909090909065</v>
      </c>
      <c r="L32" s="358">
        <f t="shared" si="2"/>
        <v>10.429334807444235</v>
      </c>
      <c r="M32" s="362">
        <f t="shared" si="3"/>
        <v>1.4558997799221061</v>
      </c>
    </row>
    <row r="33" spans="1:16" ht="21.75" customHeight="1">
      <c r="A33" s="258"/>
      <c r="B33" s="371" t="s">
        <v>282</v>
      </c>
      <c r="C33" s="260">
        <v>20.49</v>
      </c>
      <c r="D33" s="341">
        <v>497</v>
      </c>
      <c r="E33" s="341">
        <v>506.1</v>
      </c>
      <c r="F33" s="341">
        <v>519.20000000000005</v>
      </c>
      <c r="G33" s="341">
        <v>556.9</v>
      </c>
      <c r="H33" s="341">
        <v>565</v>
      </c>
      <c r="I33" s="341">
        <v>571</v>
      </c>
      <c r="J33" s="325">
        <f t="shared" si="4"/>
        <v>4.4668008048289778</v>
      </c>
      <c r="K33" s="260">
        <f t="shared" si="5"/>
        <v>2.58842126062045</v>
      </c>
      <c r="L33" s="360">
        <f t="shared" si="2"/>
        <v>9.976887519260373</v>
      </c>
      <c r="M33" s="159">
        <f t="shared" si="3"/>
        <v>1.0619469026548671</v>
      </c>
    </row>
    <row r="34" spans="1:16" ht="21.75" customHeight="1">
      <c r="A34" s="327"/>
      <c r="B34" s="372" t="s">
        <v>283</v>
      </c>
      <c r="C34" s="330">
        <v>19</v>
      </c>
      <c r="D34" s="342">
        <v>540.6</v>
      </c>
      <c r="E34" s="342">
        <v>551.70000000000005</v>
      </c>
      <c r="F34" s="342">
        <v>568</v>
      </c>
      <c r="G34" s="342">
        <v>609.1</v>
      </c>
      <c r="H34" s="342">
        <v>618.5</v>
      </c>
      <c r="I34" s="342">
        <v>629.79999999999995</v>
      </c>
      <c r="J34" s="329">
        <f t="shared" si="4"/>
        <v>5.0684424713281402</v>
      </c>
      <c r="K34" s="330">
        <f t="shared" si="5"/>
        <v>2.9545042595613467</v>
      </c>
      <c r="L34" s="361">
        <f t="shared" si="2"/>
        <v>10.880281690140833</v>
      </c>
      <c r="M34" s="331">
        <f t="shared" si="3"/>
        <v>1.8270008084074334</v>
      </c>
    </row>
    <row r="35" spans="1:16" ht="21.75" customHeight="1">
      <c r="A35" s="352">
        <v>2.2000000000000002</v>
      </c>
      <c r="B35" s="353" t="s">
        <v>284</v>
      </c>
      <c r="C35" s="354">
        <v>25.25</v>
      </c>
      <c r="D35" s="355">
        <v>367.8</v>
      </c>
      <c r="E35" s="355">
        <v>390.9</v>
      </c>
      <c r="F35" s="355">
        <v>392.1</v>
      </c>
      <c r="G35" s="355">
        <v>402.1</v>
      </c>
      <c r="H35" s="355">
        <v>405.6</v>
      </c>
      <c r="I35" s="355">
        <v>418.8</v>
      </c>
      <c r="J35" s="356">
        <f t="shared" si="4"/>
        <v>6.6068515497553051</v>
      </c>
      <c r="K35" s="357">
        <f t="shared" si="5"/>
        <v>0.30698388334613469</v>
      </c>
      <c r="L35" s="358">
        <f t="shared" si="2"/>
        <v>6.8094873756694625</v>
      </c>
      <c r="M35" s="359">
        <f t="shared" si="3"/>
        <v>3.2544378698224961</v>
      </c>
    </row>
    <row r="36" spans="1:16" ht="21.75" customHeight="1">
      <c r="A36" s="258"/>
      <c r="B36" s="371" t="s">
        <v>285</v>
      </c>
      <c r="C36" s="260">
        <v>6.31</v>
      </c>
      <c r="D36" s="341">
        <v>357.1</v>
      </c>
      <c r="E36" s="341">
        <v>359.3</v>
      </c>
      <c r="F36" s="341">
        <v>360.3</v>
      </c>
      <c r="G36" s="341">
        <v>372.1</v>
      </c>
      <c r="H36" s="341">
        <v>375.6</v>
      </c>
      <c r="I36" s="341">
        <v>392.3</v>
      </c>
      <c r="J36" s="325">
        <f t="shared" si="4"/>
        <v>0.8961075329039403</v>
      </c>
      <c r="K36" s="260">
        <f t="shared" si="5"/>
        <v>0.27831895352072422</v>
      </c>
      <c r="L36" s="360">
        <f t="shared" si="2"/>
        <v>8.8814876491812385</v>
      </c>
      <c r="M36" s="159">
        <f t="shared" si="3"/>
        <v>4.4462193823216154</v>
      </c>
    </row>
    <row r="37" spans="1:16" ht="21.75" customHeight="1">
      <c r="A37" s="258"/>
      <c r="B37" s="371" t="s">
        <v>286</v>
      </c>
      <c r="C37" s="260">
        <v>6.31</v>
      </c>
      <c r="D37" s="341">
        <v>370</v>
      </c>
      <c r="E37" s="341">
        <v>372.1</v>
      </c>
      <c r="F37" s="341">
        <v>373.1</v>
      </c>
      <c r="G37" s="341">
        <v>379.8</v>
      </c>
      <c r="H37" s="341">
        <v>383.8</v>
      </c>
      <c r="I37" s="341">
        <v>400.5</v>
      </c>
      <c r="J37" s="325">
        <f t="shared" si="4"/>
        <v>0.83783783783783861</v>
      </c>
      <c r="K37" s="260">
        <f t="shared" si="5"/>
        <v>0.26874496103197032</v>
      </c>
      <c r="L37" s="360">
        <f t="shared" si="2"/>
        <v>7.3438756365585647</v>
      </c>
      <c r="M37" s="159">
        <f t="shared" si="3"/>
        <v>4.3512245961438367</v>
      </c>
    </row>
    <row r="38" spans="1:16" ht="21.75" customHeight="1">
      <c r="A38" s="258"/>
      <c r="B38" s="371" t="s">
        <v>287</v>
      </c>
      <c r="C38" s="260">
        <v>6.31</v>
      </c>
      <c r="D38" s="341">
        <v>364.3</v>
      </c>
      <c r="E38" s="341">
        <v>365.7</v>
      </c>
      <c r="F38" s="341">
        <v>366.9</v>
      </c>
      <c r="G38" s="341">
        <v>382.3</v>
      </c>
      <c r="H38" s="341">
        <v>386.2</v>
      </c>
      <c r="I38" s="341">
        <v>400.1</v>
      </c>
      <c r="J38" s="325">
        <f t="shared" si="4"/>
        <v>0.71369750205873572</v>
      </c>
      <c r="K38" s="260">
        <f t="shared" si="5"/>
        <v>0.32813781788350127</v>
      </c>
      <c r="L38" s="360">
        <f t="shared" si="2"/>
        <v>9.0487871354592642</v>
      </c>
      <c r="M38" s="159">
        <f t="shared" si="3"/>
        <v>3.5991714137752524</v>
      </c>
    </row>
    <row r="39" spans="1:16" ht="21.75" customHeight="1">
      <c r="A39" s="327"/>
      <c r="B39" s="372" t="s">
        <v>288</v>
      </c>
      <c r="C39" s="330">
        <v>6.32</v>
      </c>
      <c r="D39" s="342">
        <v>379.7</v>
      </c>
      <c r="E39" s="342">
        <v>466.3</v>
      </c>
      <c r="F39" s="342">
        <v>467.8</v>
      </c>
      <c r="G39" s="342">
        <v>473.9</v>
      </c>
      <c r="H39" s="342">
        <v>476.7</v>
      </c>
      <c r="I39" s="342">
        <v>482.3</v>
      </c>
      <c r="J39" s="329">
        <f t="shared" si="4"/>
        <v>23.20252831182512</v>
      </c>
      <c r="K39" s="330">
        <f t="shared" si="5"/>
        <v>0.32168132103795699</v>
      </c>
      <c r="L39" s="361">
        <f t="shared" si="2"/>
        <v>3.0996152201795582</v>
      </c>
      <c r="M39" s="331">
        <f t="shared" si="3"/>
        <v>1.1747430249633055</v>
      </c>
    </row>
    <row r="40" spans="1:16" ht="21.75" customHeight="1">
      <c r="A40" s="352">
        <v>2.2999999999999998</v>
      </c>
      <c r="B40" s="353" t="s">
        <v>289</v>
      </c>
      <c r="C40" s="354">
        <v>8.2899999999999991</v>
      </c>
      <c r="D40" s="355">
        <v>403.3</v>
      </c>
      <c r="E40" s="355">
        <v>416.1</v>
      </c>
      <c r="F40" s="355">
        <v>416.1</v>
      </c>
      <c r="G40" s="355">
        <v>451.3</v>
      </c>
      <c r="H40" s="355">
        <v>456.8</v>
      </c>
      <c r="I40" s="355">
        <v>464.6</v>
      </c>
      <c r="J40" s="356">
        <f t="shared" si="4"/>
        <v>3.1738160178527153</v>
      </c>
      <c r="K40" s="357">
        <f t="shared" si="5"/>
        <v>0</v>
      </c>
      <c r="L40" s="358">
        <f t="shared" si="2"/>
        <v>11.655851958663789</v>
      </c>
      <c r="M40" s="362">
        <f t="shared" si="3"/>
        <v>1.7075306479859904</v>
      </c>
    </row>
    <row r="41" spans="1:16" s="262" customFormat="1" ht="21.75" customHeight="1">
      <c r="A41" s="337"/>
      <c r="B41" s="373" t="s">
        <v>290</v>
      </c>
      <c r="C41" s="354">
        <v>2.76</v>
      </c>
      <c r="D41" s="355">
        <v>377.8</v>
      </c>
      <c r="E41" s="355">
        <v>388.1</v>
      </c>
      <c r="F41" s="355">
        <v>388.1</v>
      </c>
      <c r="G41" s="355">
        <v>419.1</v>
      </c>
      <c r="H41" s="355">
        <v>422.4</v>
      </c>
      <c r="I41" s="355">
        <v>430.3</v>
      </c>
      <c r="J41" s="356">
        <f t="shared" si="4"/>
        <v>2.7263102170460627</v>
      </c>
      <c r="K41" s="357">
        <f t="shared" si="5"/>
        <v>0</v>
      </c>
      <c r="L41" s="358">
        <f t="shared" si="2"/>
        <v>10.873486214893063</v>
      </c>
      <c r="M41" s="359">
        <f t="shared" si="3"/>
        <v>1.8702651515151558</v>
      </c>
      <c r="O41" s="163"/>
      <c r="P41" s="163"/>
    </row>
    <row r="42" spans="1:16" ht="21.75" customHeight="1">
      <c r="A42" s="258"/>
      <c r="B42" s="374" t="s">
        <v>286</v>
      </c>
      <c r="C42" s="260">
        <v>1.38</v>
      </c>
      <c r="D42" s="341">
        <v>368.3</v>
      </c>
      <c r="E42" s="341">
        <v>380.5</v>
      </c>
      <c r="F42" s="341">
        <v>380.5</v>
      </c>
      <c r="G42" s="341">
        <v>410.3</v>
      </c>
      <c r="H42" s="341">
        <v>414.3</v>
      </c>
      <c r="I42" s="341">
        <v>420.2</v>
      </c>
      <c r="J42" s="325">
        <f t="shared" si="4"/>
        <v>3.3125169698615196</v>
      </c>
      <c r="K42" s="260">
        <f t="shared" si="5"/>
        <v>0</v>
      </c>
      <c r="L42" s="360">
        <f t="shared" si="2"/>
        <v>10.433639947437584</v>
      </c>
      <c r="M42" s="159">
        <f t="shared" si="3"/>
        <v>1.4240888245232952</v>
      </c>
    </row>
    <row r="43" spans="1:16" ht="21.75" customHeight="1">
      <c r="A43" s="363"/>
      <c r="B43" s="375" t="s">
        <v>288</v>
      </c>
      <c r="C43" s="330">
        <v>1.38</v>
      </c>
      <c r="D43" s="342">
        <v>387.2</v>
      </c>
      <c r="E43" s="342">
        <v>395.7</v>
      </c>
      <c r="F43" s="342">
        <v>395.7</v>
      </c>
      <c r="G43" s="342">
        <v>428</v>
      </c>
      <c r="H43" s="342">
        <v>430.6</v>
      </c>
      <c r="I43" s="342">
        <v>440.4</v>
      </c>
      <c r="J43" s="329">
        <f t="shared" si="4"/>
        <v>2.1952479338843034</v>
      </c>
      <c r="K43" s="330">
        <f t="shared" si="5"/>
        <v>0</v>
      </c>
      <c r="L43" s="361">
        <f t="shared" si="2"/>
        <v>11.296436694465498</v>
      </c>
      <c r="M43" s="331">
        <f t="shared" si="3"/>
        <v>2.2758941012540674</v>
      </c>
    </row>
    <row r="44" spans="1:16" ht="21.75" customHeight="1">
      <c r="A44" s="337"/>
      <c r="B44" s="373" t="s">
        <v>291</v>
      </c>
      <c r="C44" s="354">
        <v>2.76</v>
      </c>
      <c r="D44" s="355">
        <v>370.3</v>
      </c>
      <c r="E44" s="355">
        <v>379.5</v>
      </c>
      <c r="F44" s="355">
        <v>379.5</v>
      </c>
      <c r="G44" s="355">
        <v>404.8</v>
      </c>
      <c r="H44" s="355">
        <v>409.7</v>
      </c>
      <c r="I44" s="355">
        <v>416.8</v>
      </c>
      <c r="J44" s="356">
        <f t="shared" si="4"/>
        <v>2.4844720496894439</v>
      </c>
      <c r="K44" s="357">
        <f t="shared" si="5"/>
        <v>0</v>
      </c>
      <c r="L44" s="358">
        <f t="shared" si="2"/>
        <v>9.8287220026350468</v>
      </c>
      <c r="M44" s="359">
        <f t="shared" si="3"/>
        <v>1.732975347815497</v>
      </c>
    </row>
    <row r="45" spans="1:16" ht="21.75" customHeight="1">
      <c r="A45" s="258"/>
      <c r="B45" s="374" t="s">
        <v>286</v>
      </c>
      <c r="C45" s="260">
        <v>1.38</v>
      </c>
      <c r="D45" s="341">
        <v>358.8</v>
      </c>
      <c r="E45" s="341">
        <v>371</v>
      </c>
      <c r="F45" s="341">
        <v>371</v>
      </c>
      <c r="G45" s="341">
        <v>393</v>
      </c>
      <c r="H45" s="341">
        <v>400.4</v>
      </c>
      <c r="I45" s="341">
        <v>405</v>
      </c>
      <c r="J45" s="325">
        <f t="shared" si="4"/>
        <v>3.4002229654403635</v>
      </c>
      <c r="K45" s="260">
        <f t="shared" si="5"/>
        <v>0</v>
      </c>
      <c r="L45" s="360">
        <f t="shared" si="2"/>
        <v>9.1644204851752136</v>
      </c>
      <c r="M45" s="159">
        <f t="shared" si="3"/>
        <v>1.1488511488511506</v>
      </c>
    </row>
    <row r="46" spans="1:16" ht="21.75" customHeight="1">
      <c r="A46" s="327"/>
      <c r="B46" s="375" t="s">
        <v>288</v>
      </c>
      <c r="C46" s="330">
        <v>1.38</v>
      </c>
      <c r="D46" s="342">
        <v>381.7</v>
      </c>
      <c r="E46" s="342">
        <v>387.9</v>
      </c>
      <c r="F46" s="342">
        <v>387.9</v>
      </c>
      <c r="G46" s="342">
        <v>416.6</v>
      </c>
      <c r="H46" s="342">
        <v>419.1</v>
      </c>
      <c r="I46" s="342">
        <v>428.5</v>
      </c>
      <c r="J46" s="329">
        <f t="shared" si="4"/>
        <v>1.6243122871364903</v>
      </c>
      <c r="K46" s="330">
        <f t="shared" si="5"/>
        <v>0</v>
      </c>
      <c r="L46" s="361">
        <f t="shared" si="2"/>
        <v>10.466615106986339</v>
      </c>
      <c r="M46" s="331">
        <f t="shared" si="3"/>
        <v>2.2429014554998759</v>
      </c>
    </row>
    <row r="47" spans="1:16" ht="21.75" customHeight="1">
      <c r="A47" s="327"/>
      <c r="B47" s="376" t="s">
        <v>292</v>
      </c>
      <c r="C47" s="365">
        <v>2.77</v>
      </c>
      <c r="D47" s="366">
        <v>461.9</v>
      </c>
      <c r="E47" s="366">
        <v>480.6</v>
      </c>
      <c r="F47" s="366">
        <v>480.6</v>
      </c>
      <c r="G47" s="366">
        <v>529.9</v>
      </c>
      <c r="H47" s="366">
        <v>538</v>
      </c>
      <c r="I47" s="366">
        <v>546.5</v>
      </c>
      <c r="J47" s="367">
        <f t="shared" si="4"/>
        <v>4.0484953453128441</v>
      </c>
      <c r="K47" s="368">
        <f t="shared" si="5"/>
        <v>0</v>
      </c>
      <c r="L47" s="369">
        <f t="shared" si="2"/>
        <v>13.712026633374947</v>
      </c>
      <c r="M47" s="370">
        <f t="shared" si="3"/>
        <v>1.5799256505576267</v>
      </c>
    </row>
    <row r="48" spans="1:16" ht="21.75" customHeight="1">
      <c r="A48" s="258"/>
      <c r="B48" s="374" t="s">
        <v>282</v>
      </c>
      <c r="C48" s="260">
        <v>1.38</v>
      </c>
      <c r="D48" s="341">
        <v>455.1</v>
      </c>
      <c r="E48" s="341">
        <v>467.9</v>
      </c>
      <c r="F48" s="341">
        <v>467.9</v>
      </c>
      <c r="G48" s="341">
        <v>518.1</v>
      </c>
      <c r="H48" s="341">
        <v>526.1</v>
      </c>
      <c r="I48" s="341">
        <v>536.79999999999995</v>
      </c>
      <c r="J48" s="325">
        <f t="shared" si="4"/>
        <v>2.8125686662271931</v>
      </c>
      <c r="K48" s="260">
        <f t="shared" si="5"/>
        <v>0</v>
      </c>
      <c r="L48" s="360">
        <f t="shared" si="2"/>
        <v>14.725368668518897</v>
      </c>
      <c r="M48" s="159">
        <f t="shared" si="3"/>
        <v>2.0338338718874667</v>
      </c>
    </row>
    <row r="49" spans="1:13" ht="21.75" customHeight="1" thickBot="1">
      <c r="A49" s="263"/>
      <c r="B49" s="377" t="s">
        <v>283</v>
      </c>
      <c r="C49" s="264">
        <v>1.39</v>
      </c>
      <c r="D49" s="343">
        <v>468.6</v>
      </c>
      <c r="E49" s="343">
        <v>493.2</v>
      </c>
      <c r="F49" s="343">
        <v>493.2</v>
      </c>
      <c r="G49" s="343">
        <v>541.6</v>
      </c>
      <c r="H49" s="343">
        <v>549.79999999999995</v>
      </c>
      <c r="I49" s="343">
        <v>556.1</v>
      </c>
      <c r="J49" s="326">
        <f t="shared" si="4"/>
        <v>5.2496798975672192</v>
      </c>
      <c r="K49" s="264">
        <f t="shared" si="5"/>
        <v>0</v>
      </c>
      <c r="L49" s="364">
        <f t="shared" si="2"/>
        <v>12.753446877534486</v>
      </c>
      <c r="M49" s="160">
        <f t="shared" si="3"/>
        <v>1.1458712259003363</v>
      </c>
    </row>
    <row r="50" spans="1:13" ht="16.5" thickTop="1">
      <c r="A50" s="163" t="s">
        <v>305</v>
      </c>
      <c r="B50" s="162"/>
      <c r="D50" s="164"/>
      <c r="E50" s="164"/>
      <c r="F50" s="164"/>
      <c r="G50" s="164"/>
      <c r="H50" s="164"/>
      <c r="I50" s="164"/>
      <c r="J50" s="320"/>
      <c r="K50" s="164"/>
      <c r="L50" s="320"/>
      <c r="M50" s="164"/>
    </row>
    <row r="51" spans="1:13" ht="15.75">
      <c r="A51" s="161"/>
      <c r="B51" s="162"/>
      <c r="D51" s="164"/>
      <c r="E51" s="164"/>
      <c r="F51" s="164"/>
      <c r="G51" s="164"/>
      <c r="H51" s="164"/>
      <c r="I51" s="164"/>
      <c r="J51" s="320"/>
      <c r="K51" s="164"/>
      <c r="L51" s="320"/>
      <c r="M51" s="164"/>
    </row>
    <row r="52" spans="1:13" ht="15.75">
      <c r="A52" s="161"/>
      <c r="B52" s="162"/>
      <c r="D52" s="164"/>
      <c r="E52" s="164"/>
      <c r="F52" s="164"/>
      <c r="G52" s="164"/>
      <c r="H52" s="164"/>
      <c r="I52" s="164"/>
      <c r="J52" s="320"/>
      <c r="K52" s="164"/>
      <c r="L52" s="320"/>
      <c r="M52" s="164"/>
    </row>
    <row r="53" spans="1:13" ht="24.95" customHeight="1">
      <c r="A53" s="163"/>
      <c r="D53" s="164"/>
      <c r="E53" s="164"/>
      <c r="F53" s="164"/>
      <c r="G53" s="164"/>
      <c r="H53" s="164"/>
      <c r="I53" s="164"/>
      <c r="J53" s="320"/>
      <c r="K53" s="164"/>
      <c r="L53" s="320"/>
      <c r="M53" s="164"/>
    </row>
    <row r="54" spans="1:13" ht="24.95" customHeight="1">
      <c r="A54" s="163"/>
      <c r="D54" s="164"/>
      <c r="E54" s="164"/>
      <c r="F54" s="164"/>
      <c r="G54" s="164"/>
      <c r="H54" s="164"/>
      <c r="I54" s="164"/>
      <c r="J54" s="320"/>
      <c r="K54" s="164"/>
      <c r="L54" s="320"/>
      <c r="M54" s="164"/>
    </row>
    <row r="55" spans="1:13" ht="24.95" customHeight="1">
      <c r="A55" s="163"/>
      <c r="D55" s="164"/>
      <c r="E55" s="164"/>
      <c r="F55" s="164"/>
      <c r="G55" s="164"/>
      <c r="H55" s="164"/>
      <c r="I55" s="164"/>
      <c r="J55" s="320"/>
      <c r="K55" s="164"/>
      <c r="L55" s="320"/>
      <c r="M55" s="164"/>
    </row>
    <row r="56" spans="1:13" ht="24.95" customHeight="1">
      <c r="A56" s="163"/>
      <c r="D56" s="164"/>
      <c r="E56" s="164"/>
      <c r="F56" s="164"/>
      <c r="G56" s="164"/>
      <c r="H56" s="164"/>
      <c r="I56" s="164"/>
      <c r="J56" s="320"/>
      <c r="K56" s="164"/>
      <c r="L56" s="320"/>
      <c r="M56" s="164"/>
    </row>
  </sheetData>
  <mergeCells count="14">
    <mergeCell ref="K7:K8"/>
    <mergeCell ref="L7:L8"/>
    <mergeCell ref="M7:M8"/>
    <mergeCell ref="A1:M1"/>
    <mergeCell ref="A2:M2"/>
    <mergeCell ref="A3:M3"/>
    <mergeCell ref="A4:M4"/>
    <mergeCell ref="A6:A9"/>
    <mergeCell ref="E6:F6"/>
    <mergeCell ref="G6:I6"/>
    <mergeCell ref="J6:M6"/>
    <mergeCell ref="J7:J8"/>
    <mergeCell ref="B6:B8"/>
    <mergeCell ref="C6:C8"/>
  </mergeCells>
  <printOptions horizontalCentered="1"/>
  <pageMargins left="0.39370078740157483" right="0.39370078740157483" top="0.39370078740157483" bottom="0.39370078740157483" header="0.51181102362204722" footer="0.51181102362204722"/>
  <pageSetup paperSize="9" scale="68" orientation="portrait"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B1:L73"/>
  <sheetViews>
    <sheetView showGridLines="0" workbookViewId="0">
      <selection activeCell="B3" sqref="B3:I3"/>
    </sheetView>
  </sheetViews>
  <sheetFormatPr defaultRowHeight="15.75"/>
  <cols>
    <col min="1" max="1" width="6.42578125" style="1044" customWidth="1"/>
    <col min="2" max="2" width="29" style="1044" bestFit="1" customWidth="1"/>
    <col min="3" max="7" width="14.5703125" style="1044" customWidth="1"/>
    <col min="8" max="9" width="10.7109375" style="1044" customWidth="1"/>
    <col min="10" max="10" width="10.140625" style="1044" customWidth="1"/>
    <col min="11" max="11" width="13.140625" style="1044" bestFit="1" customWidth="1"/>
    <col min="12" max="255" width="9.140625" style="1044"/>
    <col min="256" max="256" width="23" style="1044" bestFit="1" customWidth="1"/>
    <col min="257" max="257" width="10" style="1044" customWidth="1"/>
    <col min="258" max="258" width="11.7109375" style="1044" customWidth="1"/>
    <col min="259" max="259" width="10.28515625" style="1044" customWidth="1"/>
    <col min="260" max="260" width="12.28515625" style="1044" customWidth="1"/>
    <col min="261" max="261" width="12.5703125" style="1044" customWidth="1"/>
    <col min="262" max="262" width="10.7109375" style="1044" customWidth="1"/>
    <col min="263" max="263" width="9.140625" style="1044"/>
    <col min="264" max="264" width="9.28515625" style="1044" customWidth="1"/>
    <col min="265" max="511" width="9.140625" style="1044"/>
    <col min="512" max="512" width="23" style="1044" bestFit="1" customWidth="1"/>
    <col min="513" max="513" width="10" style="1044" customWidth="1"/>
    <col min="514" max="514" width="11.7109375" style="1044" customWidth="1"/>
    <col min="515" max="515" width="10.28515625" style="1044" customWidth="1"/>
    <col min="516" max="516" width="12.28515625" style="1044" customWidth="1"/>
    <col min="517" max="517" width="12.5703125" style="1044" customWidth="1"/>
    <col min="518" max="518" width="10.7109375" style="1044" customWidth="1"/>
    <col min="519" max="519" width="9.140625" style="1044"/>
    <col min="520" max="520" width="9.28515625" style="1044" customWidth="1"/>
    <col min="521" max="767" width="9.140625" style="1044"/>
    <col min="768" max="768" width="23" style="1044" bestFit="1" customWidth="1"/>
    <col min="769" max="769" width="10" style="1044" customWidth="1"/>
    <col min="770" max="770" width="11.7109375" style="1044" customWidth="1"/>
    <col min="771" max="771" width="10.28515625" style="1044" customWidth="1"/>
    <col min="772" max="772" width="12.28515625" style="1044" customWidth="1"/>
    <col min="773" max="773" width="12.5703125" style="1044" customWidth="1"/>
    <col min="774" max="774" width="10.7109375" style="1044" customWidth="1"/>
    <col min="775" max="775" width="9.140625" style="1044"/>
    <col min="776" max="776" width="9.28515625" style="1044" customWidth="1"/>
    <col min="777" max="1023" width="9.140625" style="1044"/>
    <col min="1024" max="1024" width="23" style="1044" bestFit="1" customWidth="1"/>
    <col min="1025" max="1025" width="10" style="1044" customWidth="1"/>
    <col min="1026" max="1026" width="11.7109375" style="1044" customWidth="1"/>
    <col min="1027" max="1027" width="10.28515625" style="1044" customWidth="1"/>
    <col min="1028" max="1028" width="12.28515625" style="1044" customWidth="1"/>
    <col min="1029" max="1029" width="12.5703125" style="1044" customWidth="1"/>
    <col min="1030" max="1030" width="10.7109375" style="1044" customWidth="1"/>
    <col min="1031" max="1031" width="9.140625" style="1044"/>
    <col min="1032" max="1032" width="9.28515625" style="1044" customWidth="1"/>
    <col min="1033" max="1279" width="9.140625" style="1044"/>
    <col min="1280" max="1280" width="23" style="1044" bestFit="1" customWidth="1"/>
    <col min="1281" max="1281" width="10" style="1044" customWidth="1"/>
    <col min="1282" max="1282" width="11.7109375" style="1044" customWidth="1"/>
    <col min="1283" max="1283" width="10.28515625" style="1044" customWidth="1"/>
    <col min="1284" max="1284" width="12.28515625" style="1044" customWidth="1"/>
    <col min="1285" max="1285" width="12.5703125" style="1044" customWidth="1"/>
    <col min="1286" max="1286" width="10.7109375" style="1044" customWidth="1"/>
    <col min="1287" max="1287" width="9.140625" style="1044"/>
    <col min="1288" max="1288" width="9.28515625" style="1044" customWidth="1"/>
    <col min="1289" max="1535" width="9.140625" style="1044"/>
    <col min="1536" max="1536" width="23" style="1044" bestFit="1" customWidth="1"/>
    <col min="1537" max="1537" width="10" style="1044" customWidth="1"/>
    <col min="1538" max="1538" width="11.7109375" style="1044" customWidth="1"/>
    <col min="1539" max="1539" width="10.28515625" style="1044" customWidth="1"/>
    <col min="1540" max="1540" width="12.28515625" style="1044" customWidth="1"/>
    <col min="1541" max="1541" width="12.5703125" style="1044" customWidth="1"/>
    <col min="1542" max="1542" width="10.7109375" style="1044" customWidth="1"/>
    <col min="1543" max="1543" width="9.140625" style="1044"/>
    <col min="1544" max="1544" width="9.28515625" style="1044" customWidth="1"/>
    <col min="1545" max="1791" width="9.140625" style="1044"/>
    <col min="1792" max="1792" width="23" style="1044" bestFit="1" customWidth="1"/>
    <col min="1793" max="1793" width="10" style="1044" customWidth="1"/>
    <col min="1794" max="1794" width="11.7109375" style="1044" customWidth="1"/>
    <col min="1795" max="1795" width="10.28515625" style="1044" customWidth="1"/>
    <col min="1796" max="1796" width="12.28515625" style="1044" customWidth="1"/>
    <col min="1797" max="1797" width="12.5703125" style="1044" customWidth="1"/>
    <col min="1798" max="1798" width="10.7109375" style="1044" customWidth="1"/>
    <col min="1799" max="1799" width="9.140625" style="1044"/>
    <col min="1800" max="1800" width="9.28515625" style="1044" customWidth="1"/>
    <col min="1801" max="2047" width="9.140625" style="1044"/>
    <col min="2048" max="2048" width="23" style="1044" bestFit="1" customWidth="1"/>
    <col min="2049" max="2049" width="10" style="1044" customWidth="1"/>
    <col min="2050" max="2050" width="11.7109375" style="1044" customWidth="1"/>
    <col min="2051" max="2051" width="10.28515625" style="1044" customWidth="1"/>
    <col min="2052" max="2052" width="12.28515625" style="1044" customWidth="1"/>
    <col min="2053" max="2053" width="12.5703125" style="1044" customWidth="1"/>
    <col min="2054" max="2054" width="10.7109375" style="1044" customWidth="1"/>
    <col min="2055" max="2055" width="9.140625" style="1044"/>
    <col min="2056" max="2056" width="9.28515625" style="1044" customWidth="1"/>
    <col min="2057" max="2303" width="9.140625" style="1044"/>
    <col min="2304" max="2304" width="23" style="1044" bestFit="1" customWidth="1"/>
    <col min="2305" max="2305" width="10" style="1044" customWidth="1"/>
    <col min="2306" max="2306" width="11.7109375" style="1044" customWidth="1"/>
    <col min="2307" max="2307" width="10.28515625" style="1044" customWidth="1"/>
    <col min="2308" max="2308" width="12.28515625" style="1044" customWidth="1"/>
    <col min="2309" max="2309" width="12.5703125" style="1044" customWidth="1"/>
    <col min="2310" max="2310" width="10.7109375" style="1044" customWidth="1"/>
    <col min="2311" max="2311" width="9.140625" style="1044"/>
    <col min="2312" max="2312" width="9.28515625" style="1044" customWidth="1"/>
    <col min="2313" max="2559" width="9.140625" style="1044"/>
    <col min="2560" max="2560" width="23" style="1044" bestFit="1" customWidth="1"/>
    <col min="2561" max="2561" width="10" style="1044" customWidth="1"/>
    <col min="2562" max="2562" width="11.7109375" style="1044" customWidth="1"/>
    <col min="2563" max="2563" width="10.28515625" style="1044" customWidth="1"/>
    <col min="2564" max="2564" width="12.28515625" style="1044" customWidth="1"/>
    <col min="2565" max="2565" width="12.5703125" style="1044" customWidth="1"/>
    <col min="2566" max="2566" width="10.7109375" style="1044" customWidth="1"/>
    <col min="2567" max="2567" width="9.140625" style="1044"/>
    <col min="2568" max="2568" width="9.28515625" style="1044" customWidth="1"/>
    <col min="2569" max="2815" width="9.140625" style="1044"/>
    <col min="2816" max="2816" width="23" style="1044" bestFit="1" customWidth="1"/>
    <col min="2817" max="2817" width="10" style="1044" customWidth="1"/>
    <col min="2818" max="2818" width="11.7109375" style="1044" customWidth="1"/>
    <col min="2819" max="2819" width="10.28515625" style="1044" customWidth="1"/>
    <col min="2820" max="2820" width="12.28515625" style="1044" customWidth="1"/>
    <col min="2821" max="2821" width="12.5703125" style="1044" customWidth="1"/>
    <col min="2822" max="2822" width="10.7109375" style="1044" customWidth="1"/>
    <col min="2823" max="2823" width="9.140625" style="1044"/>
    <col min="2824" max="2824" width="9.28515625" style="1044" customWidth="1"/>
    <col min="2825" max="3071" width="9.140625" style="1044"/>
    <col min="3072" max="3072" width="23" style="1044" bestFit="1" customWidth="1"/>
    <col min="3073" max="3073" width="10" style="1044" customWidth="1"/>
    <col min="3074" max="3074" width="11.7109375" style="1044" customWidth="1"/>
    <col min="3075" max="3075" width="10.28515625" style="1044" customWidth="1"/>
    <col min="3076" max="3076" width="12.28515625" style="1044" customWidth="1"/>
    <col min="3077" max="3077" width="12.5703125" style="1044" customWidth="1"/>
    <col min="3078" max="3078" width="10.7109375" style="1044" customWidth="1"/>
    <col min="3079" max="3079" width="9.140625" style="1044"/>
    <col min="3080" max="3080" width="9.28515625" style="1044" customWidth="1"/>
    <col min="3081" max="3327" width="9.140625" style="1044"/>
    <col min="3328" max="3328" width="23" style="1044" bestFit="1" customWidth="1"/>
    <col min="3329" max="3329" width="10" style="1044" customWidth="1"/>
    <col min="3330" max="3330" width="11.7109375" style="1044" customWidth="1"/>
    <col min="3331" max="3331" width="10.28515625" style="1044" customWidth="1"/>
    <col min="3332" max="3332" width="12.28515625" style="1044" customWidth="1"/>
    <col min="3333" max="3333" width="12.5703125" style="1044" customWidth="1"/>
    <col min="3334" max="3334" width="10.7109375" style="1044" customWidth="1"/>
    <col min="3335" max="3335" width="9.140625" style="1044"/>
    <col min="3336" max="3336" width="9.28515625" style="1044" customWidth="1"/>
    <col min="3337" max="3583" width="9.140625" style="1044"/>
    <col min="3584" max="3584" width="23" style="1044" bestFit="1" customWidth="1"/>
    <col min="3585" max="3585" width="10" style="1044" customWidth="1"/>
    <col min="3586" max="3586" width="11.7109375" style="1044" customWidth="1"/>
    <col min="3587" max="3587" width="10.28515625" style="1044" customWidth="1"/>
    <col min="3588" max="3588" width="12.28515625" style="1044" customWidth="1"/>
    <col min="3589" max="3589" width="12.5703125" style="1044" customWidth="1"/>
    <col min="3590" max="3590" width="10.7109375" style="1044" customWidth="1"/>
    <col min="3591" max="3591" width="9.140625" style="1044"/>
    <col min="3592" max="3592" width="9.28515625" style="1044" customWidth="1"/>
    <col min="3593" max="3839" width="9.140625" style="1044"/>
    <col min="3840" max="3840" width="23" style="1044" bestFit="1" customWidth="1"/>
    <col min="3841" max="3841" width="10" style="1044" customWidth="1"/>
    <col min="3842" max="3842" width="11.7109375" style="1044" customWidth="1"/>
    <col min="3843" max="3843" width="10.28515625" style="1044" customWidth="1"/>
    <col min="3844" max="3844" width="12.28515625" style="1044" customWidth="1"/>
    <col min="3845" max="3845" width="12.5703125" style="1044" customWidth="1"/>
    <col min="3846" max="3846" width="10.7109375" style="1044" customWidth="1"/>
    <col min="3847" max="3847" width="9.140625" style="1044"/>
    <col min="3848" max="3848" width="9.28515625" style="1044" customWidth="1"/>
    <col min="3849" max="4095" width="9.140625" style="1044"/>
    <col min="4096" max="4096" width="23" style="1044" bestFit="1" customWidth="1"/>
    <col min="4097" max="4097" width="10" style="1044" customWidth="1"/>
    <col min="4098" max="4098" width="11.7109375" style="1044" customWidth="1"/>
    <col min="4099" max="4099" width="10.28515625" style="1044" customWidth="1"/>
    <col min="4100" max="4100" width="12.28515625" style="1044" customWidth="1"/>
    <col min="4101" max="4101" width="12.5703125" style="1044" customWidth="1"/>
    <col min="4102" max="4102" width="10.7109375" style="1044" customWidth="1"/>
    <col min="4103" max="4103" width="9.140625" style="1044"/>
    <col min="4104" max="4104" width="9.28515625" style="1044" customWidth="1"/>
    <col min="4105" max="4351" width="9.140625" style="1044"/>
    <col min="4352" max="4352" width="23" style="1044" bestFit="1" customWidth="1"/>
    <col min="4353" max="4353" width="10" style="1044" customWidth="1"/>
    <col min="4354" max="4354" width="11.7109375" style="1044" customWidth="1"/>
    <col min="4355" max="4355" width="10.28515625" style="1044" customWidth="1"/>
    <col min="4356" max="4356" width="12.28515625" style="1044" customWidth="1"/>
    <col min="4357" max="4357" width="12.5703125" style="1044" customWidth="1"/>
    <col min="4358" max="4358" width="10.7109375" style="1044" customWidth="1"/>
    <col min="4359" max="4359" width="9.140625" style="1044"/>
    <col min="4360" max="4360" width="9.28515625" style="1044" customWidth="1"/>
    <col min="4361" max="4607" width="9.140625" style="1044"/>
    <col min="4608" max="4608" width="23" style="1044" bestFit="1" customWidth="1"/>
    <col min="4609" max="4609" width="10" style="1044" customWidth="1"/>
    <col min="4610" max="4610" width="11.7109375" style="1044" customWidth="1"/>
    <col min="4611" max="4611" width="10.28515625" style="1044" customWidth="1"/>
    <col min="4612" max="4612" width="12.28515625" style="1044" customWidth="1"/>
    <col min="4613" max="4613" width="12.5703125" style="1044" customWidth="1"/>
    <col min="4614" max="4614" width="10.7109375" style="1044" customWidth="1"/>
    <col min="4615" max="4615" width="9.140625" style="1044"/>
    <col min="4616" max="4616" width="9.28515625" style="1044" customWidth="1"/>
    <col min="4617" max="4863" width="9.140625" style="1044"/>
    <col min="4864" max="4864" width="23" style="1044" bestFit="1" customWidth="1"/>
    <col min="4865" max="4865" width="10" style="1044" customWidth="1"/>
    <col min="4866" max="4866" width="11.7109375" style="1044" customWidth="1"/>
    <col min="4867" max="4867" width="10.28515625" style="1044" customWidth="1"/>
    <col min="4868" max="4868" width="12.28515625" style="1044" customWidth="1"/>
    <col min="4869" max="4869" width="12.5703125" style="1044" customWidth="1"/>
    <col min="4870" max="4870" width="10.7109375" style="1044" customWidth="1"/>
    <col min="4871" max="4871" width="9.140625" style="1044"/>
    <col min="4872" max="4872" width="9.28515625" style="1044" customWidth="1"/>
    <col min="4873" max="5119" width="9.140625" style="1044"/>
    <col min="5120" max="5120" width="23" style="1044" bestFit="1" customWidth="1"/>
    <col min="5121" max="5121" width="10" style="1044" customWidth="1"/>
    <col min="5122" max="5122" width="11.7109375" style="1044" customWidth="1"/>
    <col min="5123" max="5123" width="10.28515625" style="1044" customWidth="1"/>
    <col min="5124" max="5124" width="12.28515625" style="1044" customWidth="1"/>
    <col min="5125" max="5125" width="12.5703125" style="1044" customWidth="1"/>
    <col min="5126" max="5126" width="10.7109375" style="1044" customWidth="1"/>
    <col min="5127" max="5127" width="9.140625" style="1044"/>
    <col min="5128" max="5128" width="9.28515625" style="1044" customWidth="1"/>
    <col min="5129" max="5375" width="9.140625" style="1044"/>
    <col min="5376" max="5376" width="23" style="1044" bestFit="1" customWidth="1"/>
    <col min="5377" max="5377" width="10" style="1044" customWidth="1"/>
    <col min="5378" max="5378" width="11.7109375" style="1044" customWidth="1"/>
    <col min="5379" max="5379" width="10.28515625" style="1044" customWidth="1"/>
    <col min="5380" max="5380" width="12.28515625" style="1044" customWidth="1"/>
    <col min="5381" max="5381" width="12.5703125" style="1044" customWidth="1"/>
    <col min="5382" max="5382" width="10.7109375" style="1044" customWidth="1"/>
    <col min="5383" max="5383" width="9.140625" style="1044"/>
    <col min="5384" max="5384" width="9.28515625" style="1044" customWidth="1"/>
    <col min="5385" max="5631" width="9.140625" style="1044"/>
    <col min="5632" max="5632" width="23" style="1044" bestFit="1" customWidth="1"/>
    <col min="5633" max="5633" width="10" style="1044" customWidth="1"/>
    <col min="5634" max="5634" width="11.7109375" style="1044" customWidth="1"/>
    <col min="5635" max="5635" width="10.28515625" style="1044" customWidth="1"/>
    <col min="5636" max="5636" width="12.28515625" style="1044" customWidth="1"/>
    <col min="5637" max="5637" width="12.5703125" style="1044" customWidth="1"/>
    <col min="5638" max="5638" width="10.7109375" style="1044" customWidth="1"/>
    <col min="5639" max="5639" width="9.140625" style="1044"/>
    <col min="5640" max="5640" width="9.28515625" style="1044" customWidth="1"/>
    <col min="5641" max="5887" width="9.140625" style="1044"/>
    <col min="5888" max="5888" width="23" style="1044" bestFit="1" customWidth="1"/>
    <col min="5889" max="5889" width="10" style="1044" customWidth="1"/>
    <col min="5890" max="5890" width="11.7109375" style="1044" customWidth="1"/>
    <col min="5891" max="5891" width="10.28515625" style="1044" customWidth="1"/>
    <col min="5892" max="5892" width="12.28515625" style="1044" customWidth="1"/>
    <col min="5893" max="5893" width="12.5703125" style="1044" customWidth="1"/>
    <col min="5894" max="5894" width="10.7109375" style="1044" customWidth="1"/>
    <col min="5895" max="5895" width="9.140625" style="1044"/>
    <col min="5896" max="5896" width="9.28515625" style="1044" customWidth="1"/>
    <col min="5897" max="6143" width="9.140625" style="1044"/>
    <col min="6144" max="6144" width="23" style="1044" bestFit="1" customWidth="1"/>
    <col min="6145" max="6145" width="10" style="1044" customWidth="1"/>
    <col min="6146" max="6146" width="11.7109375" style="1044" customWidth="1"/>
    <col min="6147" max="6147" width="10.28515625" style="1044" customWidth="1"/>
    <col min="6148" max="6148" width="12.28515625" style="1044" customWidth="1"/>
    <col min="6149" max="6149" width="12.5703125" style="1044" customWidth="1"/>
    <col min="6150" max="6150" width="10.7109375" style="1044" customWidth="1"/>
    <col min="6151" max="6151" width="9.140625" style="1044"/>
    <col min="6152" max="6152" width="9.28515625" style="1044" customWidth="1"/>
    <col min="6153" max="6399" width="9.140625" style="1044"/>
    <col min="6400" max="6400" width="23" style="1044" bestFit="1" customWidth="1"/>
    <col min="6401" max="6401" width="10" style="1044" customWidth="1"/>
    <col min="6402" max="6402" width="11.7109375" style="1044" customWidth="1"/>
    <col min="6403" max="6403" width="10.28515625" style="1044" customWidth="1"/>
    <col min="6404" max="6404" width="12.28515625" style="1044" customWidth="1"/>
    <col min="6405" max="6405" width="12.5703125" style="1044" customWidth="1"/>
    <col min="6406" max="6406" width="10.7109375" style="1044" customWidth="1"/>
    <col min="6407" max="6407" width="9.140625" style="1044"/>
    <col min="6408" max="6408" width="9.28515625" style="1044" customWidth="1"/>
    <col min="6409" max="6655" width="9.140625" style="1044"/>
    <col min="6656" max="6656" width="23" style="1044" bestFit="1" customWidth="1"/>
    <col min="6657" max="6657" width="10" style="1044" customWidth="1"/>
    <col min="6658" max="6658" width="11.7109375" style="1044" customWidth="1"/>
    <col min="6659" max="6659" width="10.28515625" style="1044" customWidth="1"/>
    <col min="6660" max="6660" width="12.28515625" style="1044" customWidth="1"/>
    <col min="6661" max="6661" width="12.5703125" style="1044" customWidth="1"/>
    <col min="6662" max="6662" width="10.7109375" style="1044" customWidth="1"/>
    <col min="6663" max="6663" width="9.140625" style="1044"/>
    <col min="6664" max="6664" width="9.28515625" style="1044" customWidth="1"/>
    <col min="6665" max="6911" width="9.140625" style="1044"/>
    <col min="6912" max="6912" width="23" style="1044" bestFit="1" customWidth="1"/>
    <col min="6913" max="6913" width="10" style="1044" customWidth="1"/>
    <col min="6914" max="6914" width="11.7109375" style="1044" customWidth="1"/>
    <col min="6915" max="6915" width="10.28515625" style="1044" customWidth="1"/>
    <col min="6916" max="6916" width="12.28515625" style="1044" customWidth="1"/>
    <col min="6917" max="6917" width="12.5703125" style="1044" customWidth="1"/>
    <col min="6918" max="6918" width="10.7109375" style="1044" customWidth="1"/>
    <col min="6919" max="6919" width="9.140625" style="1044"/>
    <col min="6920" max="6920" width="9.28515625" style="1044" customWidth="1"/>
    <col min="6921" max="7167" width="9.140625" style="1044"/>
    <col min="7168" max="7168" width="23" style="1044" bestFit="1" customWidth="1"/>
    <col min="7169" max="7169" width="10" style="1044" customWidth="1"/>
    <col min="7170" max="7170" width="11.7109375" style="1044" customWidth="1"/>
    <col min="7171" max="7171" width="10.28515625" style="1044" customWidth="1"/>
    <col min="7172" max="7172" width="12.28515625" style="1044" customWidth="1"/>
    <col min="7173" max="7173" width="12.5703125" style="1044" customWidth="1"/>
    <col min="7174" max="7174" width="10.7109375" style="1044" customWidth="1"/>
    <col min="7175" max="7175" width="9.140625" style="1044"/>
    <col min="7176" max="7176" width="9.28515625" style="1044" customWidth="1"/>
    <col min="7177" max="7423" width="9.140625" style="1044"/>
    <col min="7424" max="7424" width="23" style="1044" bestFit="1" customWidth="1"/>
    <col min="7425" max="7425" width="10" style="1044" customWidth="1"/>
    <col min="7426" max="7426" width="11.7109375" style="1044" customWidth="1"/>
    <col min="7427" max="7427" width="10.28515625" style="1044" customWidth="1"/>
    <col min="7428" max="7428" width="12.28515625" style="1044" customWidth="1"/>
    <col min="7429" max="7429" width="12.5703125" style="1044" customWidth="1"/>
    <col min="7430" max="7430" width="10.7109375" style="1044" customWidth="1"/>
    <col min="7431" max="7431" width="9.140625" style="1044"/>
    <col min="7432" max="7432" width="9.28515625" style="1044" customWidth="1"/>
    <col min="7433" max="7679" width="9.140625" style="1044"/>
    <col min="7680" max="7680" width="23" style="1044" bestFit="1" customWidth="1"/>
    <col min="7681" max="7681" width="10" style="1044" customWidth="1"/>
    <col min="7682" max="7682" width="11.7109375" style="1044" customWidth="1"/>
    <col min="7683" max="7683" width="10.28515625" style="1044" customWidth="1"/>
    <col min="7684" max="7684" width="12.28515625" style="1044" customWidth="1"/>
    <col min="7685" max="7685" width="12.5703125" style="1044" customWidth="1"/>
    <col min="7686" max="7686" width="10.7109375" style="1044" customWidth="1"/>
    <col min="7687" max="7687" width="9.140625" style="1044"/>
    <col min="7688" max="7688" width="9.28515625" style="1044" customWidth="1"/>
    <col min="7689" max="7935" width="9.140625" style="1044"/>
    <col min="7936" max="7936" width="23" style="1044" bestFit="1" customWidth="1"/>
    <col min="7937" max="7937" width="10" style="1044" customWidth="1"/>
    <col min="7938" max="7938" width="11.7109375" style="1044" customWidth="1"/>
    <col min="7939" max="7939" width="10.28515625" style="1044" customWidth="1"/>
    <col min="7940" max="7940" width="12.28515625" style="1044" customWidth="1"/>
    <col min="7941" max="7941" width="12.5703125" style="1044" customWidth="1"/>
    <col min="7942" max="7942" width="10.7109375" style="1044" customWidth="1"/>
    <col min="7943" max="7943" width="9.140625" style="1044"/>
    <col min="7944" max="7944" width="9.28515625" style="1044" customWidth="1"/>
    <col min="7945" max="8191" width="9.140625" style="1044"/>
    <col min="8192" max="8192" width="23" style="1044" bestFit="1" customWidth="1"/>
    <col min="8193" max="8193" width="10" style="1044" customWidth="1"/>
    <col min="8194" max="8194" width="11.7109375" style="1044" customWidth="1"/>
    <col min="8195" max="8195" width="10.28515625" style="1044" customWidth="1"/>
    <col min="8196" max="8196" width="12.28515625" style="1044" customWidth="1"/>
    <col min="8197" max="8197" width="12.5703125" style="1044" customWidth="1"/>
    <col min="8198" max="8198" width="10.7109375" style="1044" customWidth="1"/>
    <col min="8199" max="8199" width="9.140625" style="1044"/>
    <col min="8200" max="8200" width="9.28515625" style="1044" customWidth="1"/>
    <col min="8201" max="8447" width="9.140625" style="1044"/>
    <col min="8448" max="8448" width="23" style="1044" bestFit="1" customWidth="1"/>
    <col min="8449" max="8449" width="10" style="1044" customWidth="1"/>
    <col min="8450" max="8450" width="11.7109375" style="1044" customWidth="1"/>
    <col min="8451" max="8451" width="10.28515625" style="1044" customWidth="1"/>
    <col min="8452" max="8452" width="12.28515625" style="1044" customWidth="1"/>
    <col min="8453" max="8453" width="12.5703125" style="1044" customWidth="1"/>
    <col min="8454" max="8454" width="10.7109375" style="1044" customWidth="1"/>
    <col min="8455" max="8455" width="9.140625" style="1044"/>
    <col min="8456" max="8456" width="9.28515625" style="1044" customWidth="1"/>
    <col min="8457" max="8703" width="9.140625" style="1044"/>
    <col min="8704" max="8704" width="23" style="1044" bestFit="1" customWidth="1"/>
    <col min="8705" max="8705" width="10" style="1044" customWidth="1"/>
    <col min="8706" max="8706" width="11.7109375" style="1044" customWidth="1"/>
    <col min="8707" max="8707" width="10.28515625" style="1044" customWidth="1"/>
    <col min="8708" max="8708" width="12.28515625" style="1044" customWidth="1"/>
    <col min="8709" max="8709" width="12.5703125" style="1044" customWidth="1"/>
    <col min="8710" max="8710" width="10.7109375" style="1044" customWidth="1"/>
    <col min="8711" max="8711" width="9.140625" style="1044"/>
    <col min="8712" max="8712" width="9.28515625" style="1044" customWidth="1"/>
    <col min="8713" max="8959" width="9.140625" style="1044"/>
    <col min="8960" max="8960" width="23" style="1044" bestFit="1" customWidth="1"/>
    <col min="8961" max="8961" width="10" style="1044" customWidth="1"/>
    <col min="8962" max="8962" width="11.7109375" style="1044" customWidth="1"/>
    <col min="8963" max="8963" width="10.28515625" style="1044" customWidth="1"/>
    <col min="8964" max="8964" width="12.28515625" style="1044" customWidth="1"/>
    <col min="8965" max="8965" width="12.5703125" style="1044" customWidth="1"/>
    <col min="8966" max="8966" width="10.7109375" style="1044" customWidth="1"/>
    <col min="8967" max="8967" width="9.140625" style="1044"/>
    <col min="8968" max="8968" width="9.28515625" style="1044" customWidth="1"/>
    <col min="8969" max="9215" width="9.140625" style="1044"/>
    <col min="9216" max="9216" width="23" style="1044" bestFit="1" customWidth="1"/>
    <col min="9217" max="9217" width="10" style="1044" customWidth="1"/>
    <col min="9218" max="9218" width="11.7109375" style="1044" customWidth="1"/>
    <col min="9219" max="9219" width="10.28515625" style="1044" customWidth="1"/>
    <col min="9220" max="9220" width="12.28515625" style="1044" customWidth="1"/>
    <col min="9221" max="9221" width="12.5703125" style="1044" customWidth="1"/>
    <col min="9222" max="9222" width="10.7109375" style="1044" customWidth="1"/>
    <col min="9223" max="9223" width="9.140625" style="1044"/>
    <col min="9224" max="9224" width="9.28515625" style="1044" customWidth="1"/>
    <col min="9225" max="9471" width="9.140625" style="1044"/>
    <col min="9472" max="9472" width="23" style="1044" bestFit="1" customWidth="1"/>
    <col min="9473" max="9473" width="10" style="1044" customWidth="1"/>
    <col min="9474" max="9474" width="11.7109375" style="1044" customWidth="1"/>
    <col min="9475" max="9475" width="10.28515625" style="1044" customWidth="1"/>
    <col min="9476" max="9476" width="12.28515625" style="1044" customWidth="1"/>
    <col min="9477" max="9477" width="12.5703125" style="1044" customWidth="1"/>
    <col min="9478" max="9478" width="10.7109375" style="1044" customWidth="1"/>
    <col min="9479" max="9479" width="9.140625" style="1044"/>
    <col min="9480" max="9480" width="9.28515625" style="1044" customWidth="1"/>
    <col min="9481" max="9727" width="9.140625" style="1044"/>
    <col min="9728" max="9728" width="23" style="1044" bestFit="1" customWidth="1"/>
    <col min="9729" max="9729" width="10" style="1044" customWidth="1"/>
    <col min="9730" max="9730" width="11.7109375" style="1044" customWidth="1"/>
    <col min="9731" max="9731" width="10.28515625" style="1044" customWidth="1"/>
    <col min="9732" max="9732" width="12.28515625" style="1044" customWidth="1"/>
    <col min="9733" max="9733" width="12.5703125" style="1044" customWidth="1"/>
    <col min="9734" max="9734" width="10.7109375" style="1044" customWidth="1"/>
    <col min="9735" max="9735" width="9.140625" style="1044"/>
    <col min="9736" max="9736" width="9.28515625" style="1044" customWidth="1"/>
    <col min="9737" max="9983" width="9.140625" style="1044"/>
    <col min="9984" max="9984" width="23" style="1044" bestFit="1" customWidth="1"/>
    <col min="9985" max="9985" width="10" style="1044" customWidth="1"/>
    <col min="9986" max="9986" width="11.7109375" style="1044" customWidth="1"/>
    <col min="9987" max="9987" width="10.28515625" style="1044" customWidth="1"/>
    <col min="9988" max="9988" width="12.28515625" style="1044" customWidth="1"/>
    <col min="9989" max="9989" width="12.5703125" style="1044" customWidth="1"/>
    <col min="9990" max="9990" width="10.7109375" style="1044" customWidth="1"/>
    <col min="9991" max="9991" width="9.140625" style="1044"/>
    <col min="9992" max="9992" width="9.28515625" style="1044" customWidth="1"/>
    <col min="9993" max="10239" width="9.140625" style="1044"/>
    <col min="10240" max="10240" width="23" style="1044" bestFit="1" customWidth="1"/>
    <col min="10241" max="10241" width="10" style="1044" customWidth="1"/>
    <col min="10242" max="10242" width="11.7109375" style="1044" customWidth="1"/>
    <col min="10243" max="10243" width="10.28515625" style="1044" customWidth="1"/>
    <col min="10244" max="10244" width="12.28515625" style="1044" customWidth="1"/>
    <col min="10245" max="10245" width="12.5703125" style="1044" customWidth="1"/>
    <col min="10246" max="10246" width="10.7109375" style="1044" customWidth="1"/>
    <col min="10247" max="10247" width="9.140625" style="1044"/>
    <col min="10248" max="10248" width="9.28515625" style="1044" customWidth="1"/>
    <col min="10249" max="10495" width="9.140625" style="1044"/>
    <col min="10496" max="10496" width="23" style="1044" bestFit="1" customWidth="1"/>
    <col min="10497" max="10497" width="10" style="1044" customWidth="1"/>
    <col min="10498" max="10498" width="11.7109375" style="1044" customWidth="1"/>
    <col min="10499" max="10499" width="10.28515625" style="1044" customWidth="1"/>
    <col min="10500" max="10500" width="12.28515625" style="1044" customWidth="1"/>
    <col min="10501" max="10501" width="12.5703125" style="1044" customWidth="1"/>
    <col min="10502" max="10502" width="10.7109375" style="1044" customWidth="1"/>
    <col min="10503" max="10503" width="9.140625" style="1044"/>
    <col min="10504" max="10504" width="9.28515625" style="1044" customWidth="1"/>
    <col min="10505" max="10751" width="9.140625" style="1044"/>
    <col min="10752" max="10752" width="23" style="1044" bestFit="1" customWidth="1"/>
    <col min="10753" max="10753" width="10" style="1044" customWidth="1"/>
    <col min="10754" max="10754" width="11.7109375" style="1044" customWidth="1"/>
    <col min="10755" max="10755" width="10.28515625" style="1044" customWidth="1"/>
    <col min="10756" max="10756" width="12.28515625" style="1044" customWidth="1"/>
    <col min="10757" max="10757" width="12.5703125" style="1044" customWidth="1"/>
    <col min="10758" max="10758" width="10.7109375" style="1044" customWidth="1"/>
    <col min="10759" max="10759" width="9.140625" style="1044"/>
    <col min="10760" max="10760" width="9.28515625" style="1044" customWidth="1"/>
    <col min="10761" max="11007" width="9.140625" style="1044"/>
    <col min="11008" max="11008" width="23" style="1044" bestFit="1" customWidth="1"/>
    <col min="11009" max="11009" width="10" style="1044" customWidth="1"/>
    <col min="11010" max="11010" width="11.7109375" style="1044" customWidth="1"/>
    <col min="11011" max="11011" width="10.28515625" style="1044" customWidth="1"/>
    <col min="11012" max="11012" width="12.28515625" style="1044" customWidth="1"/>
    <col min="11013" max="11013" width="12.5703125" style="1044" customWidth="1"/>
    <col min="11014" max="11014" width="10.7109375" style="1044" customWidth="1"/>
    <col min="11015" max="11015" width="9.140625" style="1044"/>
    <col min="11016" max="11016" width="9.28515625" style="1044" customWidth="1"/>
    <col min="11017" max="11263" width="9.140625" style="1044"/>
    <col min="11264" max="11264" width="23" style="1044" bestFit="1" customWidth="1"/>
    <col min="11265" max="11265" width="10" style="1044" customWidth="1"/>
    <col min="11266" max="11266" width="11.7109375" style="1044" customWidth="1"/>
    <col min="11267" max="11267" width="10.28515625" style="1044" customWidth="1"/>
    <col min="11268" max="11268" width="12.28515625" style="1044" customWidth="1"/>
    <col min="11269" max="11269" width="12.5703125" style="1044" customWidth="1"/>
    <col min="11270" max="11270" width="10.7109375" style="1044" customWidth="1"/>
    <col min="11271" max="11271" width="9.140625" style="1044"/>
    <col min="11272" max="11272" width="9.28515625" style="1044" customWidth="1"/>
    <col min="11273" max="11519" width="9.140625" style="1044"/>
    <col min="11520" max="11520" width="23" style="1044" bestFit="1" customWidth="1"/>
    <col min="11521" max="11521" width="10" style="1044" customWidth="1"/>
    <col min="11522" max="11522" width="11.7109375" style="1044" customWidth="1"/>
    <col min="11523" max="11523" width="10.28515625" style="1044" customWidth="1"/>
    <col min="11524" max="11524" width="12.28515625" style="1044" customWidth="1"/>
    <col min="11525" max="11525" width="12.5703125" style="1044" customWidth="1"/>
    <col min="11526" max="11526" width="10.7109375" style="1044" customWidth="1"/>
    <col min="11527" max="11527" width="9.140625" style="1044"/>
    <col min="11528" max="11528" width="9.28515625" style="1044" customWidth="1"/>
    <col min="11529" max="11775" width="9.140625" style="1044"/>
    <col min="11776" max="11776" width="23" style="1044" bestFit="1" customWidth="1"/>
    <col min="11777" max="11777" width="10" style="1044" customWidth="1"/>
    <col min="11778" max="11778" width="11.7109375" style="1044" customWidth="1"/>
    <col min="11779" max="11779" width="10.28515625" style="1044" customWidth="1"/>
    <col min="11780" max="11780" width="12.28515625" style="1044" customWidth="1"/>
    <col min="11781" max="11781" width="12.5703125" style="1044" customWidth="1"/>
    <col min="11782" max="11782" width="10.7109375" style="1044" customWidth="1"/>
    <col min="11783" max="11783" width="9.140625" style="1044"/>
    <col min="11784" max="11784" width="9.28515625" style="1044" customWidth="1"/>
    <col min="11785" max="12031" width="9.140625" style="1044"/>
    <col min="12032" max="12032" width="23" style="1044" bestFit="1" customWidth="1"/>
    <col min="12033" max="12033" width="10" style="1044" customWidth="1"/>
    <col min="12034" max="12034" width="11.7109375" style="1044" customWidth="1"/>
    <col min="12035" max="12035" width="10.28515625" style="1044" customWidth="1"/>
    <col min="12036" max="12036" width="12.28515625" style="1044" customWidth="1"/>
    <col min="12037" max="12037" width="12.5703125" style="1044" customWidth="1"/>
    <col min="12038" max="12038" width="10.7109375" style="1044" customWidth="1"/>
    <col min="12039" max="12039" width="9.140625" style="1044"/>
    <col min="12040" max="12040" width="9.28515625" style="1044" customWidth="1"/>
    <col min="12041" max="12287" width="9.140625" style="1044"/>
    <col min="12288" max="12288" width="23" style="1044" bestFit="1" customWidth="1"/>
    <col min="12289" max="12289" width="10" style="1044" customWidth="1"/>
    <col min="12290" max="12290" width="11.7109375" style="1044" customWidth="1"/>
    <col min="12291" max="12291" width="10.28515625" style="1044" customWidth="1"/>
    <col min="12292" max="12292" width="12.28515625" style="1044" customWidth="1"/>
    <col min="12293" max="12293" width="12.5703125" style="1044" customWidth="1"/>
    <col min="12294" max="12294" width="10.7109375" style="1044" customWidth="1"/>
    <col min="12295" max="12295" width="9.140625" style="1044"/>
    <col min="12296" max="12296" width="9.28515625" style="1044" customWidth="1"/>
    <col min="12297" max="12543" width="9.140625" style="1044"/>
    <col min="12544" max="12544" width="23" style="1044" bestFit="1" customWidth="1"/>
    <col min="12545" max="12545" width="10" style="1044" customWidth="1"/>
    <col min="12546" max="12546" width="11.7109375" style="1044" customWidth="1"/>
    <col min="12547" max="12547" width="10.28515625" style="1044" customWidth="1"/>
    <col min="12548" max="12548" width="12.28515625" style="1044" customWidth="1"/>
    <col min="12549" max="12549" width="12.5703125" style="1044" customWidth="1"/>
    <col min="12550" max="12550" width="10.7109375" style="1044" customWidth="1"/>
    <col min="12551" max="12551" width="9.140625" style="1044"/>
    <col min="12552" max="12552" width="9.28515625" style="1044" customWidth="1"/>
    <col min="12553" max="12799" width="9.140625" style="1044"/>
    <col min="12800" max="12800" width="23" style="1044" bestFit="1" customWidth="1"/>
    <col min="12801" max="12801" width="10" style="1044" customWidth="1"/>
    <col min="12802" max="12802" width="11.7109375" style="1044" customWidth="1"/>
    <col min="12803" max="12803" width="10.28515625" style="1044" customWidth="1"/>
    <col min="12804" max="12804" width="12.28515625" style="1044" customWidth="1"/>
    <col min="12805" max="12805" width="12.5703125" style="1044" customWidth="1"/>
    <col min="12806" max="12806" width="10.7109375" style="1044" customWidth="1"/>
    <col min="12807" max="12807" width="9.140625" style="1044"/>
    <col min="12808" max="12808" width="9.28515625" style="1044" customWidth="1"/>
    <col min="12809" max="13055" width="9.140625" style="1044"/>
    <col min="13056" max="13056" width="23" style="1044" bestFit="1" customWidth="1"/>
    <col min="13057" max="13057" width="10" style="1044" customWidth="1"/>
    <col min="13058" max="13058" width="11.7109375" style="1044" customWidth="1"/>
    <col min="13059" max="13059" width="10.28515625" style="1044" customWidth="1"/>
    <col min="13060" max="13060" width="12.28515625" style="1044" customWidth="1"/>
    <col min="13061" max="13061" width="12.5703125" style="1044" customWidth="1"/>
    <col min="13062" max="13062" width="10.7109375" style="1044" customWidth="1"/>
    <col min="13063" max="13063" width="9.140625" style="1044"/>
    <col min="13064" max="13064" width="9.28515625" style="1044" customWidth="1"/>
    <col min="13065" max="13311" width="9.140625" style="1044"/>
    <col min="13312" max="13312" width="23" style="1044" bestFit="1" customWidth="1"/>
    <col min="13313" max="13313" width="10" style="1044" customWidth="1"/>
    <col min="13314" max="13314" width="11.7109375" style="1044" customWidth="1"/>
    <col min="13315" max="13315" width="10.28515625" style="1044" customWidth="1"/>
    <col min="13316" max="13316" width="12.28515625" style="1044" customWidth="1"/>
    <col min="13317" max="13317" width="12.5703125" style="1044" customWidth="1"/>
    <col min="13318" max="13318" width="10.7109375" style="1044" customWidth="1"/>
    <col min="13319" max="13319" width="9.140625" style="1044"/>
    <col min="13320" max="13320" width="9.28515625" style="1044" customWidth="1"/>
    <col min="13321" max="13567" width="9.140625" style="1044"/>
    <col min="13568" max="13568" width="23" style="1044" bestFit="1" customWidth="1"/>
    <col min="13569" max="13569" width="10" style="1044" customWidth="1"/>
    <col min="13570" max="13570" width="11.7109375" style="1044" customWidth="1"/>
    <col min="13571" max="13571" width="10.28515625" style="1044" customWidth="1"/>
    <col min="13572" max="13572" width="12.28515625" style="1044" customWidth="1"/>
    <col min="13573" max="13573" width="12.5703125" style="1044" customWidth="1"/>
    <col min="13574" max="13574" width="10.7109375" style="1044" customWidth="1"/>
    <col min="13575" max="13575" width="9.140625" style="1044"/>
    <col min="13576" max="13576" width="9.28515625" style="1044" customWidth="1"/>
    <col min="13577" max="13823" width="9.140625" style="1044"/>
    <col min="13824" max="13824" width="23" style="1044" bestFit="1" customWidth="1"/>
    <col min="13825" max="13825" width="10" style="1044" customWidth="1"/>
    <col min="13826" max="13826" width="11.7109375" style="1044" customWidth="1"/>
    <col min="13827" max="13827" width="10.28515625" style="1044" customWidth="1"/>
    <col min="13828" max="13828" width="12.28515625" style="1044" customWidth="1"/>
    <col min="13829" max="13829" width="12.5703125" style="1044" customWidth="1"/>
    <col min="13830" max="13830" width="10.7109375" style="1044" customWidth="1"/>
    <col min="13831" max="13831" width="9.140625" style="1044"/>
    <col min="13832" max="13832" width="9.28515625" style="1044" customWidth="1"/>
    <col min="13833" max="14079" width="9.140625" style="1044"/>
    <col min="14080" max="14080" width="23" style="1044" bestFit="1" customWidth="1"/>
    <col min="14081" max="14081" width="10" style="1044" customWidth="1"/>
    <col min="14082" max="14082" width="11.7109375" style="1044" customWidth="1"/>
    <col min="14083" max="14083" width="10.28515625" style="1044" customWidth="1"/>
    <col min="14084" max="14084" width="12.28515625" style="1044" customWidth="1"/>
    <col min="14085" max="14085" width="12.5703125" style="1044" customWidth="1"/>
    <col min="14086" max="14086" width="10.7109375" style="1044" customWidth="1"/>
    <col min="14087" max="14087" width="9.140625" style="1044"/>
    <col min="14088" max="14088" width="9.28515625" style="1044" customWidth="1"/>
    <col min="14089" max="14335" width="9.140625" style="1044"/>
    <col min="14336" max="14336" width="23" style="1044" bestFit="1" customWidth="1"/>
    <col min="14337" max="14337" width="10" style="1044" customWidth="1"/>
    <col min="14338" max="14338" width="11.7109375" style="1044" customWidth="1"/>
    <col min="14339" max="14339" width="10.28515625" style="1044" customWidth="1"/>
    <col min="14340" max="14340" width="12.28515625" style="1044" customWidth="1"/>
    <col min="14341" max="14341" width="12.5703125" style="1044" customWidth="1"/>
    <col min="14342" max="14342" width="10.7109375" style="1044" customWidth="1"/>
    <col min="14343" max="14343" width="9.140625" style="1044"/>
    <col min="14344" max="14344" width="9.28515625" style="1044" customWidth="1"/>
    <col min="14345" max="14591" width="9.140625" style="1044"/>
    <col min="14592" max="14592" width="23" style="1044" bestFit="1" customWidth="1"/>
    <col min="14593" max="14593" width="10" style="1044" customWidth="1"/>
    <col min="14594" max="14594" width="11.7109375" style="1044" customWidth="1"/>
    <col min="14595" max="14595" width="10.28515625" style="1044" customWidth="1"/>
    <col min="14596" max="14596" width="12.28515625" style="1044" customWidth="1"/>
    <col min="14597" max="14597" width="12.5703125" style="1044" customWidth="1"/>
    <col min="14598" max="14598" width="10.7109375" style="1044" customWidth="1"/>
    <col min="14599" max="14599" width="9.140625" style="1044"/>
    <col min="14600" max="14600" width="9.28515625" style="1044" customWidth="1"/>
    <col min="14601" max="14847" width="9.140625" style="1044"/>
    <col min="14848" max="14848" width="23" style="1044" bestFit="1" customWidth="1"/>
    <col min="14849" max="14849" width="10" style="1044" customWidth="1"/>
    <col min="14850" max="14850" width="11.7109375" style="1044" customWidth="1"/>
    <col min="14851" max="14851" width="10.28515625" style="1044" customWidth="1"/>
    <col min="14852" max="14852" width="12.28515625" style="1044" customWidth="1"/>
    <col min="14853" max="14853" width="12.5703125" style="1044" customWidth="1"/>
    <col min="14854" max="14854" width="10.7109375" style="1044" customWidth="1"/>
    <col min="14855" max="14855" width="9.140625" style="1044"/>
    <col min="14856" max="14856" width="9.28515625" style="1044" customWidth="1"/>
    <col min="14857" max="15103" width="9.140625" style="1044"/>
    <col min="15104" max="15104" width="23" style="1044" bestFit="1" customWidth="1"/>
    <col min="15105" max="15105" width="10" style="1044" customWidth="1"/>
    <col min="15106" max="15106" width="11.7109375" style="1044" customWidth="1"/>
    <col min="15107" max="15107" width="10.28515625" style="1044" customWidth="1"/>
    <col min="15108" max="15108" width="12.28515625" style="1044" customWidth="1"/>
    <col min="15109" max="15109" width="12.5703125" style="1044" customWidth="1"/>
    <col min="15110" max="15110" width="10.7109375" style="1044" customWidth="1"/>
    <col min="15111" max="15111" width="9.140625" style="1044"/>
    <col min="15112" max="15112" width="9.28515625" style="1044" customWidth="1"/>
    <col min="15113" max="15359" width="9.140625" style="1044"/>
    <col min="15360" max="15360" width="23" style="1044" bestFit="1" customWidth="1"/>
    <col min="15361" max="15361" width="10" style="1044" customWidth="1"/>
    <col min="15362" max="15362" width="11.7109375" style="1044" customWidth="1"/>
    <col min="15363" max="15363" width="10.28515625" style="1044" customWidth="1"/>
    <col min="15364" max="15364" width="12.28515625" style="1044" customWidth="1"/>
    <col min="15365" max="15365" width="12.5703125" style="1044" customWidth="1"/>
    <col min="15366" max="15366" width="10.7109375" style="1044" customWidth="1"/>
    <col min="15367" max="15367" width="9.140625" style="1044"/>
    <col min="15368" max="15368" width="9.28515625" style="1044" customWidth="1"/>
    <col min="15369" max="15615" width="9.140625" style="1044"/>
    <col min="15616" max="15616" width="23" style="1044" bestFit="1" customWidth="1"/>
    <col min="15617" max="15617" width="10" style="1044" customWidth="1"/>
    <col min="15618" max="15618" width="11.7109375" style="1044" customWidth="1"/>
    <col min="15619" max="15619" width="10.28515625" style="1044" customWidth="1"/>
    <col min="15620" max="15620" width="12.28515625" style="1044" customWidth="1"/>
    <col min="15621" max="15621" width="12.5703125" style="1044" customWidth="1"/>
    <col min="15622" max="15622" width="10.7109375" style="1044" customWidth="1"/>
    <col min="15623" max="15623" width="9.140625" style="1044"/>
    <col min="15624" max="15624" width="9.28515625" style="1044" customWidth="1"/>
    <col min="15625" max="15871" width="9.140625" style="1044"/>
    <col min="15872" max="15872" width="23" style="1044" bestFit="1" customWidth="1"/>
    <col min="15873" max="15873" width="10" style="1044" customWidth="1"/>
    <col min="15874" max="15874" width="11.7109375" style="1044" customWidth="1"/>
    <col min="15875" max="15875" width="10.28515625" style="1044" customWidth="1"/>
    <col min="15876" max="15876" width="12.28515625" style="1044" customWidth="1"/>
    <col min="15877" max="15877" width="12.5703125" style="1044" customWidth="1"/>
    <col min="15878" max="15878" width="10.7109375" style="1044" customWidth="1"/>
    <col min="15879" max="15879" width="9.140625" style="1044"/>
    <col min="15880" max="15880" width="9.28515625" style="1044" customWidth="1"/>
    <col min="15881" max="16127" width="9.140625" style="1044"/>
    <col min="16128" max="16128" width="23" style="1044" bestFit="1" customWidth="1"/>
    <col min="16129" max="16129" width="10" style="1044" customWidth="1"/>
    <col min="16130" max="16130" width="11.7109375" style="1044" customWidth="1"/>
    <col min="16131" max="16131" width="10.28515625" style="1044" customWidth="1"/>
    <col min="16132" max="16132" width="12.28515625" style="1044" customWidth="1"/>
    <col min="16133" max="16133" width="12.5703125" style="1044" customWidth="1"/>
    <col min="16134" max="16134" width="10.7109375" style="1044" customWidth="1"/>
    <col min="16135" max="16135" width="9.140625" style="1044"/>
    <col min="16136" max="16136" width="9.28515625" style="1044" customWidth="1"/>
    <col min="16137" max="16384" width="9.140625" style="1044"/>
  </cols>
  <sheetData>
    <row r="1" spans="2:12" ht="18.75" customHeight="1">
      <c r="B1" s="1679" t="s">
        <v>794</v>
      </c>
      <c r="C1" s="1679"/>
      <c r="D1" s="1679"/>
      <c r="E1" s="1679"/>
      <c r="F1" s="1679"/>
      <c r="G1" s="1679"/>
      <c r="H1" s="1679"/>
      <c r="I1" s="1679"/>
    </row>
    <row r="2" spans="2:12" ht="18.75" customHeight="1">
      <c r="B2" s="1679" t="s">
        <v>765</v>
      </c>
      <c r="C2" s="1679"/>
      <c r="D2" s="1679"/>
      <c r="E2" s="1679"/>
      <c r="F2" s="1679"/>
      <c r="G2" s="1679"/>
      <c r="H2" s="1679"/>
      <c r="I2" s="1679"/>
    </row>
    <row r="3" spans="2:12" ht="18.75" customHeight="1">
      <c r="B3" s="1680" t="s">
        <v>170</v>
      </c>
      <c r="C3" s="1680"/>
      <c r="D3" s="1680"/>
      <c r="E3" s="1680"/>
      <c r="F3" s="1680"/>
      <c r="G3" s="1680"/>
      <c r="H3" s="1680"/>
      <c r="I3" s="1680"/>
    </row>
    <row r="4" spans="2:12" ht="18.75" customHeight="1" thickBot="1">
      <c r="B4" s="1045" t="s">
        <v>78</v>
      </c>
      <c r="C4" s="1045"/>
      <c r="D4" s="1045"/>
      <c r="E4" s="1045"/>
      <c r="F4" s="1046"/>
      <c r="G4" s="1046"/>
      <c r="H4" s="1681" t="s">
        <v>60</v>
      </c>
      <c r="I4" s="1681"/>
    </row>
    <row r="5" spans="2:12" ht="19.5" thickTop="1">
      <c r="B5" s="1682"/>
      <c r="C5" s="1684" t="s">
        <v>4</v>
      </c>
      <c r="D5" s="1684"/>
      <c r="E5" s="1685" t="s">
        <v>766</v>
      </c>
      <c r="F5" s="1685"/>
      <c r="G5" s="1047" t="s">
        <v>767</v>
      </c>
      <c r="H5" s="1685" t="s">
        <v>124</v>
      </c>
      <c r="I5" s="1686"/>
    </row>
    <row r="6" spans="2:12" ht="16.5" customHeight="1">
      <c r="B6" s="1683"/>
      <c r="C6" s="1048" t="s">
        <v>44</v>
      </c>
      <c r="D6" s="1049" t="s">
        <v>170</v>
      </c>
      <c r="E6" s="1048" t="s">
        <v>5</v>
      </c>
      <c r="F6" s="1049" t="s">
        <v>170</v>
      </c>
      <c r="G6" s="1049" t="s">
        <v>170</v>
      </c>
      <c r="H6" s="1050" t="s">
        <v>40</v>
      </c>
      <c r="I6" s="1051" t="s">
        <v>123</v>
      </c>
    </row>
    <row r="7" spans="2:12" ht="15" customHeight="1">
      <c r="B7" s="1052"/>
      <c r="C7" s="1053"/>
      <c r="D7" s="1053"/>
      <c r="E7" s="1053"/>
      <c r="F7" s="1053"/>
      <c r="G7" s="1053"/>
      <c r="H7" s="1054"/>
      <c r="I7" s="1055"/>
    </row>
    <row r="8" spans="2:12" ht="15" customHeight="1">
      <c r="B8" s="1056" t="s">
        <v>768</v>
      </c>
      <c r="C8" s="1057">
        <v>73049.066227999996</v>
      </c>
      <c r="D8" s="1057">
        <v>24521.863553000003</v>
      </c>
      <c r="E8" s="1057">
        <v>81191.614911070006</v>
      </c>
      <c r="F8" s="1057">
        <v>26377.693906340002</v>
      </c>
      <c r="G8" s="1057">
        <v>29281.769888090002</v>
      </c>
      <c r="H8" s="1058">
        <v>7.5683431918989656</v>
      </c>
      <c r="I8" s="1059">
        <v>11.009590118308227</v>
      </c>
      <c r="K8" s="1060"/>
      <c r="L8" s="1061"/>
    </row>
    <row r="9" spans="2:12" ht="15" customHeight="1">
      <c r="B9" s="1062"/>
      <c r="C9" s="1057"/>
      <c r="D9" s="1063"/>
      <c r="E9" s="1064"/>
      <c r="F9" s="1064"/>
      <c r="G9" s="1064"/>
      <c r="H9" s="1058"/>
      <c r="I9" s="1059"/>
      <c r="K9" s="1060"/>
    </row>
    <row r="10" spans="2:12" ht="15" customHeight="1">
      <c r="B10" s="1062" t="s">
        <v>769</v>
      </c>
      <c r="C10" s="1065">
        <v>41449.172801000001</v>
      </c>
      <c r="D10" s="1065">
        <v>13609.102214</v>
      </c>
      <c r="E10" s="1066">
        <v>46604.840267</v>
      </c>
      <c r="F10" s="1066">
        <v>14085.251465000001</v>
      </c>
      <c r="G10" s="1066">
        <v>16668.646070000003</v>
      </c>
      <c r="H10" s="1067">
        <v>3.4990052561206872</v>
      </c>
      <c r="I10" s="1068">
        <v>18.341132293018674</v>
      </c>
      <c r="K10" s="1060"/>
    </row>
    <row r="11" spans="2:12" ht="15" customHeight="1">
      <c r="B11" s="1062" t="s">
        <v>770</v>
      </c>
      <c r="C11" s="1065">
        <v>1701.4950960000001</v>
      </c>
      <c r="D11" s="1065">
        <v>519.72626000000002</v>
      </c>
      <c r="E11" s="1066">
        <v>2437.8214520699994</v>
      </c>
      <c r="F11" s="1066">
        <v>694.07807834000005</v>
      </c>
      <c r="G11" s="1066">
        <v>755.91147808999972</v>
      </c>
      <c r="H11" s="1067">
        <v>33.554774310921083</v>
      </c>
      <c r="I11" s="1068">
        <v>8.9087095068445681</v>
      </c>
      <c r="K11" s="1060"/>
    </row>
    <row r="12" spans="2:12" ht="15" customHeight="1">
      <c r="B12" s="1069" t="s">
        <v>771</v>
      </c>
      <c r="C12" s="1070">
        <v>29898.398331</v>
      </c>
      <c r="D12" s="1070">
        <v>10393.035079000001</v>
      </c>
      <c r="E12" s="1070">
        <v>32148.953192000004</v>
      </c>
      <c r="F12" s="1070">
        <v>11598.364363000001</v>
      </c>
      <c r="G12" s="1070">
        <v>11857.212340000002</v>
      </c>
      <c r="H12" s="1071">
        <v>11.59747156919896</v>
      </c>
      <c r="I12" s="1072">
        <v>2.2317627632543902</v>
      </c>
      <c r="K12" s="1060"/>
    </row>
    <row r="13" spans="2:12" ht="15" customHeight="1">
      <c r="B13" s="1052"/>
      <c r="C13" s="1065"/>
      <c r="D13" s="1064"/>
      <c r="E13" s="1064"/>
      <c r="F13" s="1064"/>
      <c r="G13" s="1064"/>
      <c r="H13" s="1058"/>
      <c r="I13" s="1059"/>
      <c r="K13" s="1060"/>
    </row>
    <row r="14" spans="2:12" ht="15" customHeight="1">
      <c r="B14" s="1056" t="s">
        <v>772</v>
      </c>
      <c r="C14" s="1057">
        <v>990113.20393199997</v>
      </c>
      <c r="D14" s="1057">
        <v>301656.25111299998</v>
      </c>
      <c r="E14" s="1057">
        <v>1242826.7800810002</v>
      </c>
      <c r="F14" s="1064">
        <v>356225.7864980899</v>
      </c>
      <c r="G14" s="1064">
        <v>483757.83370128996</v>
      </c>
      <c r="H14" s="1058">
        <v>18.089973338626933</v>
      </c>
      <c r="I14" s="1059">
        <v>35.800902696268984</v>
      </c>
      <c r="K14" s="1060"/>
    </row>
    <row r="15" spans="2:12" ht="15" customHeight="1">
      <c r="B15" s="1062"/>
      <c r="C15" s="1057"/>
      <c r="D15" s="1063"/>
      <c r="E15" s="1064"/>
      <c r="F15" s="1057"/>
      <c r="G15" s="1057"/>
      <c r="H15" s="1058"/>
      <c r="I15" s="1059"/>
      <c r="K15" s="1060"/>
    </row>
    <row r="16" spans="2:12" ht="15" customHeight="1">
      <c r="B16" s="1062" t="s">
        <v>773</v>
      </c>
      <c r="C16" s="1065">
        <v>633669.56580899993</v>
      </c>
      <c r="D16" s="1065">
        <v>195152.99948799997</v>
      </c>
      <c r="E16" s="1066">
        <v>809814.24941300007</v>
      </c>
      <c r="F16" s="1065">
        <v>229149.80979699999</v>
      </c>
      <c r="G16" s="1065">
        <v>305824.90762000001</v>
      </c>
      <c r="H16" s="1067">
        <v>17.420593280177314</v>
      </c>
      <c r="I16" s="1068">
        <v>33.460685780592705</v>
      </c>
      <c r="K16" s="1060"/>
    </row>
    <row r="17" spans="2:11" ht="15" customHeight="1">
      <c r="B17" s="1062" t="s">
        <v>774</v>
      </c>
      <c r="C17" s="1065">
        <v>127245.02276300002</v>
      </c>
      <c r="D17" s="1065">
        <v>43829.964905000001</v>
      </c>
      <c r="E17" s="1073">
        <v>159636.29162599999</v>
      </c>
      <c r="F17" s="1073">
        <v>48971.123194089923</v>
      </c>
      <c r="G17" s="1073">
        <v>71058.485490289939</v>
      </c>
      <c r="H17" s="1074">
        <v>11.72977962399897</v>
      </c>
      <c r="I17" s="1068">
        <v>45.102829699576155</v>
      </c>
      <c r="K17" s="1060"/>
    </row>
    <row r="18" spans="2:11" ht="15" customHeight="1">
      <c r="B18" s="1069" t="s">
        <v>775</v>
      </c>
      <c r="C18" s="1070">
        <v>229198.61536000005</v>
      </c>
      <c r="D18" s="1070">
        <v>62673.286720000004</v>
      </c>
      <c r="E18" s="1070">
        <v>273376.23904200003</v>
      </c>
      <c r="F18" s="1070">
        <v>78104.853506999993</v>
      </c>
      <c r="G18" s="1070">
        <v>106874.44059099999</v>
      </c>
      <c r="H18" s="1071">
        <v>24.622239555064954</v>
      </c>
      <c r="I18" s="1072">
        <v>36.834570186373348</v>
      </c>
      <c r="K18" s="1060"/>
    </row>
    <row r="19" spans="2:11" ht="15" customHeight="1">
      <c r="B19" s="1052"/>
      <c r="C19" s="1057"/>
      <c r="D19" s="1075"/>
      <c r="E19" s="1075"/>
      <c r="F19" s="1075"/>
      <c r="G19" s="1075"/>
      <c r="H19" s="1076"/>
      <c r="I19" s="1059"/>
      <c r="K19" s="1060"/>
    </row>
    <row r="20" spans="2:11" ht="15" customHeight="1">
      <c r="B20" s="1056" t="s">
        <v>776</v>
      </c>
      <c r="C20" s="1057">
        <v>-917064.13770399999</v>
      </c>
      <c r="D20" s="1057">
        <v>-277134.38755999994</v>
      </c>
      <c r="E20" s="1057">
        <v>-1161635.1651699301</v>
      </c>
      <c r="F20" s="1057">
        <v>-329848.09259174991</v>
      </c>
      <c r="G20" s="1057">
        <v>-454476.06381319993</v>
      </c>
      <c r="H20" s="1058">
        <v>19.020963002001551</v>
      </c>
      <c r="I20" s="1059">
        <v>37.783444567527319</v>
      </c>
      <c r="K20" s="1060"/>
    </row>
    <row r="21" spans="2:11" ht="15" customHeight="1">
      <c r="B21" s="1062"/>
      <c r="C21" s="1065"/>
      <c r="D21" s="1077"/>
      <c r="E21" s="1065"/>
      <c r="F21" s="1057"/>
      <c r="G21" s="1057"/>
      <c r="H21" s="1058"/>
      <c r="I21" s="1059"/>
      <c r="K21" s="1060"/>
    </row>
    <row r="22" spans="2:11" ht="15" customHeight="1">
      <c r="B22" s="1062" t="s">
        <v>777</v>
      </c>
      <c r="C22" s="1065">
        <v>-592220.39300799998</v>
      </c>
      <c r="D22" s="1065">
        <v>-181543.89727399996</v>
      </c>
      <c r="E22" s="1065">
        <v>-763209.40914600005</v>
      </c>
      <c r="F22" s="1065">
        <v>-215064.55833199999</v>
      </c>
      <c r="G22" s="1065">
        <v>-289156.26155</v>
      </c>
      <c r="H22" s="1078">
        <v>18.464196652956531</v>
      </c>
      <c r="I22" s="1068">
        <v>34.450912689957491</v>
      </c>
      <c r="K22" s="1060"/>
    </row>
    <row r="23" spans="2:11" ht="15" customHeight="1">
      <c r="B23" s="1062" t="s">
        <v>778</v>
      </c>
      <c r="C23" s="1065">
        <v>-125543.52766700002</v>
      </c>
      <c r="D23" s="1065">
        <v>-43310.238644999998</v>
      </c>
      <c r="E23" s="1065">
        <v>-157198.47017392999</v>
      </c>
      <c r="F23" s="1065">
        <v>-48277.045115749926</v>
      </c>
      <c r="G23" s="1065">
        <v>-70302.574012199941</v>
      </c>
      <c r="H23" s="1078">
        <v>11.467893691108943</v>
      </c>
      <c r="I23" s="1068">
        <v>45.623191816403022</v>
      </c>
      <c r="K23" s="1060"/>
    </row>
    <row r="24" spans="2:11" ht="15" customHeight="1">
      <c r="B24" s="1069" t="s">
        <v>779</v>
      </c>
      <c r="C24" s="1079">
        <v>-199300.21702900005</v>
      </c>
      <c r="D24" s="1070">
        <v>-52280.251641000003</v>
      </c>
      <c r="E24" s="1079">
        <v>-241227.28585000001</v>
      </c>
      <c r="F24" s="1079">
        <v>-66506.489143999992</v>
      </c>
      <c r="G24" s="1079">
        <v>-95017.228250999993</v>
      </c>
      <c r="H24" s="1080">
        <v>27.21149393457663</v>
      </c>
      <c r="I24" s="1072">
        <v>42.869108674897106</v>
      </c>
      <c r="K24" s="1060"/>
    </row>
    <row r="25" spans="2:11" ht="15" customHeight="1">
      <c r="B25" s="1052"/>
      <c r="C25" s="1065"/>
      <c r="D25" s="1077"/>
      <c r="E25" s="1065"/>
      <c r="F25" s="1065"/>
      <c r="G25" s="1065"/>
      <c r="H25" s="1067"/>
      <c r="I25" s="1068"/>
      <c r="K25" s="1060"/>
    </row>
    <row r="26" spans="2:11" ht="15" customHeight="1">
      <c r="B26" s="1056" t="s">
        <v>780</v>
      </c>
      <c r="C26" s="1057">
        <v>1063162.2701599998</v>
      </c>
      <c r="D26" s="1057">
        <v>326178.11466600001</v>
      </c>
      <c r="E26" s="1057">
        <v>1324018.39499207</v>
      </c>
      <c r="F26" s="1057">
        <v>382603.48040442989</v>
      </c>
      <c r="G26" s="1057">
        <v>513039.60358937999</v>
      </c>
      <c r="H26" s="1081">
        <v>17.298965762892713</v>
      </c>
      <c r="I26" s="1059">
        <v>34.091724164943024</v>
      </c>
      <c r="K26" s="1060"/>
    </row>
    <row r="27" spans="2:11" ht="15" customHeight="1">
      <c r="B27" s="1062"/>
      <c r="C27" s="1065"/>
      <c r="D27" s="1077"/>
      <c r="E27" s="1065"/>
      <c r="F27" s="1065"/>
      <c r="G27" s="1065"/>
      <c r="H27" s="1058"/>
      <c r="I27" s="1059"/>
      <c r="K27" s="1060"/>
    </row>
    <row r="28" spans="2:11" ht="15" customHeight="1">
      <c r="B28" s="1062" t="s">
        <v>777</v>
      </c>
      <c r="C28" s="1065">
        <v>675118.73860999988</v>
      </c>
      <c r="D28" s="1065">
        <v>208762.10170199999</v>
      </c>
      <c r="E28" s="1065">
        <v>856419.08968000009</v>
      </c>
      <c r="F28" s="1065">
        <v>243235.061262</v>
      </c>
      <c r="G28" s="1065">
        <v>322493.55369000003</v>
      </c>
      <c r="H28" s="1078">
        <v>16.513053616796551</v>
      </c>
      <c r="I28" s="1068">
        <v>32.585142954628139</v>
      </c>
      <c r="K28" s="1060"/>
    </row>
    <row r="29" spans="2:11" ht="15" customHeight="1">
      <c r="B29" s="1062" t="s">
        <v>778</v>
      </c>
      <c r="C29" s="1065">
        <v>128946.51785900001</v>
      </c>
      <c r="D29" s="1065">
        <v>44349.691165000004</v>
      </c>
      <c r="E29" s="1065">
        <v>162074.11307806999</v>
      </c>
      <c r="F29" s="1065">
        <v>49665.20127242992</v>
      </c>
      <c r="G29" s="1065">
        <v>71814.396968379937</v>
      </c>
      <c r="H29" s="1078">
        <v>11.98552792583147</v>
      </c>
      <c r="I29" s="1068">
        <v>44.597011848304838</v>
      </c>
      <c r="K29" s="1060"/>
    </row>
    <row r="30" spans="2:11" ht="15" customHeight="1" thickBot="1">
      <c r="B30" s="1082" t="s">
        <v>779</v>
      </c>
      <c r="C30" s="1083">
        <v>259097.01369100006</v>
      </c>
      <c r="D30" s="1083">
        <v>73066.321798999998</v>
      </c>
      <c r="E30" s="1083">
        <v>305525.19223400002</v>
      </c>
      <c r="F30" s="1083">
        <v>89703.217869999993</v>
      </c>
      <c r="G30" s="1083">
        <v>118731.65293099999</v>
      </c>
      <c r="H30" s="1084">
        <v>22.769582035094267</v>
      </c>
      <c r="I30" s="1085">
        <v>32.360528139657916</v>
      </c>
      <c r="K30" s="1060"/>
    </row>
    <row r="31" spans="2:11" ht="16.5" thickTop="1">
      <c r="B31" s="1045"/>
      <c r="C31" s="1086"/>
      <c r="D31" s="1086"/>
      <c r="E31" s="1086"/>
      <c r="F31" s="1086"/>
      <c r="G31" s="1086"/>
      <c r="H31" s="1045"/>
      <c r="I31" s="1045"/>
      <c r="K31" s="1060"/>
    </row>
    <row r="32" spans="2:11">
      <c r="B32" s="1045"/>
      <c r="C32" s="1046"/>
      <c r="D32" s="1046"/>
      <c r="E32" s="1046"/>
      <c r="F32" s="1046"/>
      <c r="G32" s="1046"/>
      <c r="H32" s="1045"/>
      <c r="I32" s="1045"/>
      <c r="K32" s="1060"/>
    </row>
    <row r="33" spans="2:11">
      <c r="B33" s="1045"/>
      <c r="C33" s="1086"/>
      <c r="D33" s="1086"/>
      <c r="E33" s="1086"/>
      <c r="F33" s="1087"/>
      <c r="G33" s="1087"/>
      <c r="H33" s="1045"/>
      <c r="I33" s="1045"/>
      <c r="J33" s="1088"/>
      <c r="K33" s="1060"/>
    </row>
    <row r="34" spans="2:11" ht="15" customHeight="1">
      <c r="B34" s="1089" t="s">
        <v>781</v>
      </c>
      <c r="C34" s="1090">
        <v>7.377849920383138</v>
      </c>
      <c r="D34" s="1090">
        <v>8.1290752180746786</v>
      </c>
      <c r="E34" s="1090">
        <v>6.5328182665792269</v>
      </c>
      <c r="F34" s="1090">
        <v>7.4047682414146179</v>
      </c>
      <c r="G34" s="1090">
        <v>6.0529810264883199</v>
      </c>
      <c r="H34" s="1045"/>
      <c r="I34" s="1045"/>
      <c r="J34" s="1061"/>
      <c r="K34" s="1060"/>
    </row>
    <row r="35" spans="2:11" ht="15" customHeight="1">
      <c r="B35" s="1091" t="s">
        <v>232</v>
      </c>
      <c r="C35" s="1092">
        <v>6.5411335872004885</v>
      </c>
      <c r="D35" s="1092">
        <v>6.9735552359966828</v>
      </c>
      <c r="E35" s="1092">
        <v>5.7550037308903699</v>
      </c>
      <c r="F35" s="1092">
        <v>6.1467436859222753</v>
      </c>
      <c r="G35" s="1092">
        <v>5.4503886552992862</v>
      </c>
      <c r="H35" s="1045"/>
      <c r="I35" s="1045"/>
      <c r="J35" s="1061"/>
      <c r="K35" s="1060"/>
    </row>
    <row r="36" spans="2:11" ht="15" customHeight="1">
      <c r="B36" s="1093" t="s">
        <v>782</v>
      </c>
      <c r="C36" s="1067">
        <v>1.3371800790739898</v>
      </c>
      <c r="D36" s="1067">
        <v>1.1857784078232541</v>
      </c>
      <c r="E36" s="1067">
        <v>1.5271097989305529</v>
      </c>
      <c r="F36" s="1067">
        <v>1.417321133495596</v>
      </c>
      <c r="G36" s="1067">
        <v>1.0637877698551486</v>
      </c>
      <c r="H36" s="1045"/>
      <c r="I36" s="1045"/>
      <c r="J36" s="1061"/>
      <c r="K36" s="1060"/>
    </row>
    <row r="37" spans="2:11" ht="15" customHeight="1">
      <c r="B37" s="1094" t="s">
        <v>783</v>
      </c>
      <c r="C37" s="1071">
        <v>13.044755215488049</v>
      </c>
      <c r="D37" s="1071">
        <v>16.5828786440259</v>
      </c>
      <c r="E37" s="1071">
        <v>11.759966156773711</v>
      </c>
      <c r="F37" s="1071">
        <v>14.84973576188901</v>
      </c>
      <c r="G37" s="1071">
        <v>11.09452575791869</v>
      </c>
      <c r="H37" s="1045"/>
      <c r="I37" s="1045"/>
      <c r="J37" s="1061"/>
      <c r="K37" s="1060"/>
    </row>
    <row r="38" spans="2:11" ht="15" customHeight="1">
      <c r="B38" s="1095" t="s">
        <v>784</v>
      </c>
      <c r="C38" s="1096"/>
      <c r="D38" s="1096"/>
      <c r="E38" s="1096"/>
      <c r="F38" s="1096"/>
      <c r="G38" s="1097"/>
      <c r="H38" s="1045"/>
      <c r="I38" s="1045"/>
      <c r="K38" s="1060"/>
    </row>
    <row r="39" spans="2:11" ht="15" customHeight="1">
      <c r="B39" s="1098" t="s">
        <v>232</v>
      </c>
      <c r="C39" s="1092">
        <v>56.741550496524177</v>
      </c>
      <c r="D39" s="1092">
        <v>55.49783027128484</v>
      </c>
      <c r="E39" s="1092">
        <v>57.401050980506731</v>
      </c>
      <c r="F39" s="1092">
        <v>53.39834299015255</v>
      </c>
      <c r="G39" s="1092">
        <v>56.924995086378871</v>
      </c>
      <c r="H39" s="1045"/>
      <c r="I39" s="1045"/>
      <c r="J39" s="1061"/>
      <c r="K39" s="1060"/>
    </row>
    <row r="40" spans="2:11" ht="15" customHeight="1">
      <c r="B40" s="1093" t="s">
        <v>782</v>
      </c>
      <c r="C40" s="1067">
        <v>2.32924961790656</v>
      </c>
      <c r="D40" s="1067">
        <v>2.1194403063074576</v>
      </c>
      <c r="E40" s="1067">
        <v>3.002553225157758</v>
      </c>
      <c r="F40" s="1067">
        <v>2.6313068943952493</v>
      </c>
      <c r="G40" s="1067">
        <v>2.5815088397284938</v>
      </c>
      <c r="H40" s="1045"/>
      <c r="I40" s="1045"/>
      <c r="J40" s="1061"/>
      <c r="K40" s="1060"/>
    </row>
    <row r="41" spans="2:11" ht="15" customHeight="1">
      <c r="B41" s="1099" t="s">
        <v>783</v>
      </c>
      <c r="C41" s="1071">
        <v>40.929199885569275</v>
      </c>
      <c r="D41" s="1071">
        <v>42.382729422407692</v>
      </c>
      <c r="E41" s="1071">
        <v>39.596395794335507</v>
      </c>
      <c r="F41" s="1071">
        <v>43.970350115452206</v>
      </c>
      <c r="G41" s="1071">
        <v>40.493496073892636</v>
      </c>
      <c r="H41" s="1045"/>
      <c r="I41" s="1045"/>
      <c r="J41" s="1061"/>
      <c r="K41" s="1060"/>
    </row>
    <row r="42" spans="2:11" ht="15" customHeight="1">
      <c r="B42" s="1095" t="s">
        <v>785</v>
      </c>
      <c r="C42" s="1096"/>
      <c r="D42" s="1096"/>
      <c r="E42" s="1096"/>
      <c r="F42" s="1096"/>
      <c r="G42" s="1097"/>
      <c r="H42" s="1045"/>
      <c r="I42" s="1045"/>
      <c r="K42" s="1060"/>
    </row>
    <row r="43" spans="2:11" ht="15" customHeight="1">
      <c r="B43" s="1098" t="s">
        <v>232</v>
      </c>
      <c r="C43" s="1100">
        <v>63.999708648721324</v>
      </c>
      <c r="D43" s="1092">
        <v>64.693835704699495</v>
      </c>
      <c r="E43" s="1100">
        <v>65.15906016767849</v>
      </c>
      <c r="F43" s="1100">
        <v>64.327125795602313</v>
      </c>
      <c r="G43" s="1100">
        <v>63.218595403426647</v>
      </c>
      <c r="H43" s="1045"/>
      <c r="I43" s="1045"/>
      <c r="J43" s="1044" t="s">
        <v>78</v>
      </c>
      <c r="K43" s="1060"/>
    </row>
    <row r="44" spans="2:11" ht="15" customHeight="1">
      <c r="B44" s="1101" t="s">
        <v>782</v>
      </c>
      <c r="C44" s="1102">
        <v>12.851563059423565</v>
      </c>
      <c r="D44" s="1067">
        <v>14.52977179928599</v>
      </c>
      <c r="E44" s="1102">
        <v>12.844613117814843</v>
      </c>
      <c r="F44" s="1102">
        <v>13.747214561726432</v>
      </c>
      <c r="G44" s="1102">
        <v>14.688854740937801</v>
      </c>
      <c r="H44" s="1045"/>
      <c r="I44" s="1045" t="s">
        <v>78</v>
      </c>
      <c r="K44" s="1060"/>
    </row>
    <row r="45" spans="2:11" ht="15" customHeight="1">
      <c r="B45" s="1099" t="s">
        <v>783</v>
      </c>
      <c r="C45" s="1102">
        <v>23.148728291855118</v>
      </c>
      <c r="D45" s="1071">
        <v>20.776392496014505</v>
      </c>
      <c r="E45" s="1102">
        <v>21.996326714506665</v>
      </c>
      <c r="F45" s="1102">
        <v>21.925659642671263</v>
      </c>
      <c r="G45" s="1102">
        <v>22.09254985563555</v>
      </c>
      <c r="H45" s="1045"/>
      <c r="I45" s="1045"/>
      <c r="K45" s="1060"/>
    </row>
    <row r="46" spans="2:11" ht="15" customHeight="1">
      <c r="B46" s="1095" t="s">
        <v>786</v>
      </c>
      <c r="C46" s="1096"/>
      <c r="D46" s="1096"/>
      <c r="E46" s="1096"/>
      <c r="F46" s="1096"/>
      <c r="G46" s="1097"/>
      <c r="H46" s="1045"/>
      <c r="I46" s="1045"/>
      <c r="K46" s="1060"/>
    </row>
    <row r="47" spans="2:11" ht="15" customHeight="1">
      <c r="B47" s="1098" t="s">
        <v>232</v>
      </c>
      <c r="C47" s="1100">
        <v>64.57785978750708</v>
      </c>
      <c r="D47" s="1092">
        <v>65.507531877362382</v>
      </c>
      <c r="E47" s="1100">
        <v>65.701300376383983</v>
      </c>
      <c r="F47" s="1100">
        <v>65.201092006368981</v>
      </c>
      <c r="G47" s="1100">
        <v>63.624090369883554</v>
      </c>
      <c r="H47" s="1045"/>
      <c r="I47" s="1045"/>
      <c r="K47" s="1060"/>
    </row>
    <row r="48" spans="2:11" ht="15" customHeight="1">
      <c r="B48" s="1101" t="s">
        <v>782</v>
      </c>
      <c r="C48" s="1102">
        <v>13.689721635099158</v>
      </c>
      <c r="D48" s="1067">
        <v>15.627883290240652</v>
      </c>
      <c r="E48" s="1102">
        <v>13.532516480846562</v>
      </c>
      <c r="F48" s="1102">
        <v>14.636145001299736</v>
      </c>
      <c r="G48" s="1102">
        <v>15.468927763178284</v>
      </c>
      <c r="H48" s="1045"/>
      <c r="I48" s="1045"/>
      <c r="K48" s="1060"/>
    </row>
    <row r="49" spans="2:11" ht="15" customHeight="1">
      <c r="B49" s="1099" t="s">
        <v>783</v>
      </c>
      <c r="C49" s="1103">
        <v>21.732418577393766</v>
      </c>
      <c r="D49" s="1071">
        <v>18.864584832396979</v>
      </c>
      <c r="E49" s="1103">
        <v>20.766183142769446</v>
      </c>
      <c r="F49" s="1103">
        <v>20.162762992331288</v>
      </c>
      <c r="G49" s="1103">
        <v>20.906981866938157</v>
      </c>
      <c r="H49" s="1045"/>
      <c r="I49" s="1045"/>
      <c r="K49" s="1060"/>
    </row>
    <row r="50" spans="2:11" ht="15" customHeight="1">
      <c r="B50" s="1095" t="s">
        <v>787</v>
      </c>
      <c r="C50" s="1096"/>
      <c r="D50" s="1096"/>
      <c r="E50" s="1096"/>
      <c r="F50" s="1096"/>
      <c r="G50" s="1097"/>
      <c r="H50" s="1045"/>
      <c r="I50" s="1045"/>
      <c r="K50" s="1060"/>
    </row>
    <row r="51" spans="2:11" ht="15" customHeight="1">
      <c r="B51" s="1098" t="s">
        <v>232</v>
      </c>
      <c r="C51" s="1100">
        <v>63.501006154817588</v>
      </c>
      <c r="D51" s="1092">
        <v>64.002485855241474</v>
      </c>
      <c r="E51" s="1100">
        <v>64.683322597276259</v>
      </c>
      <c r="F51" s="1100">
        <v>63.573666660033801</v>
      </c>
      <c r="G51" s="1100">
        <v>62.859387741947749</v>
      </c>
      <c r="H51" s="1045"/>
      <c r="I51" s="1045"/>
      <c r="K51" s="1060"/>
    </row>
    <row r="52" spans="2:11" ht="15" customHeight="1">
      <c r="B52" s="1101" t="s">
        <v>782</v>
      </c>
      <c r="C52" s="1102">
        <v>12.128582952778629</v>
      </c>
      <c r="D52" s="1067">
        <v>13.59677095761413</v>
      </c>
      <c r="E52" s="1102">
        <v>12.241077139947192</v>
      </c>
      <c r="F52" s="1102">
        <v>12.980854544221987</v>
      </c>
      <c r="G52" s="1102">
        <v>13.997827159140295</v>
      </c>
      <c r="H52" s="1045"/>
      <c r="I52" s="1045"/>
      <c r="K52" s="1060"/>
    </row>
    <row r="53" spans="2:11" ht="15" customHeight="1">
      <c r="B53" s="1099" t="s">
        <v>783</v>
      </c>
      <c r="C53" s="1103">
        <v>24.370410892403793</v>
      </c>
      <c r="D53" s="1071">
        <v>22.400743187144386</v>
      </c>
      <c r="E53" s="1103">
        <v>23.075600262776554</v>
      </c>
      <c r="F53" s="1103">
        <v>23.445478795744219</v>
      </c>
      <c r="G53" s="1103">
        <v>23.142785098911954</v>
      </c>
      <c r="H53" s="1045"/>
      <c r="I53" s="1045"/>
      <c r="K53" s="1060"/>
    </row>
    <row r="54" spans="2:11" ht="15" customHeight="1">
      <c r="B54" s="1095" t="s">
        <v>788</v>
      </c>
      <c r="C54" s="1096"/>
      <c r="D54" s="1096"/>
      <c r="E54" s="1096"/>
      <c r="F54" s="1096"/>
      <c r="G54" s="1097"/>
      <c r="H54" s="1045"/>
      <c r="I54" s="1045"/>
      <c r="K54" s="1060"/>
    </row>
    <row r="55" spans="2:11" ht="15" customHeight="1">
      <c r="B55" s="1093" t="s">
        <v>789</v>
      </c>
      <c r="C55" s="1104">
        <v>6.8709234966555508</v>
      </c>
      <c r="D55" s="1092">
        <v>7.5179365047559701</v>
      </c>
      <c r="E55" s="1104">
        <v>6.132212000842804</v>
      </c>
      <c r="F55" s="1104">
        <v>6.8942639723134604</v>
      </c>
      <c r="G55" s="1105">
        <v>5.7075067272050539</v>
      </c>
      <c r="H55" s="1045"/>
      <c r="I55" s="1045"/>
      <c r="K55" s="1060"/>
    </row>
    <row r="56" spans="2:11" ht="15" customHeight="1">
      <c r="B56" s="1094" t="s">
        <v>790</v>
      </c>
      <c r="C56" s="1106">
        <v>93.129076503344464</v>
      </c>
      <c r="D56" s="1071">
        <v>92.48206349524402</v>
      </c>
      <c r="E56" s="1106">
        <v>93.867787999157201</v>
      </c>
      <c r="F56" s="1106">
        <v>93.105736027686532</v>
      </c>
      <c r="G56" s="1107">
        <v>94.292493272794943</v>
      </c>
      <c r="H56" s="1045"/>
      <c r="I56" s="1045"/>
      <c r="K56" s="1060"/>
    </row>
    <row r="57" spans="2:11">
      <c r="B57" s="1045" t="s">
        <v>791</v>
      </c>
      <c r="C57" s="1045"/>
      <c r="D57" s="1045"/>
      <c r="E57" s="1045"/>
      <c r="F57" s="1045"/>
      <c r="G57" s="1045"/>
      <c r="H57" s="1045"/>
      <c r="I57" s="1045"/>
    </row>
    <row r="58" spans="2:11">
      <c r="B58" s="1045" t="s">
        <v>792</v>
      </c>
      <c r="C58" s="1045"/>
      <c r="D58" s="1045"/>
      <c r="E58" s="1045"/>
      <c r="F58" s="1045"/>
      <c r="G58" s="1045"/>
      <c r="H58" s="1045"/>
      <c r="I58" s="1045"/>
    </row>
    <row r="59" spans="2:11">
      <c r="B59" s="1045" t="s">
        <v>793</v>
      </c>
      <c r="C59" s="1045"/>
      <c r="D59" s="1045"/>
      <c r="E59" s="1045"/>
      <c r="F59" s="1045"/>
      <c r="G59" s="1045"/>
      <c r="H59" s="1045"/>
      <c r="I59" s="1045"/>
    </row>
    <row r="60" spans="2:11">
      <c r="I60" s="1044" t="s">
        <v>78</v>
      </c>
    </row>
    <row r="70" spans="6:7">
      <c r="F70" s="1061"/>
      <c r="G70" s="1061"/>
    </row>
    <row r="73" spans="6:7">
      <c r="G73" s="1061"/>
    </row>
  </sheetData>
  <mergeCells count="8">
    <mergeCell ref="B1:I1"/>
    <mergeCell ref="B2:I2"/>
    <mergeCell ref="B3:I3"/>
    <mergeCell ref="H4:I4"/>
    <mergeCell ref="B5:B6"/>
    <mergeCell ref="C5:D5"/>
    <mergeCell ref="E5:F5"/>
    <mergeCell ref="H5:I5"/>
  </mergeCells>
  <printOptions horizontalCentered="1"/>
  <pageMargins left="0.39370078740157483" right="0.39370078740157483" top="0.39370078740157483" bottom="0.39370078740157483" header="0.51181102362204722" footer="0.51181102362204722"/>
  <pageSetup scale="7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27</vt:i4>
      </vt:variant>
    </vt:vector>
  </HeadingPairs>
  <TitlesOfParts>
    <vt:vector size="73" baseType="lpstr">
      <vt:lpstr>Cover </vt:lpstr>
      <vt:lpstr>SMIs</vt:lpstr>
      <vt:lpstr>CPI</vt:lpstr>
      <vt:lpstr>CPI_Y-O-Y</vt:lpstr>
      <vt:lpstr>CPI_Nep &amp; Ind.</vt:lpstr>
      <vt:lpstr>WPI</vt:lpstr>
      <vt:lpstr>WPI YOY</vt:lpstr>
      <vt:lpstr>NSWI</vt:lpstr>
      <vt:lpstr>Direction</vt:lpstr>
      <vt:lpstr>X-India</vt:lpstr>
      <vt:lpstr>X-China</vt:lpstr>
      <vt:lpstr>X-Other</vt:lpstr>
      <vt:lpstr>M-India</vt:lpstr>
      <vt:lpstr>M-China</vt:lpstr>
      <vt:lpstr>M-Other</vt:lpstr>
      <vt:lpstr>Customwise Trade</vt:lpstr>
      <vt:lpstr>M_India$</vt:lpstr>
      <vt:lpstr>BOP</vt:lpstr>
      <vt:lpstr>BoP$</vt:lpstr>
      <vt:lpstr>ReserveRs</vt:lpstr>
      <vt:lpstr>Reserves $</vt:lpstr>
      <vt:lpstr>Exchange Rate</vt:lpstr>
      <vt:lpstr>GBO</vt:lpstr>
      <vt:lpstr>Revenue</vt:lpstr>
      <vt:lpstr>ODD</vt:lpstr>
      <vt:lpstr>MS</vt:lpstr>
      <vt:lpstr>MS (y-o-y)</vt:lpstr>
      <vt:lpstr>CBS</vt:lpstr>
      <vt:lpstr>CBS (y-o-y)</vt:lpstr>
      <vt:lpstr>ODCS</vt:lpstr>
      <vt:lpstr>ODCS (y-o-y)</vt:lpstr>
      <vt:lpstr>CALCB</vt:lpstr>
      <vt:lpstr>CALDB</vt:lpstr>
      <vt:lpstr>CALFC</vt:lpstr>
      <vt:lpstr>Deposits</vt:lpstr>
      <vt:lpstr>Sect credit</vt:lpstr>
      <vt:lpstr>Secu Credit</vt:lpstr>
      <vt:lpstr>Product credit</vt:lpstr>
      <vt:lpstr>Loan to Gov Ent</vt:lpstr>
      <vt:lpstr>Monetary Operation</vt:lpstr>
      <vt:lpstr>Purchase &amp; Sale of FC</vt:lpstr>
      <vt:lpstr>Inter bank</vt:lpstr>
      <vt:lpstr>Int Rate</vt:lpstr>
      <vt:lpstr>TBs 91_364</vt:lpstr>
      <vt:lpstr>Stock Mkt Indicator</vt:lpstr>
      <vt:lpstr>Issue Approval</vt:lpstr>
      <vt:lpstr>BOP!Print_Area</vt:lpstr>
      <vt:lpstr>'BoP$'!Print_Area</vt:lpstr>
      <vt:lpstr>'Cover '!Print_Area</vt:lpstr>
      <vt:lpstr>'Customwise Trade'!Print_Area</vt:lpstr>
      <vt:lpstr>Direction!Print_Area</vt:lpstr>
      <vt:lpstr>'Exchange Rate'!Print_Area</vt:lpstr>
      <vt:lpstr>GBO!Print_Area</vt:lpstr>
      <vt:lpstr>'Int Rate'!Print_Area</vt:lpstr>
      <vt:lpstr>'Inter bank'!Print_Area</vt:lpstr>
      <vt:lpstr>'Issue Approval'!Print_Area</vt:lpstr>
      <vt:lpstr>'M_India$'!Print_Area</vt:lpstr>
      <vt:lpstr>'M-China'!Print_Area</vt:lpstr>
      <vt:lpstr>'M-India'!Print_Area</vt:lpstr>
      <vt:lpstr>'Monetary Operation'!Print_Area</vt:lpstr>
      <vt:lpstr>'M-Other'!Print_Area</vt:lpstr>
      <vt:lpstr>NSWI!Print_Area</vt:lpstr>
      <vt:lpstr>ODD!Print_Area</vt:lpstr>
      <vt:lpstr>'Product credit'!Print_Area</vt:lpstr>
      <vt:lpstr>'Purchase &amp; Sale of FC'!Print_Area</vt:lpstr>
      <vt:lpstr>ReserveRs!Print_Area</vt:lpstr>
      <vt:lpstr>'Reserves $'!Print_Area</vt:lpstr>
      <vt:lpstr>SMIs!Print_Area</vt:lpstr>
      <vt:lpstr>'Stock Mkt Indicator'!Print_Area</vt:lpstr>
      <vt:lpstr>'TBs 91_364'!Print_Area</vt:lpstr>
      <vt:lpstr>'X-China'!Print_Area</vt:lpstr>
      <vt:lpstr>'X-India'!Print_Area</vt:lpstr>
      <vt:lpstr>'X-Other'!Print_Area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S00677</dc:creator>
  <cp:lastModifiedBy>S00677</cp:lastModifiedBy>
  <cp:lastPrinted>2018-12-24T06:36:58Z</cp:lastPrinted>
  <dcterms:created xsi:type="dcterms:W3CDTF">2017-10-10T06:32:36Z</dcterms:created>
  <dcterms:modified xsi:type="dcterms:W3CDTF">2018-12-31T08:44:06Z</dcterms:modified>
</cp:coreProperties>
</file>