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0730" windowHeight="9225"/>
  </bookViews>
  <sheets>
    <sheet name="Cover " sheetId="12" r:id="rId1"/>
    <sheet name="CPI_new" sheetId="13" r:id="rId2"/>
    <sheet name="CPI_Y-O-Y" sheetId="14" r:id="rId3"/>
    <sheet name="CPI_Nep &amp; Ind." sheetId="15" r:id="rId4"/>
    <sheet name="WPI" sheetId="16" r:id="rId5"/>
    <sheet name="WPI YOY" sheetId="17" r:id="rId6"/>
    <sheet name="NSWI" sheetId="18" r:id="rId7"/>
    <sheet name="Direction" sheetId="19" r:id="rId8"/>
    <sheet name="X-India" sheetId="20" r:id="rId9"/>
    <sheet name="X-China" sheetId="21" r:id="rId10"/>
    <sheet name="X-Other" sheetId="22" r:id="rId11"/>
    <sheet name="M-India" sheetId="23" r:id="rId12"/>
    <sheet name="M-China" sheetId="24" r:id="rId13"/>
    <sheet name="M-Other" sheetId="25" r:id="rId14"/>
    <sheet name="Customwise Trade" sheetId="26" r:id="rId15"/>
    <sheet name="M_India$" sheetId="27" r:id="rId16"/>
    <sheet name="X&amp;MPrice Index &amp;TOT" sheetId="28" r:id="rId17"/>
    <sheet name="BOP" sheetId="29" r:id="rId18"/>
    <sheet name="ReserveRs" sheetId="30" r:id="rId19"/>
    <sheet name="Reserves $" sheetId="31" r:id="rId20"/>
    <sheet name="Exchange Rate." sheetId="32" r:id="rId21"/>
    <sheet name="GBO" sheetId="2" r:id="rId22"/>
    <sheet name="Revenue" sheetId="4" r:id="rId23"/>
    <sheet name="ODD" sheetId="5" r:id="rId24"/>
    <sheet name="MS" sheetId="33" r:id="rId25"/>
    <sheet name="CBS" sheetId="34" r:id="rId26"/>
    <sheet name="ODCS" sheetId="35" r:id="rId27"/>
    <sheet name="CALCB" sheetId="36" r:id="rId28"/>
    <sheet name="CALDB" sheetId="37" r:id="rId29"/>
    <sheet name="CALFC" sheetId="38" r:id="rId30"/>
    <sheet name="Deposits" sheetId="39" r:id="rId31"/>
    <sheet name="Sect credit" sheetId="40" r:id="rId32"/>
    <sheet name="Secu Credit" sheetId="41" r:id="rId33"/>
    <sheet name="Product credit" sheetId="42" r:id="rId34"/>
    <sheet name="Loan to Gov Ent" sheetId="43" r:id="rId35"/>
    <sheet name="Monetary Operation" sheetId="50" r:id="rId36"/>
    <sheet name="Purchase &amp; Sale of FC" sheetId="51" r:id="rId37"/>
    <sheet name="Inter bank" sheetId="52" r:id="rId38"/>
    <sheet name="Int Rate" sheetId="53" r:id="rId39"/>
    <sheet name="TBs 91_364" sheetId="54" r:id="rId40"/>
    <sheet name="Stock Mkt Indicator" sheetId="44" r:id="rId41"/>
    <sheet name="Issue Approval" sheetId="45" r:id="rId42"/>
    <sheet name="Listed Co" sheetId="46" r:id="rId43"/>
    <sheet name="Share Mkt Acti" sheetId="47" r:id="rId44"/>
    <sheet name="Turnover Detail" sheetId="48" r:id="rId45"/>
    <sheet name="Securities List" sheetId="49" r:id="rId46"/>
  </sheets>
  <definedNames>
    <definedName name="a" localSheetId="0">#REF!</definedName>
    <definedName name="a" localSheetId="6">#REF!</definedName>
    <definedName name="a" localSheetId="23">#REF!</definedName>
    <definedName name="a" localSheetId="18">#REF!</definedName>
    <definedName name="a" localSheetId="22">#REF!</definedName>
    <definedName name="a" localSheetId="16">#REF!</definedName>
    <definedName name="a">#REF!</definedName>
    <definedName name="b" localSheetId="0">#REF!</definedName>
    <definedName name="b" localSheetId="23">#REF!</definedName>
    <definedName name="b" localSheetId="16">#REF!</definedName>
    <definedName name="b">#REF!</definedName>
    <definedName name="manoj" localSheetId="0">#REF!</definedName>
    <definedName name="manoj" localSheetId="6">#REF!</definedName>
    <definedName name="manoj" localSheetId="22">#REF!</definedName>
    <definedName name="manoj" localSheetId="16">#REF!</definedName>
    <definedName name="manoj">#REF!</definedName>
    <definedName name="_xlnm.Print_Area" localSheetId="17">BOP!$B$1:$N$67</definedName>
    <definedName name="_xlnm.Print_Area" localSheetId="27">CALCB!#REF!</definedName>
    <definedName name="_xlnm.Print_Area" localSheetId="28">CALDB!#REF!</definedName>
    <definedName name="_xlnm.Print_Area" localSheetId="29">CALFC!#REF!</definedName>
    <definedName name="_xlnm.Print_Area" localSheetId="25">CBS!#REF!</definedName>
    <definedName name="_xlnm.Print_Area" localSheetId="0">'Cover '!$A$1:$B$55</definedName>
    <definedName name="_xlnm.Print_Area" localSheetId="3">'CPI_Nep &amp; Ind.'!$A$1:$J$19</definedName>
    <definedName name="_xlnm.Print_Area" localSheetId="1">CPI_new!$A$1:$L$49</definedName>
    <definedName name="_xlnm.Print_Area" localSheetId="2">'CPI_Y-O-Y'!$A$1:$I$20</definedName>
    <definedName name="_xlnm.Print_Area" localSheetId="14">'Customwise Trade'!$A$1:$H$23</definedName>
    <definedName name="_xlnm.Print_Area" localSheetId="7">Direction!$A$1:$H$59</definedName>
    <definedName name="_xlnm.Print_Area" localSheetId="20">'Exchange Rate.'!$B$1:$L$103</definedName>
    <definedName name="_xlnm.Print_Area" localSheetId="21">GBO!$A$1:$H$51</definedName>
    <definedName name="_xlnm.Print_Area" localSheetId="38">'Int Rate'!$A$1:$T$31</definedName>
    <definedName name="_xlnm.Print_Area" localSheetId="37">'Inter bank'!$A$1:$M$20</definedName>
    <definedName name="_xlnm.Print_Area" localSheetId="41">'Issue Approval'!$A$1:$C$68</definedName>
    <definedName name="_xlnm.Print_Area" localSheetId="42">'Listed Co'!$A$1:$L$22</definedName>
    <definedName name="_xlnm.Print_Area" localSheetId="15">'M_India$'!$A$1:$M$20</definedName>
    <definedName name="_xlnm.Print_Area" localSheetId="12">'M-China'!$A$1:$G$49</definedName>
    <definedName name="_xlnm.Print_Area" localSheetId="11">'M-India'!$B$1:$H$58</definedName>
    <definedName name="_xlnm.Print_Area" localSheetId="35">'Monetary Operation'!$A$1:$K$69</definedName>
    <definedName name="_xlnm.Print_Area" localSheetId="13">'M-Other'!$A$1:$G$73</definedName>
    <definedName name="_xlnm.Print_Area" localSheetId="6">NSWI!$A$1:$M$51</definedName>
    <definedName name="_xlnm.Print_Area" localSheetId="26">ODCS!#REF!</definedName>
    <definedName name="_xlnm.Print_Area" localSheetId="23">ODD!$A$1:$H$40</definedName>
    <definedName name="_xlnm.Print_Area" localSheetId="33">'Product credit'!$A$1:$I$52</definedName>
    <definedName name="_xlnm.Print_Area" localSheetId="36">'Purchase &amp; Sale of FC'!$A$1:$Q$20</definedName>
    <definedName name="_xlnm.Print_Area" localSheetId="18">ReserveRs!$A$1:$H$50</definedName>
    <definedName name="_xlnm.Print_Area" localSheetId="19">'Reserves $'!$A$1:$H$50</definedName>
    <definedName name="_xlnm.Print_Area" localSheetId="45">'Securities List'!$A$1:$J$28</definedName>
    <definedName name="_xlnm.Print_Area" localSheetId="43">'Share Mkt Acti'!$A$1:$J$24</definedName>
    <definedName name="_xlnm.Print_Area" localSheetId="40">'Stock Mkt Indicator'!$A$1:$F$25</definedName>
    <definedName name="_xlnm.Print_Area" localSheetId="39">'TBs 91_364'!$B$1:$L$19</definedName>
    <definedName name="_xlnm.Print_Area" localSheetId="44">'Turnover Detail'!$A$1:$J$23</definedName>
    <definedName name="_xlnm.Print_Area" localSheetId="4">WPI!$A$1:$L$30</definedName>
    <definedName name="_xlnm.Print_Area" localSheetId="5">'WPI YOY'!$A$1:$I$20</definedName>
    <definedName name="_xlnm.Print_Area" localSheetId="16">'X&amp;MPrice Index &amp;TOT'!$A$1:$S$20</definedName>
    <definedName name="_xlnm.Print_Area" localSheetId="9">'X-China'!$B$1:$H$28</definedName>
    <definedName name="_xlnm.Print_Area" localSheetId="8">'X-India'!$B$1:$H$62</definedName>
    <definedName name="_xlnm.Print_Area" localSheetId="10">'X-Other'!$B$1:$H$21</definedName>
    <definedName name="q" localSheetId="17">#REF!</definedName>
    <definedName name="q" localSheetId="0">#REF!</definedName>
    <definedName name="q" localSheetId="23">#REF!</definedName>
    <definedName name="q" localSheetId="18">#REF!</definedName>
    <definedName name="q" localSheetId="19">#REF!</definedName>
    <definedName name="q">#REF!</definedName>
  </definedNames>
  <calcPr calcId="124519"/>
</workbook>
</file>

<file path=xl/calcChain.xml><?xml version="1.0" encoding="utf-8"?>
<calcChain xmlns="http://schemas.openxmlformats.org/spreadsheetml/2006/main">
  <c r="L19" i="52"/>
  <c r="F19"/>
  <c r="J14" i="41"/>
  <c r="J19" i="52"/>
  <c r="H19"/>
  <c r="D19"/>
  <c r="B19"/>
  <c r="Q20" i="51"/>
  <c r="P20"/>
  <c r="O20"/>
  <c r="N20"/>
  <c r="K20"/>
  <c r="J20"/>
  <c r="H20"/>
  <c r="E20"/>
  <c r="D20"/>
  <c r="C20"/>
  <c r="B20"/>
  <c r="M19"/>
  <c r="L19"/>
  <c r="G19"/>
  <c r="F19"/>
  <c r="M18"/>
  <c r="L18"/>
  <c r="G18"/>
  <c r="F18"/>
  <c r="M17"/>
  <c r="L17"/>
  <c r="G17"/>
  <c r="F17"/>
  <c r="M16"/>
  <c r="L16"/>
  <c r="G16"/>
  <c r="F16"/>
  <c r="M15"/>
  <c r="L15"/>
  <c r="G15"/>
  <c r="F15"/>
  <c r="M14"/>
  <c r="L14"/>
  <c r="G14"/>
  <c r="F14"/>
  <c r="L13"/>
  <c r="I13"/>
  <c r="M13" s="1"/>
  <c r="G13"/>
  <c r="F13"/>
  <c r="M12"/>
  <c r="L12"/>
  <c r="I12"/>
  <c r="G12"/>
  <c r="F12"/>
  <c r="M11"/>
  <c r="L11"/>
  <c r="I11"/>
  <c r="G11"/>
  <c r="F11"/>
  <c r="M10"/>
  <c r="L10"/>
  <c r="G10"/>
  <c r="F10"/>
  <c r="L9"/>
  <c r="I9"/>
  <c r="M9" s="1"/>
  <c r="G9"/>
  <c r="F9"/>
  <c r="M8"/>
  <c r="L8"/>
  <c r="L20" s="1"/>
  <c r="G8"/>
  <c r="G20" s="1"/>
  <c r="F8"/>
  <c r="F20" s="1"/>
  <c r="K68" i="50"/>
  <c r="J68"/>
  <c r="F68"/>
  <c r="D68"/>
  <c r="H62"/>
  <c r="H68" s="1"/>
  <c r="J51"/>
  <c r="H51"/>
  <c r="F51"/>
  <c r="D51"/>
  <c r="B51"/>
  <c r="H35"/>
  <c r="F35"/>
  <c r="D35"/>
  <c r="B35"/>
  <c r="J19"/>
  <c r="H19"/>
  <c r="G19"/>
  <c r="F19"/>
  <c r="D19"/>
  <c r="B19"/>
  <c r="F53" i="44"/>
  <c r="E53"/>
  <c r="F4" i="43"/>
  <c r="H5" i="41"/>
  <c r="H5" i="43" s="1"/>
  <c r="F5" i="41"/>
  <c r="F5" i="43" s="1"/>
  <c r="E5" i="41"/>
  <c r="D5"/>
  <c r="C5"/>
  <c r="B5"/>
  <c r="F4"/>
  <c r="E4"/>
  <c r="D4"/>
  <c r="C4"/>
  <c r="B4"/>
  <c r="J19" i="15"/>
  <c r="L99" i="32"/>
  <c r="K99"/>
  <c r="J99"/>
  <c r="I99"/>
  <c r="L98"/>
  <c r="K98"/>
  <c r="J98"/>
  <c r="I98"/>
  <c r="H42" i="31"/>
  <c r="G42"/>
  <c r="H41"/>
  <c r="G41"/>
  <c r="H28"/>
  <c r="G28"/>
  <c r="H24"/>
  <c r="G24"/>
  <c r="H22"/>
  <c r="G22"/>
  <c r="H21"/>
  <c r="G21"/>
  <c r="H18"/>
  <c r="G18"/>
  <c r="H17"/>
  <c r="G17"/>
  <c r="H16"/>
  <c r="G16"/>
  <c r="H13"/>
  <c r="G13"/>
  <c r="H12"/>
  <c r="G12"/>
  <c r="H11"/>
  <c r="G11"/>
  <c r="H10"/>
  <c r="G10"/>
  <c r="H9"/>
  <c r="G9"/>
  <c r="D6"/>
  <c r="F6" s="1"/>
  <c r="H6" s="1"/>
  <c r="H42" i="30"/>
  <c r="G42"/>
  <c r="H41"/>
  <c r="G41"/>
  <c r="H28"/>
  <c r="G28"/>
  <c r="H24"/>
  <c r="G24"/>
  <c r="H22"/>
  <c r="G22"/>
  <c r="H21"/>
  <c r="G21"/>
  <c r="H18"/>
  <c r="G18"/>
  <c r="H17"/>
  <c r="G17"/>
  <c r="H16"/>
  <c r="G16"/>
  <c r="H13"/>
  <c r="G13"/>
  <c r="H12"/>
  <c r="G12"/>
  <c r="H11"/>
  <c r="G11"/>
  <c r="H10"/>
  <c r="G10"/>
  <c r="H9"/>
  <c r="G9"/>
  <c r="F6"/>
  <c r="H6" s="1"/>
  <c r="J6" i="29"/>
  <c r="L6" s="1"/>
  <c r="N5" s="1"/>
  <c r="D4" i="20"/>
  <c r="D4" i="21" s="1"/>
  <c r="D4" i="22" s="1"/>
  <c r="D4" i="23" s="1"/>
  <c r="C4" i="25" s="1"/>
  <c r="A4" i="26" s="1"/>
  <c r="F6" i="19"/>
  <c r="E6"/>
  <c r="M20" i="51" l="1"/>
  <c r="I20"/>
  <c r="A4" i="18"/>
  <c r="I7"/>
  <c r="H7"/>
  <c r="G7"/>
  <c r="I20" i="17"/>
  <c r="H20"/>
  <c r="G20"/>
  <c r="F20"/>
  <c r="E20"/>
  <c r="D20"/>
  <c r="C20"/>
  <c r="B20"/>
  <c r="H7" i="16"/>
  <c r="G7"/>
  <c r="F7"/>
  <c r="A4"/>
  <c r="I19" i="15"/>
  <c r="H19"/>
  <c r="I20" i="14"/>
  <c r="H20"/>
  <c r="G20"/>
  <c r="F20"/>
  <c r="E20"/>
  <c r="D20"/>
  <c r="C20"/>
  <c r="E7" i="13"/>
  <c r="F7" i="18" s="1"/>
  <c r="D7" i="13"/>
  <c r="D7" i="16" s="1"/>
  <c r="C7" i="13"/>
  <c r="D7" i="18" s="1"/>
  <c r="H10" i="2"/>
  <c r="H11"/>
  <c r="H12"/>
  <c r="H13"/>
  <c r="H14"/>
  <c r="H15"/>
  <c r="H16"/>
  <c r="H17"/>
  <c r="H18"/>
  <c r="H19"/>
  <c r="H20"/>
  <c r="H21"/>
  <c r="H22"/>
  <c r="H23"/>
  <c r="H24"/>
  <c r="H25"/>
  <c r="H26"/>
  <c r="H27"/>
  <c r="H28"/>
  <c r="H29"/>
  <c r="H30"/>
  <c r="H31"/>
  <c r="H32"/>
  <c r="H34"/>
  <c r="H35"/>
  <c r="H36"/>
  <c r="H37"/>
  <c r="H38"/>
  <c r="H39"/>
  <c r="H40"/>
  <c r="H46"/>
  <c r="H9"/>
  <c r="G13"/>
  <c r="G14"/>
  <c r="G15"/>
  <c r="G17"/>
  <c r="G18"/>
  <c r="G19"/>
  <c r="G20"/>
  <c r="G22"/>
  <c r="G23"/>
  <c r="G24"/>
  <c r="G25"/>
  <c r="G26"/>
  <c r="G27"/>
  <c r="G28"/>
  <c r="G29"/>
  <c r="G30"/>
  <c r="G31"/>
  <c r="G36"/>
  <c r="G37"/>
  <c r="G38"/>
  <c r="G39"/>
  <c r="G40"/>
  <c r="G46"/>
  <c r="G10"/>
  <c r="G11"/>
  <c r="G9"/>
  <c r="F35" i="5"/>
  <c r="C7" i="16" l="1"/>
  <c r="E7" i="18"/>
  <c r="E7" i="16"/>
  <c r="H40" i="5"/>
  <c r="G40"/>
  <c r="F39"/>
  <c r="E39"/>
  <c r="D39"/>
  <c r="G39" s="1"/>
  <c r="C39"/>
  <c r="F38"/>
  <c r="H38" s="1"/>
  <c r="E38"/>
  <c r="D38"/>
  <c r="C38"/>
  <c r="G38" s="1"/>
  <c r="F37"/>
  <c r="E37"/>
  <c r="D37"/>
  <c r="G37" s="1"/>
  <c r="C37"/>
  <c r="F36"/>
  <c r="H36" s="1"/>
  <c r="E36"/>
  <c r="D36"/>
  <c r="C36"/>
  <c r="G36" s="1"/>
  <c r="E35"/>
  <c r="E34" s="1"/>
  <c r="D35"/>
  <c r="G35" s="1"/>
  <c r="C35"/>
  <c r="F34"/>
  <c r="H34" s="1"/>
  <c r="C34"/>
  <c r="H33"/>
  <c r="G33"/>
  <c r="H32"/>
  <c r="G32"/>
  <c r="E31"/>
  <c r="H31" s="1"/>
  <c r="G31"/>
  <c r="C31"/>
  <c r="H30"/>
  <c r="G30"/>
  <c r="H29"/>
  <c r="G29"/>
  <c r="H28"/>
  <c r="G28"/>
  <c r="H27"/>
  <c r="G27"/>
  <c r="H26"/>
  <c r="G26"/>
  <c r="H25"/>
  <c r="E25"/>
  <c r="G25"/>
  <c r="C25"/>
  <c r="H24"/>
  <c r="G24"/>
  <c r="H23"/>
  <c r="G23"/>
  <c r="H22"/>
  <c r="G22"/>
  <c r="H21"/>
  <c r="G21"/>
  <c r="H20"/>
  <c r="G20"/>
  <c r="H19"/>
  <c r="G19"/>
  <c r="E19"/>
  <c r="C19"/>
  <c r="H18"/>
  <c r="G18"/>
  <c r="H17"/>
  <c r="G17"/>
  <c r="H16"/>
  <c r="G16"/>
  <c r="H15"/>
  <c r="G15"/>
  <c r="H14"/>
  <c r="G14"/>
  <c r="E13"/>
  <c r="H13" s="1"/>
  <c r="C13"/>
  <c r="G13" s="1"/>
  <c r="H12"/>
  <c r="G12"/>
  <c r="H11"/>
  <c r="G11"/>
  <c r="H10"/>
  <c r="G10"/>
  <c r="H9"/>
  <c r="G9"/>
  <c r="H8"/>
  <c r="G8"/>
  <c r="H7"/>
  <c r="G7"/>
  <c r="E7"/>
  <c r="C7"/>
  <c r="J17" i="4"/>
  <c r="I17"/>
  <c r="H17"/>
  <c r="G17"/>
  <c r="J16"/>
  <c r="I16"/>
  <c r="H16"/>
  <c r="G16"/>
  <c r="J15"/>
  <c r="I15"/>
  <c r="H15"/>
  <c r="G15"/>
  <c r="J14"/>
  <c r="I14"/>
  <c r="H14"/>
  <c r="G14"/>
  <c r="J13"/>
  <c r="I13"/>
  <c r="H13"/>
  <c r="G13"/>
  <c r="J12"/>
  <c r="I12"/>
  <c r="H12"/>
  <c r="G12"/>
  <c r="J11"/>
  <c r="I11"/>
  <c r="H11"/>
  <c r="G11"/>
  <c r="J10"/>
  <c r="I10"/>
  <c r="H10"/>
  <c r="G10"/>
  <c r="J9"/>
  <c r="I9"/>
  <c r="H9"/>
  <c r="G9"/>
  <c r="J8"/>
  <c r="I8"/>
  <c r="H8"/>
  <c r="G8"/>
  <c r="J7"/>
  <c r="I7"/>
  <c r="H7"/>
  <c r="G7"/>
  <c r="H37" i="5" l="1"/>
  <c r="H39"/>
  <c r="D34"/>
  <c r="G34" s="1"/>
  <c r="H35"/>
</calcChain>
</file>

<file path=xl/sharedStrings.xml><?xml version="1.0" encoding="utf-8"?>
<sst xmlns="http://schemas.openxmlformats.org/spreadsheetml/2006/main" count="2729" uniqueCount="1296">
  <si>
    <t>Government Budgetary Operation+</t>
  </si>
  <si>
    <t xml:space="preserve"> (Rs. in million)</t>
  </si>
  <si>
    <t>Heads</t>
  </si>
  <si>
    <t>Amount</t>
  </si>
  <si>
    <t>Percent Change</t>
  </si>
  <si>
    <t>2015/16</t>
  </si>
  <si>
    <t>2016/17</t>
  </si>
  <si>
    <t>Annual</t>
  </si>
  <si>
    <t>Total Expenditure</t>
  </si>
  <si>
    <t>Total Resources</t>
  </si>
  <si>
    <t>Deficits(-) Surplus(+)</t>
  </si>
  <si>
    <t>Sources of Financing</t>
  </si>
  <si>
    <t>Balance of Govt. Office Account</t>
  </si>
  <si>
    <t>Current Balance (-Surplus)</t>
  </si>
  <si>
    <t xml:space="preserve"> #  Change in outstanding amount disbursed to VDC/DDC remaining unspent.</t>
  </si>
  <si>
    <t xml:space="preserve"> ++ Minus (-) indicates surplus.</t>
  </si>
  <si>
    <t>(On Cash Basis)</t>
  </si>
  <si>
    <t>2017/18P</t>
  </si>
  <si>
    <t xml:space="preserve">      Recurrent</t>
  </si>
  <si>
    <t xml:space="preserve">            a.Domestic Resources </t>
  </si>
  <si>
    <t xml:space="preserve">            b.Foreign Loans</t>
  </si>
  <si>
    <t xml:space="preserve">            c.Foreign Grants</t>
  </si>
  <si>
    <t xml:space="preserve">     Capital</t>
  </si>
  <si>
    <t xml:space="preserve">     Financial</t>
  </si>
  <si>
    <t xml:space="preserve">     Revenue and Grants</t>
  </si>
  <si>
    <t xml:space="preserve">             Revenue</t>
  </si>
  <si>
    <t xml:space="preserve">             Foreign Grants</t>
  </si>
  <si>
    <t xml:space="preserve">     Previous Year's Cash Balance &amp; Beruju</t>
  </si>
  <si>
    <t xml:space="preserve">     Internal Loans</t>
  </si>
  <si>
    <t xml:space="preserve">     Principal Refund and Share Divestment</t>
  </si>
  <si>
    <t xml:space="preserve">     Foreign Loans</t>
  </si>
  <si>
    <t xml:space="preserve">          Domestic Borrowings</t>
  </si>
  <si>
    <t xml:space="preserve">          Overdrafts++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</si>
  <si>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</si>
  <si>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</si>
  <si>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</si>
  <si>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</si>
  <si>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</si>
  <si>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V. A. T. Fund Account</t>
  </si>
  <si>
    <t xml:space="preserve">     Customs Fund Account</t>
  </si>
  <si>
    <t xml:space="preserve">     Reconstruction Fund Account</t>
  </si>
  <si>
    <t xml:space="preserve">     Local Authorities' Accounts (LAA)#</t>
  </si>
  <si>
    <t xml:space="preserve">     Others*</t>
  </si>
  <si>
    <t>* Others includes Guarantee deposits, Operational funds (Imprest) &amp; Emergency funds and Conditional and unconditional grant from government to local bodies.</t>
  </si>
  <si>
    <t xml:space="preserve">          Others</t>
  </si>
  <si>
    <t xml:space="preserve"> P indicates Provisional.</t>
  </si>
  <si>
    <t>Table 22</t>
  </si>
  <si>
    <t>2017/18</t>
  </si>
  <si>
    <t>Table 23</t>
  </si>
  <si>
    <t>Government Revenue Collection</t>
  </si>
  <si>
    <t>Amount (Rs. in million)</t>
  </si>
  <si>
    <t>2017/18 P</t>
  </si>
  <si>
    <t xml:space="preserve">Annual </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</si>
  <si>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</si>
  <si>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</si>
  <si>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</si>
  <si>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</si>
  <si>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</si>
  <si>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</si>
  <si>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</si>
  <si>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</si>
  <si>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</si>
  <si>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</si>
  <si>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</si>
  <si>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</si>
  <si>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</si>
  <si>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</si>
  <si>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Table 24</t>
  </si>
  <si>
    <t>Outstanding Domestic Debt of GoN</t>
  </si>
  <si>
    <t>(Rs. in million)</t>
  </si>
  <si>
    <t>No.</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</si>
  <si>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</si>
  <si>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</si>
  <si>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</si>
  <si>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</si>
  <si>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</si>
  <si>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</si>
  <si>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</si>
  <si>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</si>
  <si>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</si>
  <si>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</si>
  <si>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</si>
  <si>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</si>
  <si>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Foreign Employment Bond</t>
  </si>
  <si>
    <t xml:space="preserve">    b. Others</t>
  </si>
  <si>
    <t>Total Domestic Debt</t>
  </si>
  <si>
    <t>Balance at Nepal Rastra Bank</t>
  </si>
  <si>
    <t xml:space="preserve">National Consumer Price Index </t>
  </si>
  <si>
    <t xml:space="preserve"> </t>
  </si>
  <si>
    <t>National Consumer Price Index (Monthly Series)</t>
  </si>
  <si>
    <t>Consumer Price Inflation in Nepal and India (Monthly Series)</t>
  </si>
  <si>
    <t>National Wholesale Price Index (Monthly Series)</t>
  </si>
  <si>
    <t xml:space="preserve">Current Macroeconomic and Financial Situation </t>
  </si>
  <si>
    <t>Table No.</t>
  </si>
  <si>
    <t>Prices</t>
  </si>
  <si>
    <t xml:space="preserve">National Wholesale Price Index </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</si>
  <si>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</si>
  <si>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</si>
  <si>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</si>
  <si>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</si>
  <si>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</si>
  <si>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</si>
  <si>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</si>
  <si>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</si>
  <si>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</si>
  <si>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Composition of Foreign Trade*( Customs Wise)</t>
  </si>
  <si>
    <t>Imports from India against Payment  in US Dollar</t>
  </si>
  <si>
    <t>Export and Import Unit Value Price Index and Terms of Trade</t>
  </si>
  <si>
    <t>Summary of Balance of Payments Presentation</t>
  </si>
  <si>
    <t>Gross Foreign Assets of the Banking Sector</t>
  </si>
  <si>
    <t>Gross Foreign Assets of the Banking Sector in US Dollar</t>
  </si>
  <si>
    <t>Exchange Rate of US Dollar</t>
  </si>
  <si>
    <t>Price of Oil and Gold in the International Market</t>
  </si>
  <si>
    <t>Government Finance</t>
  </si>
  <si>
    <t>Government Budgetary Operation</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</si>
  <si>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</si>
  <si>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</si>
  <si>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</si>
  <si>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</si>
  <si>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</si>
  <si>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</si>
  <si>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</si>
  <si>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</si>
  <si>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</si>
  <si>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</si>
  <si>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</si>
  <si>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</si>
  <si>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</si>
  <si>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</si>
  <si>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</si>
  <si>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</si>
  <si>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</si>
  <si>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</si>
  <si>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</si>
  <si>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</si>
  <si>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</si>
  <si>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</si>
  <si>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Listed Companies and Market Capitalization</t>
  </si>
  <si>
    <t>Structure of Share Price Indices</t>
  </si>
  <si>
    <t xml:space="preserve">                                    </t>
  </si>
  <si>
    <t>Securities Market Turnover</t>
  </si>
  <si>
    <t>Securities Listed in Nepal Stock Exchange Ltd.</t>
  </si>
  <si>
    <t>During Nine Months</t>
  </si>
  <si>
    <t>Nine Months</t>
  </si>
  <si>
    <t xml:space="preserve"> +  Based on data reported by 1 offices of NRB, 81 branches of Rastriya Banijya Bank Limited, 54 branches of Nepal Bank Limited, 25 branches of Agriculture Development Bank, 38 branches of NIC Asia Bank Limited, 12  branches each of Everest Bank Limited and Global IME Bank Limited, 10 branches of Nepal Investment Bank, 7 branches of  NMB Bank Limited, 3 branches of Bank of Kathmandu Limited, 2 branches each of Prabhu Bank Limited, Civil Bank Limited and Nepal Bangladesh Bank Limited and 1 branch each of Prime Commercial Bank Limited, Century Commercial Bank and Sanima Bank Limited conducting government transactions and release report from 81 DTCOs and payment centres.</t>
  </si>
  <si>
    <t>Growth Rate During Nine Months</t>
  </si>
  <si>
    <t>Composition During Nine Months</t>
  </si>
  <si>
    <t>Amount Change
 (Mid-Apr to Mid-Jul)</t>
  </si>
  <si>
    <t>Mid-Apr</t>
  </si>
  <si>
    <t>(Based on Nine months' Data of 2017/18)</t>
  </si>
  <si>
    <t>Table 1</t>
  </si>
  <si>
    <t>(2014/15=100)</t>
  </si>
  <si>
    <t>Groups &amp; Sub-Groups</t>
  </si>
  <si>
    <t>Weight %</t>
  </si>
  <si>
    <t>2015/2016</t>
  </si>
  <si>
    <t>2016/2017</t>
  </si>
  <si>
    <t xml:space="preserve">2017/2018 </t>
  </si>
  <si>
    <t>Jan/Feb</t>
  </si>
  <si>
    <t>Feb/Mar</t>
  </si>
  <si>
    <t>Mar/Apr</t>
  </si>
  <si>
    <t>Column 5</t>
  </si>
  <si>
    <t>Column 8</t>
  </si>
  <si>
    <t>Over 3</t>
  </si>
  <si>
    <t>Over 4</t>
  </si>
  <si>
    <t>Over 5</t>
  </si>
  <si>
    <t>Over 7</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</si>
  <si>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</si>
  <si>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</si>
  <si>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</si>
  <si>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</si>
  <si>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</si>
  <si>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</si>
  <si>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</si>
  <si>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</si>
  <si>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</si>
  <si>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</si>
  <si>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</si>
  <si>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</si>
  <si>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</si>
  <si>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</si>
  <si>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</si>
  <si>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</si>
  <si>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</si>
  <si>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</si>
  <si>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</si>
  <si>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</si>
  <si>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</si>
  <si>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</si>
  <si>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</si>
  <si>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</si>
  <si>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</si>
  <si>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</si>
  <si>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</si>
  <si>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</si>
  <si>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</si>
  <si>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Table 2</t>
  </si>
  <si>
    <t>(2014/15 = 100)</t>
  </si>
  <si>
    <t>(y-o-y)</t>
  </si>
  <si>
    <t>Mid-months</t>
  </si>
  <si>
    <t>2014/15</t>
  </si>
  <si>
    <t>Index</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</si>
  <si>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</si>
  <si>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</si>
  <si>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</si>
  <si>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</si>
  <si>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</si>
  <si>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</si>
  <si>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</si>
  <si>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</si>
  <si>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</si>
  <si>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</si>
  <si>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</si>
  <si>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</si>
  <si>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</si>
  <si>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Table 3</t>
  </si>
  <si>
    <t>Months</t>
  </si>
  <si>
    <t>Nepal</t>
  </si>
  <si>
    <t>India</t>
  </si>
  <si>
    <t>Deviation</t>
  </si>
  <si>
    <t>Table 4</t>
  </si>
  <si>
    <t>National Wholesale Price Index</t>
  </si>
  <si>
    <t>(1999/00=100)</t>
  </si>
  <si>
    <t xml:space="preserve">Groups and Sub-groups </t>
  </si>
  <si>
    <t xml:space="preserve">Weight % </t>
  </si>
  <si>
    <t>1. Overall Index</t>
  </si>
  <si>
    <t>1.1 Agricultural Commodities</t>
  </si>
  <si>
    <t xml:space="preserve">        Foodgrains </t>
  </si>
  <si>
    <t xml:space="preserve">       Cash Crops </t>
  </si>
  <si>
    <t xml:space="preserve">        Pulses </t>
  </si>
  <si>
    <t xml:space="preserve">        Fruits and Vegetables</t>
  </si>
  <si>
    <t xml:space="preserve">        Spices </t>
  </si>
  <si>
    <t xml:space="preserve">        Livestock Production</t>
  </si>
  <si>
    <t>1.2 Domestic Manufactured Commodities</t>
  </si>
  <si>
    <t xml:space="preserve">        Food-Related Products</t>
  </si>
  <si>
    <t xml:space="preserve">        Beverages and Tobacco </t>
  </si>
  <si>
    <t xml:space="preserve">        Construction Materials</t>
  </si>
  <si>
    <t xml:space="preserve">        Others </t>
  </si>
  <si>
    <t>1.3 Imported Commodities</t>
  </si>
  <si>
    <t xml:space="preserve">        Petroleum Products and Coal</t>
  </si>
  <si>
    <t xml:space="preserve">        Chemical Fertilizers and Chemical Goods</t>
  </si>
  <si>
    <t xml:space="preserve">        Transport Vehicles and Machinery Goods</t>
  </si>
  <si>
    <t xml:space="preserve">        Electric and Electronic Goods</t>
  </si>
  <si>
    <t xml:space="preserve">        Drugs and Medicine</t>
  </si>
  <si>
    <t xml:space="preserve">        Textile-Related Products</t>
  </si>
  <si>
    <t xml:space="preserve">        Others</t>
  </si>
  <si>
    <t>P = Provisional</t>
  </si>
  <si>
    <t>Table 5</t>
  </si>
  <si>
    <t>(1999/00 = 100)</t>
  </si>
  <si>
    <t>Table 6</t>
  </si>
  <si>
    <t>National Salary and Wage Rate Index</t>
  </si>
  <si>
    <t>(2004/05=100)</t>
  </si>
  <si>
    <t>S.No.</t>
  </si>
  <si>
    <t>Groups/Sub-groups</t>
  </si>
  <si>
    <t>Weight</t>
  </si>
  <si>
    <t>2015/16 R</t>
  </si>
  <si>
    <t>2016/17 R</t>
  </si>
  <si>
    <t>%</t>
  </si>
  <si>
    <t>5 over 3</t>
  </si>
  <si>
    <t>5 over 4</t>
  </si>
  <si>
    <t>8 over 5</t>
  </si>
  <si>
    <t>8 over 7</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</si>
  <si>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</si>
  <si>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</si>
  <si>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</si>
  <si>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</si>
  <si>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</si>
  <si>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</si>
  <si>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</si>
  <si>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</si>
  <si>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</si>
  <si>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</si>
  <si>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</si>
  <si>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</si>
  <si>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</si>
  <si>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</si>
  <si>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</si>
  <si>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</si>
  <si>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</si>
  <si>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</si>
  <si>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</si>
  <si>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</si>
  <si>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</si>
  <si>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R: Revised after getting data for last five years from some private manufacturing firms since November, 2017.</t>
  </si>
  <si>
    <t>Mid-Apr 2018</t>
  </si>
  <si>
    <t>Table 7</t>
  </si>
  <si>
    <t>Direction of Foreign Trade*</t>
  </si>
  <si>
    <r>
      <t>2016/17</t>
    </r>
    <r>
      <rPr>
        <b/>
        <vertAlign val="superscript"/>
        <sz val="12"/>
        <rFont val="Times New Roman"/>
        <family val="1"/>
      </rPr>
      <t>R</t>
    </r>
  </si>
  <si>
    <r>
      <t>2017/18</t>
    </r>
    <r>
      <rPr>
        <b/>
        <vertAlign val="superscript"/>
        <sz val="12"/>
        <rFont val="Times New Roman"/>
        <family val="1"/>
      </rPr>
      <t>P</t>
    </r>
  </si>
  <si>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</si>
  <si>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</si>
  <si>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</si>
  <si>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</si>
  <si>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</si>
  <si>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</si>
  <si>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</si>
  <si>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</si>
  <si>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</si>
  <si>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</si>
  <si>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</si>
  <si>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</si>
  <si>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</si>
  <si>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</si>
  <si>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</si>
  <si>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</si>
  <si>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</si>
  <si>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</si>
  <si>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</si>
  <si>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</si>
  <si>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</si>
  <si>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</si>
  <si>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</si>
  <si>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</si>
  <si>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</si>
  <si>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</si>
  <si>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</si>
  <si>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 xml:space="preserve"> Exports of Major Commodities to India</t>
  </si>
  <si>
    <t>A. Major Commodities</t>
  </si>
  <si>
    <t>Aluminium Section</t>
  </si>
  <si>
    <t>Biscuits</t>
  </si>
  <si>
    <t>-</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</si>
  <si>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</si>
  <si>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</si>
  <si>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</si>
  <si>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</si>
  <si>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</si>
  <si>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</si>
  <si>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</si>
  <si>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</si>
  <si>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</si>
  <si>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</si>
  <si>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</si>
  <si>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</si>
  <si>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</si>
  <si>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</si>
  <si>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</si>
  <si>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</si>
  <si>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</si>
  <si>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</si>
  <si>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</si>
  <si>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</si>
  <si>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</si>
  <si>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</si>
  <si>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</si>
  <si>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</si>
  <si>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</si>
  <si>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</si>
  <si>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</si>
  <si>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</si>
  <si>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</si>
  <si>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</si>
  <si>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</si>
  <si>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</si>
  <si>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</si>
  <si>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</si>
  <si>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</si>
  <si>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</si>
  <si>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</si>
  <si>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</si>
  <si>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</si>
  <si>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</si>
  <si>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</si>
  <si>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</si>
  <si>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</si>
  <si>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</si>
  <si>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</si>
  <si>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</si>
  <si>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</si>
  <si>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Wire</t>
  </si>
  <si>
    <t>Zinc Sheet</t>
  </si>
  <si>
    <t xml:space="preserve"> B. Others</t>
  </si>
  <si>
    <t xml:space="preserve"> Total (A+B)</t>
  </si>
  <si>
    <t>* Includes P.P. fabric</t>
  </si>
  <si>
    <t>R= Revised, P= Provisional</t>
  </si>
  <si>
    <t>Table 9</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</si>
  <si>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</si>
  <si>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</si>
  <si>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</si>
  <si>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</si>
  <si>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</si>
  <si>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</si>
  <si>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</si>
  <si>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</si>
  <si>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</si>
  <si>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</si>
  <si>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</si>
  <si>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</si>
  <si>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</si>
  <si>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</si>
  <si>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</si>
  <si>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</si>
  <si>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</si>
  <si>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</si>
  <si>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</si>
  <si>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</si>
  <si>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</si>
  <si>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</si>
  <si>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Handicraft (Metal and Wooden)</t>
  </si>
  <si>
    <t>Nigerseed</t>
  </si>
  <si>
    <t>Silverware and Jewelleries</t>
  </si>
  <si>
    <t>Woolen Carpet</t>
  </si>
  <si>
    <t xml:space="preserve">    Total  (A+B)</t>
  </si>
  <si>
    <t>Table 11</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</si>
  <si>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</si>
  <si>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</si>
  <si>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</si>
  <si>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</si>
  <si>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</si>
  <si>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</si>
  <si>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</si>
  <si>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</si>
  <si>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</si>
  <si>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</si>
  <si>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</si>
  <si>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</si>
  <si>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</si>
  <si>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</si>
  <si>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</si>
  <si>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</si>
  <si>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</si>
  <si>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</si>
  <si>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</si>
  <si>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</si>
  <si>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</si>
  <si>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</si>
  <si>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</si>
  <si>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</si>
  <si>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</si>
  <si>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Petroleum Products</t>
  </si>
  <si>
    <t>Pipe and Pipe Fittings</t>
  </si>
  <si>
    <t>Radio, TV, Deck &amp; Parts</t>
  </si>
  <si>
    <t>Raw Cotton</t>
  </si>
  <si>
    <t>Rice</t>
  </si>
  <si>
    <t>Salt</t>
  </si>
  <si>
    <t>Sanitaryware</t>
  </si>
  <si>
    <t>Shoes &amp; Sandles</t>
  </si>
  <si>
    <t>Steel Sheet</t>
  </si>
  <si>
    <t>Sugar</t>
  </si>
  <si>
    <t>Textiles</t>
  </si>
  <si>
    <t>Tobacco</t>
  </si>
  <si>
    <t>Tyre, Tubes &amp; Flapes</t>
  </si>
  <si>
    <t>Vehicles &amp; Spare Parts</t>
  </si>
  <si>
    <t>Wire Products</t>
  </si>
  <si>
    <t>R= Revised, P= Provisional, * includes Paddy</t>
  </si>
  <si>
    <t>Table 12</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</si>
  <si>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</si>
  <si>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</si>
  <si>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</si>
  <si>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</si>
  <si>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</si>
  <si>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</si>
  <si>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</si>
  <si>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</si>
  <si>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</si>
  <si>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</si>
  <si>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</si>
  <si>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</si>
  <si>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</si>
  <si>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</si>
  <si>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</si>
  <si>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</si>
  <si>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</si>
  <si>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</si>
  <si>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</si>
  <si>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</si>
  <si>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</si>
  <si>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</si>
  <si>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</si>
  <si>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</si>
  <si>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</si>
  <si>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</si>
  <si>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</si>
  <si>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</si>
  <si>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</si>
  <si>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</si>
  <si>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</si>
  <si>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</si>
  <si>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</si>
  <si>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</si>
  <si>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</si>
  <si>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</si>
  <si>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</si>
  <si>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</si>
  <si>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</si>
  <si>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</si>
  <si>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</si>
  <si>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</si>
  <si>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</si>
  <si>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</si>
  <si>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</si>
  <si>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</si>
  <si>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</si>
  <si>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</si>
  <si>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</si>
  <si>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</si>
  <si>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</si>
  <si>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</si>
  <si>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</si>
  <si>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</si>
  <si>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</si>
  <si>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</si>
  <si>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</si>
  <si>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</si>
  <si>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</si>
  <si>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</si>
  <si>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</si>
  <si>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</si>
  <si>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</si>
  <si>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</si>
  <si>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</si>
  <si>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</si>
  <si>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</si>
  <si>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</si>
  <si>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</si>
  <si>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</si>
  <si>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</si>
  <si>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</si>
  <si>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</si>
  <si>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</si>
  <si>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</si>
  <si>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</si>
  <si>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Composition of Foreign Trade*</t>
  </si>
  <si>
    <t>Customswise</t>
  </si>
  <si>
    <t>(Rs. in million )</t>
  </si>
  <si>
    <t>Custom Points</t>
  </si>
  <si>
    <t>Exports</t>
  </si>
  <si>
    <t>Imports</t>
  </si>
  <si>
    <t xml:space="preserve">% Change </t>
  </si>
  <si>
    <t>Birgunj Customs Office</t>
  </si>
  <si>
    <t>Dry Port Customs Office</t>
  </si>
  <si>
    <t>Bhairawa Customs Office</t>
  </si>
  <si>
    <t>Biratnagar Customs Office</t>
  </si>
  <si>
    <t>Tribhuwan Airport Customs Office</t>
  </si>
  <si>
    <t>Nepalgunj Customs Office</t>
  </si>
  <si>
    <t>Mechi Customs Office</t>
  </si>
  <si>
    <t>Krishnanagar Customs Office</t>
  </si>
  <si>
    <t>Kailali Customs Office</t>
  </si>
  <si>
    <t>Jaleshwar Customs Office</t>
  </si>
  <si>
    <t>Kanchanpur Customs Office</t>
  </si>
  <si>
    <t>Rasuwa Customs Office</t>
  </si>
  <si>
    <t>Others</t>
  </si>
  <si>
    <t xml:space="preserve">Total </t>
  </si>
  <si>
    <t>Table 15</t>
  </si>
  <si>
    <t>Imports from India against Payment in US Dollar</t>
  </si>
  <si>
    <t>Mid-month</t>
  </si>
  <si>
    <t>2006/07</t>
  </si>
  <si>
    <t>2007/08</t>
  </si>
  <si>
    <t>2008/09</t>
  </si>
  <si>
    <t>2009/10</t>
  </si>
  <si>
    <t>2010/11</t>
  </si>
  <si>
    <t>2011/12</t>
  </si>
  <si>
    <t>2012/13</t>
  </si>
  <si>
    <t>2013/14</t>
  </si>
  <si>
    <r>
      <t>2016/2017</t>
    </r>
    <r>
      <rPr>
        <b/>
        <vertAlign val="superscript"/>
        <sz val="12"/>
        <rFont val="Times New Roman"/>
        <family val="1"/>
      </rPr>
      <t>R</t>
    </r>
  </si>
  <si>
    <t>Total</t>
  </si>
  <si>
    <t>* The monthly data are updated based on the latest information from custom office and differ from earlier issues.</t>
  </si>
  <si>
    <t>Table 16</t>
  </si>
  <si>
    <t>(FY 2012/13 = 100)</t>
  </si>
  <si>
    <t>Export Unit Value Price Index</t>
  </si>
  <si>
    <t xml:space="preserve">Import Unit Value Price Index </t>
  </si>
  <si>
    <t xml:space="preserve">Terms of Trade </t>
  </si>
  <si>
    <t>Mid-Month</t>
  </si>
  <si>
    <t>Percentage Change</t>
  </si>
  <si>
    <t>Percent 
Change</t>
  </si>
  <si>
    <t>Percent
Change</t>
  </si>
  <si>
    <t>August</t>
  </si>
  <si>
    <t>September</t>
  </si>
  <si>
    <t>October</t>
  </si>
  <si>
    <t>November</t>
  </si>
  <si>
    <t>December</t>
  </si>
  <si>
    <t>January</t>
  </si>
  <si>
    <t>February</t>
  </si>
  <si>
    <t>March</t>
  </si>
  <si>
    <t>April</t>
  </si>
  <si>
    <t>May</t>
  </si>
  <si>
    <t>June</t>
  </si>
  <si>
    <t>July</t>
  </si>
  <si>
    <t>Table 17</t>
  </si>
  <si>
    <t xml:space="preserve">Summary of Balance of Payments              </t>
  </si>
  <si>
    <t>(Rs. in Million )</t>
  </si>
  <si>
    <t>Particulars</t>
  </si>
  <si>
    <r>
      <t xml:space="preserve">2017/18 </t>
    </r>
    <r>
      <rPr>
        <b/>
        <vertAlign val="superscript"/>
        <sz val="12"/>
        <rFont val="Times New Roman"/>
        <family val="1"/>
      </rPr>
      <t>P</t>
    </r>
  </si>
  <si>
    <t xml:space="preserve">Percent Change </t>
  </si>
  <si>
    <t xml:space="preserve">During </t>
  </si>
  <si>
    <t>A. Current Account</t>
  </si>
  <si>
    <t>Goods: Exports f.o.b.</t>
  </si>
  <si>
    <t>Oil</t>
  </si>
  <si>
    <t>Other</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</si>
  <si>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</si>
  <si>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</si>
  <si>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</si>
  <si>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</si>
  <si>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</si>
  <si>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</si>
  <si>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</si>
  <si>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</si>
  <si>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</si>
  <si>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</si>
  <si>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</si>
  <si>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</si>
  <si>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</si>
  <si>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</si>
  <si>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</si>
  <si>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</si>
  <si>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</si>
  <si>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</si>
  <si>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</si>
  <si>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Current transfers: debit</t>
  </si>
  <si>
    <t>B</t>
  </si>
  <si>
    <t>Capital Account (Capital Transfer)</t>
  </si>
  <si>
    <t xml:space="preserve">  Total, Groups A plus B</t>
  </si>
  <si>
    <t>C</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</si>
  <si>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</si>
  <si>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</si>
  <si>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</si>
  <si>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</si>
  <si>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</si>
  <si>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</si>
  <si>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</si>
  <si>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</si>
  <si>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</si>
  <si>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</si>
  <si>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</si>
  <si>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</si>
  <si>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</si>
  <si>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</si>
  <si>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</si>
  <si>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</si>
  <si>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</si>
  <si>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</si>
  <si>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</si>
  <si>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</si>
  <si>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</si>
  <si>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</si>
  <si>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</si>
  <si>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P= Provisional</t>
  </si>
  <si>
    <t>* Change in reserve net is derived by netting out  reserves and related items (Group E) and currency and deposits (under Group C)  with adjustment of valuation gain/loss.</t>
  </si>
  <si>
    <t>Table 18</t>
  </si>
  <si>
    <t>Mid-Jul To</t>
  </si>
  <si>
    <t>A. Nepal Rastra Bank (1+2)</t>
  </si>
  <si>
    <t xml:space="preserve">   1. Gold, SDR, IMF Reserve Position</t>
  </si>
  <si>
    <t xml:space="preserve">   2. Foreign Exchange Reserve </t>
  </si>
  <si>
    <t>Convertible</t>
  </si>
  <si>
    <t>Inconvertible</t>
  </si>
  <si>
    <t>B. Bank and Financial Institutions *</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</si>
  <si>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</si>
  <si>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</si>
  <si>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</si>
  <si>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</si>
  <si>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</si>
  <si>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</si>
  <si>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</si>
  <si>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</si>
  <si>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</si>
  <si>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</si>
  <si>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</si>
  <si>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</si>
  <si>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</si>
  <si>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</si>
  <si>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</si>
  <si>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</si>
  <si>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</si>
  <si>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</si>
  <si>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</si>
  <si>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</si>
  <si>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Table 20</t>
  </si>
  <si>
    <t>Exchange Rate of US Dollar (NRs/USD)</t>
  </si>
  <si>
    <t xml:space="preserve">FY </t>
  </si>
  <si>
    <t>Month End*</t>
  </si>
  <si>
    <t>Monthly Average*</t>
  </si>
  <si>
    <t>Buying</t>
  </si>
  <si>
    <t>Selling</t>
  </si>
  <si>
    <t xml:space="preserve">Middle </t>
  </si>
  <si>
    <t>Annual Average</t>
  </si>
  <si>
    <t xml:space="preserve">Feburary </t>
  </si>
  <si>
    <t xml:space="preserve">June </t>
  </si>
  <si>
    <t xml:space="preserve">February </t>
  </si>
  <si>
    <t>* As per Nepalese Calendar.</t>
  </si>
  <si>
    <t>Table 21</t>
  </si>
  <si>
    <t>Mid-July</t>
  </si>
  <si>
    <t>Mid-April</t>
  </si>
  <si>
    <t>Jul-Jul</t>
  </si>
  <si>
    <t>Apr-Apr</t>
  </si>
  <si>
    <t>2015</t>
  </si>
  <si>
    <t>2016</t>
  </si>
  <si>
    <t>Oil ($/barrel)*</t>
  </si>
  <si>
    <t>Gold ($/ounce)**</t>
  </si>
  <si>
    <t>* Crude Oil Brent</t>
  </si>
  <si>
    <t>** Refers to p.m. London historical fix.</t>
  </si>
  <si>
    <t xml:space="preserve">Sources: http://www.eia.gov/dnav/pet/hist/LeafHandler.ashx?n=PET&amp;s=RBRTE&amp;f=D </t>
  </si>
  <si>
    <t>http://www.kitco.com/gold.londonfix.html</t>
  </si>
  <si>
    <t>S.N.</t>
  </si>
  <si>
    <t>Table 25</t>
  </si>
  <si>
    <t>Changes during nine months</t>
  </si>
  <si>
    <t>Monetary Aggregates</t>
  </si>
  <si>
    <t xml:space="preserve">Jul </t>
  </si>
  <si>
    <t>Apr</t>
  </si>
  <si>
    <t>Jul (R)</t>
  </si>
  <si>
    <t>Apr (P)</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</si>
  <si>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</si>
  <si>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</si>
  <si>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</si>
  <si>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</si>
  <si>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</si>
  <si>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</si>
  <si>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</si>
  <si>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</si>
  <si>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</si>
  <si>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</si>
  <si>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</si>
  <si>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</si>
  <si>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</si>
  <si>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</si>
  <si>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</si>
  <si>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</si>
  <si>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</si>
  <si>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</si>
  <si>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</si>
  <si>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</si>
  <si>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</si>
  <si>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</si>
  <si>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</si>
  <si>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</si>
  <si>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</si>
  <si>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</si>
  <si>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</si>
  <si>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t>million</t>
  </si>
  <si>
    <t>R= Revised, P = Provisional</t>
  </si>
  <si>
    <t>Memorandum Items</t>
  </si>
  <si>
    <t>Money multiplier (M1)</t>
  </si>
  <si>
    <t>Money multiplier (M1+)</t>
  </si>
  <si>
    <t>Money multiplier (M2)</t>
  </si>
  <si>
    <t>Table 26</t>
  </si>
  <si>
    <t>Headings</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</si>
  <si>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</si>
  <si>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</si>
  <si>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</si>
  <si>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</si>
  <si>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</si>
  <si>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</si>
  <si>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</si>
  <si>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</si>
  <si>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</si>
  <si>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</si>
  <si>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</si>
  <si>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</si>
  <si>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</si>
  <si>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</si>
  <si>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</si>
  <si>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</si>
  <si>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</si>
  <si>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</si>
  <si>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</si>
  <si>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</si>
  <si>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</si>
  <si>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</si>
  <si>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</si>
  <si>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</si>
  <si>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</si>
  <si>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</si>
  <si>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</si>
  <si>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</si>
  <si>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</si>
  <si>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</si>
  <si>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</si>
  <si>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</si>
  <si>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</si>
  <si>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</si>
  <si>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</si>
  <si>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</si>
  <si>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</si>
  <si>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</si>
  <si>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</si>
  <si>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</si>
  <si>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</si>
  <si>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</si>
  <si>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</si>
  <si>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</si>
  <si>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</si>
  <si>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Table 27</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</si>
  <si>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</si>
  <si>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</si>
  <si>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</si>
  <si>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</si>
  <si>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</si>
  <si>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</si>
  <si>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</si>
  <si>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</si>
  <si>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</si>
  <si>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</si>
  <si>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</si>
  <si>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</si>
  <si>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</si>
  <si>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</si>
  <si>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</si>
  <si>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</si>
  <si>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</si>
  <si>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</si>
  <si>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</si>
  <si>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</si>
  <si>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</si>
  <si>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</si>
  <si>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</si>
  <si>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</si>
  <si>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</si>
  <si>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</si>
  <si>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</si>
  <si>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</si>
  <si>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</si>
  <si>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</si>
  <si>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</si>
  <si>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</si>
  <si>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</si>
  <si>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Table 28</t>
  </si>
  <si>
    <t xml:space="preserve">    5.2 Balance with Nepal Rastra Bank</t>
  </si>
  <si>
    <t>Table 29</t>
  </si>
  <si>
    <t>Table 30</t>
  </si>
  <si>
    <t>Table 31</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</si>
  <si>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</si>
  <si>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</si>
  <si>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</si>
  <si>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</si>
  <si>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</si>
  <si>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</si>
  <si>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</si>
  <si>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</si>
  <si>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</si>
  <si>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</si>
  <si>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</si>
  <si>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</si>
  <si>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</si>
  <si>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Current Account increase due to increase in deposits by foreign airlines, foreign residents and foreign operated govt</t>
  </si>
  <si>
    <t>Projects</t>
  </si>
  <si>
    <t>Change in Saving account</t>
  </si>
  <si>
    <t>Increase in insurance companies deposits (non depository financial institutions by 3.79 billion)</t>
  </si>
  <si>
    <t>Change in call deposits</t>
  </si>
  <si>
    <t>due to increase in deposits of Rural Development banks and finance companies Rs 2/2 billion</t>
  </si>
  <si>
    <t>*Deposits among "A", "B" and "C" class financial institutions</t>
  </si>
  <si>
    <t>Table 32</t>
  </si>
  <si>
    <t>Sectorwise Outstanding Credit of Banks and Financial Insitutions</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</si>
  <si>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</si>
  <si>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</si>
  <si>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</si>
  <si>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</si>
  <si>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</si>
  <si>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</si>
  <si>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</si>
  <si>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</si>
  <si>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</si>
  <si>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</si>
  <si>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</si>
  <si>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</si>
  <si>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</si>
  <si>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</si>
  <si>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</si>
  <si>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</si>
  <si>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</si>
  <si>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</si>
  <si>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</si>
  <si>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</si>
  <si>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</si>
  <si>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</si>
  <si>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</si>
  <si>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</si>
  <si>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</si>
  <si>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</si>
  <si>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</si>
  <si>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</si>
  <si>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</si>
  <si>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</si>
  <si>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</si>
  <si>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</si>
  <si>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</si>
  <si>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</si>
  <si>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</si>
  <si>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</si>
  <si>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</si>
  <si>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</si>
  <si>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</si>
  <si>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</si>
  <si>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</si>
  <si>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</si>
  <si>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</si>
  <si>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</si>
  <si>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</si>
  <si>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</si>
  <si>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</si>
  <si>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</si>
  <si>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</si>
  <si>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</si>
  <si>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</si>
  <si>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</si>
  <si>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</si>
  <si>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</si>
  <si>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</si>
  <si>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</si>
  <si>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</si>
  <si>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</si>
  <si>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</si>
  <si>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</si>
  <si>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</si>
  <si>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</si>
  <si>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</si>
  <si>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</si>
  <si>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</si>
  <si>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</si>
  <si>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</si>
  <si>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</si>
  <si>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</si>
  <si>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</si>
  <si>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</si>
  <si>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</si>
  <si>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</si>
  <si>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</si>
  <si>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</si>
  <si>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</si>
  <si>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</si>
  <si>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</si>
  <si>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</si>
  <si>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</si>
  <si>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</si>
  <si>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</si>
  <si>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</si>
  <si>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</si>
  <si>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</si>
  <si>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</si>
  <si>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</si>
  <si>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</si>
  <si>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</si>
  <si>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</si>
  <si>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</si>
  <si>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</si>
  <si>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</si>
  <si>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</si>
  <si>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</si>
  <si>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</si>
  <si>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</si>
  <si>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</si>
  <si>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</si>
  <si>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</si>
  <si>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</si>
  <si>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</si>
  <si>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</si>
  <si>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</si>
  <si>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</si>
  <si>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</si>
  <si>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</si>
  <si>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*Processing of Tea, Coffee, Ginger and Fruits and Primary processing of domestic agro products included in Agriculture  from October 2017. Prior to this, most of these were under Productions.</t>
  </si>
  <si>
    <t>Table 33</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</si>
  <si>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</si>
  <si>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</si>
  <si>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</si>
  <si>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</si>
  <si>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</si>
  <si>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</si>
  <si>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</si>
  <si>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</si>
  <si>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</si>
  <si>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</si>
  <si>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</si>
  <si>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</si>
  <si>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</si>
  <si>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</si>
  <si>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</si>
  <si>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</si>
  <si>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</si>
  <si>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</si>
  <si>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</si>
  <si>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</si>
  <si>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</si>
  <si>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</si>
  <si>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</si>
  <si>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</si>
  <si>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</si>
  <si>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</si>
  <si>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</si>
  <si>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</si>
  <si>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</si>
  <si>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</si>
  <si>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</si>
  <si>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</si>
  <si>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</si>
  <si>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</si>
  <si>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</si>
  <si>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</si>
  <si>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</si>
  <si>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</si>
  <si>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</si>
  <si>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Others</t>
  </si>
  <si>
    <t>Table 34</t>
  </si>
  <si>
    <t>Jul</t>
  </si>
  <si>
    <t>1. Term Loan</t>
  </si>
  <si>
    <t>a. Industrial Institutions</t>
  </si>
  <si>
    <t>b. Business Institutions</t>
  </si>
  <si>
    <t>c. Service Sector Institutions</t>
  </si>
  <si>
    <t>d. Others</t>
  </si>
  <si>
    <t>2. Overdraft</t>
  </si>
  <si>
    <t>3. Trust Receipt Loan / Import Loan</t>
  </si>
  <si>
    <t>4. Demand &amp; Other Working Capital Loan</t>
  </si>
  <si>
    <t>5. Residential Personal Home Loan (Up to Rs. 15 million)*</t>
  </si>
  <si>
    <t>6. Real Estate Loan</t>
  </si>
  <si>
    <t>a. Residential Real Estate                                                                                                                                                                                                                                                                                                                                                                                                      except Residential Personal Home Loan Up to Rs. 15 million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</si>
  <si>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</si>
  <si>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</si>
  <si>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</si>
  <si>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</si>
  <si>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</si>
  <si>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</si>
  <si>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</si>
  <si>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</si>
  <si>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</si>
  <si>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</si>
  <si>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</si>
  <si>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</si>
  <si>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</si>
  <si>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</si>
  <si>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</si>
  <si>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</si>
  <si>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</si>
  <si>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</si>
  <si>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</si>
  <si>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c. Other Loans (including cottage, small &amp; medium industrial loans)</t>
  </si>
  <si>
    <t>Total (1 to 11)</t>
  </si>
  <si>
    <t xml:space="preserve"> R = Revised, P = Provisional</t>
  </si>
  <si>
    <t>*Prior to October 2017 loan upto Rs. 10 million was included in Residential Personal Home Loan.</t>
  </si>
  <si>
    <t>Table 35</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</si>
  <si>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</si>
  <si>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</si>
  <si>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</si>
  <si>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</si>
  <si>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</si>
  <si>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</si>
  <si>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</si>
  <si>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</si>
  <si>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</si>
  <si>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</si>
  <si>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</si>
  <si>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</si>
  <si>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t>Table 41</t>
  </si>
  <si>
    <t>% Change</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</si>
  <si>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</si>
  <si>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</si>
  <si>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</si>
  <si>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</si>
  <si>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</si>
  <si>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</si>
  <si>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</si>
  <si>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</si>
  <si>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</si>
  <si>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</si>
  <si>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</si>
  <si>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</si>
  <si>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Ratio of Traded Quantity of Shares (In Percent)</t>
  </si>
  <si>
    <t>Ratio of Turnover to Market Capitalization
(In Percent)</t>
  </si>
  <si>
    <t>Market Concentration Ratio (In Percent)</t>
  </si>
  <si>
    <t>Data Source: Nepal Stock Exchange Ltd.</t>
  </si>
  <si>
    <t xml:space="preserve">                                                                                                                                                                                                                                                                                                                                                                                                                                                                                                                                                                                                                                                                                                                                                                                                                                                                                                                                                                                                                                                                                                                                                                                                                                                                                                                                                                                                                                                                                                                                                                                                                                                                                                                                                                                                                                                                                                                                                                                                                                                                                                                                                                                                                                                                                                                                                                                                                                                                                                                                                                                                                                                                                                                                                                                                                                                                                                                                                                                                                                                                                                                                                                                                                                                                                                                                                                                                                                                                                                                                                                                                                                                                                                                                                                                                                                                                                                                                                                                                                                                                                                                                                                                                                                                                                                                                                                                                                                                                                                                                                                                                                                                                                                                                                                                                                                                                                                                                                                                                                                                                                                                         </t>
  </si>
  <si>
    <t>*     Base: February 12, 1994</t>
  </si>
  <si>
    <t>**   Base: July 16, 2006</t>
  </si>
  <si>
    <t>*** Base: August 24, 2008</t>
  </si>
  <si>
    <t xml:space="preserve">†    GDP of 2015, 2016 and 2017 at Producer's Prices </t>
  </si>
  <si>
    <t>GDP at Current Price ( Rs. million)</t>
  </si>
  <si>
    <t>Table 42</t>
  </si>
  <si>
    <t>(Rs.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</si>
  <si>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</si>
  <si>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</si>
  <si>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</si>
  <si>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</si>
  <si>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</si>
  <si>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</si>
  <si>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</si>
  <si>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</si>
  <si>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</si>
  <si>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</si>
  <si>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</si>
  <si>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</si>
  <si>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</si>
  <si>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</si>
  <si>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</si>
  <si>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</si>
  <si>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</si>
  <si>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Mount Makalu Development Bank Ltd.</t>
  </si>
  <si>
    <t>Reliance Finance Ltd.</t>
  </si>
  <si>
    <t>Civil Bank Ltd</t>
  </si>
  <si>
    <t>Central Finance Ltd</t>
  </si>
  <si>
    <t>Prudential Insurance Co. Ltd</t>
  </si>
  <si>
    <t>Shangrila Development Bank</t>
  </si>
  <si>
    <t>Green Development Bank Ltd</t>
  </si>
  <si>
    <t>Gandaki Bikas Bank Ltd</t>
  </si>
  <si>
    <t>Shree Investment and Finance Co. Ltd</t>
  </si>
  <si>
    <t>Karnali Development Bank Ltd</t>
  </si>
  <si>
    <t>Siddhartha Bank Ltd</t>
  </si>
  <si>
    <t>Pokhara Finance Ltd</t>
  </si>
  <si>
    <t>Prabhu Bank Ltd</t>
  </si>
  <si>
    <t>Lumbini Bikash Bank Ltd</t>
  </si>
  <si>
    <t>Asian Life Insurance Co Ltd</t>
  </si>
  <si>
    <t>First Microfinance Laghu Bitta Bittiya Sanstha Ltd</t>
  </si>
  <si>
    <t>Kamana Sewa Bikas Bank Ltd</t>
  </si>
  <si>
    <t>Neco Insurance Ltd</t>
  </si>
  <si>
    <t>Manjushree Finance Ltd.</t>
  </si>
  <si>
    <t>Suryodaya Laghubitta Bittiya Sanstha Ltd.</t>
  </si>
  <si>
    <t>Deva Bikas Bank Ltd.</t>
  </si>
  <si>
    <t>Prime Life Insurance Ltd</t>
  </si>
  <si>
    <t>Nepal Insurance Company Ltd</t>
  </si>
  <si>
    <t>Surya Life Insurance Co. Ltd</t>
  </si>
  <si>
    <t>Sahara Bikash Bank Ltd</t>
  </si>
  <si>
    <t>Gurans Life Insurance Company</t>
  </si>
  <si>
    <t>19/12/2074</t>
  </si>
  <si>
    <t>Kumari Bank Ltd</t>
  </si>
  <si>
    <t>B. Ordinary Share</t>
  </si>
  <si>
    <t>Support Microfinance Bittiya Sanstha Ltd.</t>
  </si>
  <si>
    <t>Nepal Grameen Bikas Bank Ltd</t>
  </si>
  <si>
    <t>Radhi Bidyut Company Ltd</t>
  </si>
  <si>
    <t>Panchakanya Mai Hydropower Ltd</t>
  </si>
  <si>
    <t>Sanjen Jalavidhyut Co. Ltd</t>
  </si>
  <si>
    <t>Unnati Microfinance Bittiya Sanstha Ltd</t>
  </si>
  <si>
    <t>Premier Insurance Co (Nepal) Ltd</t>
  </si>
  <si>
    <t xml:space="preserve">Butwal Power Company Ltd. </t>
  </si>
  <si>
    <t>Samudayik Laghubitta Bittiya Sanstha Ltd</t>
  </si>
  <si>
    <t>Rasuwagadi  Hydropower Co. Ltd</t>
  </si>
  <si>
    <t>Aarambha Microfinance Bittiya Sanstha Ltd</t>
  </si>
  <si>
    <t>Kalika Power Company Ltd</t>
  </si>
  <si>
    <t>Joshi Hydropower Development Company Ltd</t>
  </si>
  <si>
    <t>Shuvam Power Ltd</t>
  </si>
  <si>
    <t>Rairang Hydropower Development Company Ltd</t>
  </si>
  <si>
    <t>C. Mutual Funds</t>
  </si>
  <si>
    <t>Siddhartha Capital Ltd</t>
  </si>
  <si>
    <t>Sanima Capital Ltd</t>
  </si>
  <si>
    <t>NIC Asia Growth Fund</t>
  </si>
  <si>
    <t>Citizen Mutual Fund-1</t>
  </si>
  <si>
    <t>Source: Securities Board of Nepal (SEBON)</t>
  </si>
  <si>
    <t>Table 43</t>
  </si>
  <si>
    <t>Listed Companies and  Market Capitalization</t>
  </si>
  <si>
    <t xml:space="preserve">Particulars                                                                    </t>
  </si>
  <si>
    <t xml:space="preserve">No. of Listed Companies </t>
  </si>
  <si>
    <t>Market Capitalization of Listed Companies (Rs in million)</t>
  </si>
  <si>
    <t>3 Over</t>
  </si>
  <si>
    <t xml:space="preserve">5 Over </t>
  </si>
  <si>
    <t>Value</t>
  </si>
  <si>
    <t>Share %</t>
  </si>
  <si>
    <t>Financial Institutions</t>
  </si>
  <si>
    <t xml:space="preserve">    Commercial Banks</t>
  </si>
  <si>
    <t xml:space="preserve">    Development Banks</t>
  </si>
  <si>
    <t xml:space="preserve">    Finance Companies</t>
  </si>
  <si>
    <t>Microfinance</t>
  </si>
  <si>
    <t xml:space="preserve">    Insurance Companies</t>
  </si>
  <si>
    <t>Manufacturing &amp; Processing</t>
  </si>
  <si>
    <t>Hotel</t>
  </si>
  <si>
    <t>Trading</t>
  </si>
  <si>
    <t>Hydropower</t>
  </si>
  <si>
    <t>Data Source: Nepal Stock Exchange Limited</t>
  </si>
  <si>
    <t>Table 44</t>
  </si>
  <si>
    <t>(Mid-March/Mid-April)</t>
  </si>
  <si>
    <t>Group</t>
  </si>
  <si>
    <t>Closing</t>
  </si>
  <si>
    <t>High</t>
  </si>
  <si>
    <t>Low</t>
  </si>
  <si>
    <t>4 over 1</t>
  </si>
  <si>
    <t>7 over 4</t>
  </si>
  <si>
    <t>Commercial Banks</t>
  </si>
  <si>
    <t>Development Banks</t>
  </si>
  <si>
    <t>Insurance Companies</t>
  </si>
  <si>
    <t>Finance Companies</t>
  </si>
  <si>
    <t>Microfinance Institutions</t>
  </si>
  <si>
    <t>Hydro Power</t>
  </si>
  <si>
    <t>NEPSE Overall Index*</t>
  </si>
  <si>
    <t xml:space="preserve"> NEPSE Sensitive Index**</t>
  </si>
  <si>
    <t>NEPSE Float Index***</t>
  </si>
  <si>
    <t xml:space="preserve"> Table 45</t>
  </si>
  <si>
    <t xml:space="preserve"> Securities Market Turnover </t>
  </si>
  <si>
    <t>Share Units ('000)</t>
  </si>
  <si>
    <t>Value (Rs                million)</t>
  </si>
  <si>
    <t>% Share of Value</t>
  </si>
  <si>
    <t>Mutual Fund</t>
  </si>
  <si>
    <t>Preferred Stock</t>
  </si>
  <si>
    <t>Promoter Share</t>
  </si>
  <si>
    <t xml:space="preserve">    Total</t>
  </si>
  <si>
    <t>Table 46</t>
  </si>
  <si>
    <t>Securities Listed  in Nepal Stock Exchange Ltd.</t>
  </si>
  <si>
    <t>Rs               in million</t>
  </si>
  <si>
    <t>Rs  in              million</t>
  </si>
  <si>
    <t xml:space="preserve">1. Institution-wise listing </t>
  </si>
  <si>
    <t xml:space="preserve">      Commercial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</si>
  <si>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</si>
  <si>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</si>
  <si>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</si>
  <si>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</si>
  <si>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</si>
  <si>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</si>
  <si>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</si>
  <si>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</si>
  <si>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</si>
  <si>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 xml:space="preserve">      Ordinary Share</t>
  </si>
  <si>
    <t xml:space="preserve">      Right Share</t>
  </si>
  <si>
    <t xml:space="preserve">      Bonus Share</t>
  </si>
  <si>
    <t xml:space="preserve">      Government Bond</t>
  </si>
  <si>
    <t xml:space="preserve">      Convertible Preference Share</t>
  </si>
  <si>
    <t xml:space="preserve">      Debenture</t>
  </si>
  <si>
    <t xml:space="preserve">  Others</t>
  </si>
  <si>
    <t xml:space="preserve">     Total</t>
  </si>
  <si>
    <t xml:space="preserve">#  Including Class "D" Bank and Financial Institutions </t>
  </si>
  <si>
    <t>Table 36</t>
  </si>
  <si>
    <t>Outright Sale Auction</t>
  </si>
  <si>
    <t>Outright Purchase Auction</t>
  </si>
  <si>
    <t>Interest Rate* (%)</t>
  </si>
  <si>
    <t>Reverse Repo Auction</t>
  </si>
  <si>
    <t>Repo Auction (7 days)</t>
  </si>
  <si>
    <t>Deposit Auction (90 days)</t>
  </si>
  <si>
    <t>Deposit Auction (30 days)</t>
  </si>
  <si>
    <t>Deposit Auction (14 days)</t>
  </si>
  <si>
    <t xml:space="preserve"> Interest Rate(%)*</t>
  </si>
  <si>
    <t>Under Interest Rate Corridor System</t>
  </si>
  <si>
    <t>Standing Liquidity Facility</t>
  </si>
  <si>
    <t>14 Days Deposit Auction</t>
  </si>
  <si>
    <t>14 Days Repo Auction</t>
  </si>
  <si>
    <t>Interest Rate(%)*</t>
  </si>
  <si>
    <t>*Weighted average interest rate.</t>
  </si>
  <si>
    <t>Table 37</t>
  </si>
  <si>
    <t>( Amount in million)</t>
  </si>
  <si>
    <t>Purchase/Sale of Convertible Currency</t>
  </si>
  <si>
    <t>IC Purchase</t>
  </si>
  <si>
    <t>Purchase</t>
  </si>
  <si>
    <t>Sale</t>
  </si>
  <si>
    <t>Net 
Injection</t>
  </si>
  <si>
    <t>US$</t>
  </si>
  <si>
    <t>Nrs.</t>
  </si>
  <si>
    <t>US$ Sale</t>
  </si>
  <si>
    <t xml:space="preserve">                             </t>
  </si>
  <si>
    <t>Table 38</t>
  </si>
  <si>
    <t>Among Commercial Banks</t>
  </si>
  <si>
    <r>
      <t>Among Others</t>
    </r>
    <r>
      <rPr>
        <b/>
        <vertAlign val="superscript"/>
        <sz val="12"/>
        <rFont val="Times New Roman"/>
        <family val="1"/>
      </rPr>
      <t>#</t>
    </r>
  </si>
  <si>
    <t>Interest rate</t>
  </si>
  <si>
    <t># Interbank transaction among A &amp; B, A &amp; C, B &amp; B, B &amp; C and C &amp; C class banks and financial institutions.</t>
  </si>
  <si>
    <t>Table 39</t>
  </si>
  <si>
    <t>Year</t>
  </si>
  <si>
    <t>2016 
Oct</t>
  </si>
  <si>
    <t>2016 
Nov</t>
  </si>
  <si>
    <t>2016 
Dec</t>
  </si>
  <si>
    <t>2017
Jan</t>
  </si>
  <si>
    <t>2017
Feb</t>
  </si>
  <si>
    <t>2017
Mar</t>
  </si>
  <si>
    <t>2017
Apr</t>
  </si>
  <si>
    <t>2017
May</t>
  </si>
  <si>
    <t>2017
June</t>
  </si>
  <si>
    <t>2017
July</t>
  </si>
  <si>
    <t>2017
Aug</t>
  </si>
  <si>
    <t>2017
Sept</t>
  </si>
  <si>
    <t>2017
Oct</t>
  </si>
  <si>
    <t>2017
Nov</t>
  </si>
  <si>
    <t>2017
Dec</t>
  </si>
  <si>
    <t>2018
Jan</t>
  </si>
  <si>
    <t>2018
Feb</t>
  </si>
  <si>
    <t>2018 
Mar</t>
  </si>
  <si>
    <t>2018 
Apr</t>
  </si>
  <si>
    <t>A. Policy Rates</t>
  </si>
  <si>
    <t>Fixed Repo Rate (Corridor)</t>
  </si>
  <si>
    <t>Fixed Deposit Collection Rate (Corridor)</t>
  </si>
  <si>
    <t>Standing Liquidity Facility (SLF) Rate^</t>
  </si>
  <si>
    <t>Bank Rate</t>
  </si>
  <si>
    <t xml:space="preserve">B. Refinance Rates </t>
  </si>
  <si>
    <t>Special Refinance</t>
  </si>
  <si>
    <t>General Refinance</t>
  </si>
  <si>
    <t>Export Credit in Foreign Currency</t>
  </si>
  <si>
    <t>LIBOR+0.25</t>
  </si>
  <si>
    <t>C. CRR</t>
  </si>
  <si>
    <t>D. Government Securities</t>
  </si>
  <si>
    <t>T-bills (28 days)*</t>
  </si>
  <si>
    <t>T-bills (91 days)*</t>
  </si>
  <si>
    <t>T-bills (182 days)*</t>
  </si>
  <si>
    <t xml:space="preserve"> -</t>
  </si>
  <si>
    <t>T-bills (364 days)*</t>
  </si>
  <si>
    <t>2.65-9.0</t>
  </si>
  <si>
    <t>2.65-6.5</t>
  </si>
  <si>
    <t>National/Citizen SCs</t>
  </si>
  <si>
    <t>6.0-10.0</t>
  </si>
  <si>
    <t>6.0-9.5</t>
  </si>
  <si>
    <t>6.0-8.5</t>
  </si>
  <si>
    <t>E. Interbank Rate (Commercial Banks)</t>
  </si>
  <si>
    <t>F. Weighted Average Deposite Rate (Commercial Banks)</t>
  </si>
  <si>
    <t>G. Weighted Average Lending Rate (Commercial Banks)</t>
  </si>
  <si>
    <t>H. Base Rate (Commercial Banks)$</t>
  </si>
  <si>
    <t>^ The SLF rate is fixed as same as bank rate effective from  August 16, 2012</t>
  </si>
  <si>
    <t>* Weighted average interest rate.</t>
  </si>
  <si>
    <t>$ Base rate has been compiled since January 2013</t>
  </si>
  <si>
    <t>Table 40</t>
  </si>
  <si>
    <t>(In percent)</t>
  </si>
  <si>
    <t>TRB-91 Days</t>
  </si>
  <si>
    <t>TRB-364 Days</t>
  </si>
  <si>
    <t>Annual average</t>
  </si>
  <si>
    <r>
      <t xml:space="preserve">      Development Banks</t>
    </r>
    <r>
      <rPr>
        <vertAlign val="superscript"/>
        <sz val="12"/>
        <rFont val="Times New Roman"/>
        <family val="1"/>
      </rPr>
      <t>#</t>
    </r>
  </si>
  <si>
    <t>(Mid-Jul to Mid-Apr)</t>
  </si>
  <si>
    <r>
      <t>Development Banks</t>
    </r>
    <r>
      <rPr>
        <vertAlign val="superscript"/>
        <sz val="12"/>
        <rFont val="Times New Roman"/>
        <family val="1"/>
      </rPr>
      <t>#</t>
    </r>
  </si>
  <si>
    <t>(Mid-Mar to Mid-Apr)</t>
  </si>
  <si>
    <t>(Mid-Jul 2017 to Mid-Apr 2018)</t>
  </si>
  <si>
    <r>
      <t>1</t>
    </r>
    <r>
      <rPr>
        <b/>
        <sz val="12"/>
        <rFont val="Times New Roman"/>
        <family val="1"/>
      </rPr>
      <t>/</t>
    </r>
    <r>
      <rPr>
        <sz val="12"/>
        <rFont val="Times New Roman"/>
        <family val="1"/>
      </rPr>
      <t xml:space="preserve"> Adjusting the exchange valuation gain (+)/loss (-) of  Rs. </t>
    </r>
  </si>
  <si>
    <t xml:space="preserve">2/ Adjusting the exchange valuation gain (+)/loss (-) of  Rs. </t>
  </si>
  <si>
    <t xml:space="preserve">    a. Nepal Rastra Bank (Secondary Market)</t>
  </si>
</sst>
</file>

<file path=xl/styles.xml><?xml version="1.0" encoding="utf-8"?>
<styleSheet xmlns="http://schemas.openxmlformats.org/spreadsheetml/2006/main">
  <numFmts count="21">
    <numFmt numFmtId="44" formatCode="_(&quot;$&quot;* #,##0.00_);_(&quot;$&quot;* \(#,##0.00\);_(&quot;$&quot;* &quot;-&quot;??_);_(@_)"/>
    <numFmt numFmtId="43" formatCode="_(* #,##0.00_);_(* \(#,##0.00\);_(* &quot;-&quot;??_);_(@_)"/>
    <numFmt numFmtId="164" formatCode="0.0_)"/>
    <numFmt numFmtId="165" formatCode="0.0"/>
    <numFmt numFmtId="166" formatCode="#,##0.0"/>
    <numFmt numFmtId="167" formatCode="0.0_);[Red]\(0.0\)"/>
    <numFmt numFmtId="168" formatCode="_(* #,##0.00_);_(* \(#,##0.00\);_(* \-??_);_(@_)"/>
    <numFmt numFmtId="169" formatCode="0_);[Red]\(0\)"/>
    <numFmt numFmtId="170" formatCode="0.0000"/>
    <numFmt numFmtId="171" formatCode="_(* #,##0_);_(* \(#,##0\);_(* \-??_);_(@_)"/>
    <numFmt numFmtId="172" formatCode="General_)"/>
    <numFmt numFmtId="173" formatCode="0_)"/>
    <numFmt numFmtId="174" formatCode="0.000000"/>
    <numFmt numFmtId="175" formatCode="0.000000000"/>
    <numFmt numFmtId="176" formatCode="0.00_)"/>
    <numFmt numFmtId="177" formatCode="0.000_)"/>
    <numFmt numFmtId="178" formatCode="_-* #,##0.0_-;\-* #,##0.0_-;_-* &quot;-&quot;??_-;_-@_-"/>
    <numFmt numFmtId="179" formatCode="_-* #,##0.00_-;\-* #,##0.00_-;_-* &quot;-&quot;??_-;_-@_-"/>
    <numFmt numFmtId="180" formatCode="_-* #,##0.0000_-;\-* #,##0.0000_-;_-* &quot;-&quot;??_-;_-@_-"/>
    <numFmt numFmtId="181" formatCode="_(* #,##0.0_);_(* \(#,##0.0\);_(* &quot;-&quot;??_);_(@_)"/>
    <numFmt numFmtId="182" formatCode="_(* #,##0.0_);_(* \(#,##0.0\);_(* &quot;-&quot;?_);_(@_)"/>
  </numFmts>
  <fonts count="47">
    <font>
      <sz val="11"/>
      <color theme="1"/>
      <name val="Calibri"/>
      <family val="2"/>
      <scheme val="minor"/>
    </font>
    <font>
      <sz val="10"/>
      <name val="Courier"/>
      <family val="3"/>
    </font>
    <font>
      <b/>
      <sz val="12"/>
      <name val="Arial"/>
      <family val="2"/>
    </font>
    <font>
      <sz val="12"/>
      <name val="Times New Roman"/>
      <family val="1"/>
    </font>
    <font>
      <sz val="10"/>
      <name val="Times New Roman"/>
      <family val="1"/>
    </font>
    <font>
      <b/>
      <sz val="12"/>
      <name val="Times New Roman"/>
      <family val="1"/>
    </font>
    <font>
      <b/>
      <sz val="14"/>
      <color theme="1"/>
      <name val="Times New Roman"/>
      <family val="1"/>
    </font>
    <font>
      <sz val="14"/>
      <color theme="1"/>
      <name val="Times New Roman"/>
      <family val="1"/>
    </font>
    <font>
      <b/>
      <sz val="12"/>
      <color theme="1"/>
      <name val="Times New Roman"/>
      <family val="1"/>
    </font>
    <font>
      <sz val="12"/>
      <color theme="1"/>
      <name val="Times New Roman"/>
      <family val="1"/>
    </font>
    <font>
      <sz val="11"/>
      <color theme="1"/>
      <name val="Calibri"/>
      <family val="2"/>
      <scheme val="minor"/>
    </font>
    <font>
      <b/>
      <i/>
      <sz val="12"/>
      <color theme="1"/>
      <name val="Times New Roman"/>
      <family val="1"/>
    </font>
    <font>
      <sz val="10"/>
      <name val="Arial"/>
      <family val="2"/>
    </font>
    <font>
      <b/>
      <sz val="10"/>
      <name val="Times New Roman"/>
      <family val="1"/>
    </font>
    <font>
      <i/>
      <sz val="10"/>
      <color theme="1"/>
      <name val="Times New Roman"/>
      <family val="1"/>
    </font>
    <font>
      <sz val="11"/>
      <color indexed="8"/>
      <name val="Calibri"/>
      <family val="2"/>
    </font>
    <font>
      <sz val="14"/>
      <name val="AngsanaUPC"/>
      <family val="1"/>
    </font>
    <font>
      <u/>
      <sz val="11"/>
      <color theme="10"/>
      <name val="Calibri"/>
      <family val="2"/>
    </font>
    <font>
      <sz val="12"/>
      <name val="Helv"/>
    </font>
    <font>
      <sz val="11"/>
      <color theme="1"/>
      <name val="Calibri"/>
      <family val="2"/>
    </font>
    <font>
      <sz val="10"/>
      <color indexed="8"/>
      <name val="Times New Roman"/>
      <family val="2"/>
    </font>
    <font>
      <sz val="12"/>
      <name val="Univers (WN)"/>
      <family val="2"/>
    </font>
    <font>
      <i/>
      <sz val="12"/>
      <color theme="1"/>
      <name val="Times New Roman"/>
      <family val="1"/>
    </font>
    <font>
      <b/>
      <sz val="16"/>
      <color indexed="8"/>
      <name val="Times New Roman"/>
      <family val="1"/>
    </font>
    <font>
      <b/>
      <i/>
      <sz val="12"/>
      <name val="Times New Roman"/>
      <family val="1"/>
    </font>
    <font>
      <sz val="10"/>
      <name val="Arial"/>
      <family val="2"/>
    </font>
    <font>
      <sz val="12"/>
      <color rgb="FFFF0000"/>
      <name val="Times New Roman"/>
      <family val="1"/>
    </font>
    <font>
      <sz val="11"/>
      <name val="Calibri"/>
      <family val="2"/>
      <scheme val="minor"/>
    </font>
    <font>
      <i/>
      <sz val="12"/>
      <name val="Times New Roman"/>
      <family val="1"/>
    </font>
    <font>
      <b/>
      <vertAlign val="superscript"/>
      <sz val="12"/>
      <name val="Times New Roman"/>
      <family val="1"/>
    </font>
    <font>
      <b/>
      <u/>
      <sz val="11"/>
      <name val="Times New Roman"/>
      <family val="1"/>
    </font>
    <font>
      <sz val="11"/>
      <name val="Times New Roman"/>
      <family val="1"/>
    </font>
    <font>
      <b/>
      <u/>
      <sz val="12"/>
      <name val="Times New Roman"/>
      <family val="1"/>
    </font>
    <font>
      <b/>
      <sz val="11"/>
      <name val="Times New Roman"/>
      <family val="1"/>
    </font>
    <font>
      <sz val="11"/>
      <color theme="1"/>
      <name val="Times New Roman"/>
      <family val="1"/>
    </font>
    <font>
      <u/>
      <sz val="12"/>
      <name val="Times New Roman"/>
      <family val="1"/>
    </font>
    <font>
      <sz val="10"/>
      <name val="Arial"/>
    </font>
    <font>
      <i/>
      <sz val="10"/>
      <name val="Times New Roman"/>
      <family val="1"/>
    </font>
    <font>
      <b/>
      <sz val="9"/>
      <name val="Times New Roman"/>
      <family val="1"/>
    </font>
    <font>
      <sz val="9"/>
      <name val="Times New Roman"/>
      <family val="1"/>
    </font>
    <font>
      <b/>
      <sz val="12"/>
      <color indexed="10"/>
      <name val="Times New Roman"/>
      <family val="1"/>
    </font>
    <font>
      <sz val="12"/>
      <color rgb="FF000000"/>
      <name val="Times New Roman"/>
      <family val="1"/>
    </font>
    <font>
      <vertAlign val="superscript"/>
      <sz val="12"/>
      <name val="Times New Roman"/>
      <family val="1"/>
    </font>
    <font>
      <b/>
      <sz val="12"/>
      <color indexed="8"/>
      <name val="Times New Roman"/>
      <family val="1"/>
    </font>
    <font>
      <sz val="12"/>
      <color indexed="8"/>
      <name val="Times New Roman"/>
      <family val="1"/>
    </font>
    <font>
      <b/>
      <i/>
      <sz val="12"/>
      <color indexed="10"/>
      <name val="Times New Roman"/>
      <family val="1"/>
    </font>
    <font>
      <b/>
      <i/>
      <vertAlign val="superscript"/>
      <sz val="12"/>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s>
  <borders count="81">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double">
        <color indexed="64"/>
      </left>
      <right/>
      <top style="thin">
        <color indexed="64"/>
      </top>
      <bottom style="thin">
        <color indexed="64"/>
      </bottom>
      <diagonal/>
    </border>
    <border>
      <left/>
      <right/>
      <top/>
      <bottom style="thin">
        <color indexed="64"/>
      </bottom>
      <diagonal/>
    </border>
    <border>
      <left style="thin">
        <color indexed="64"/>
      </left>
      <right/>
      <top style="double">
        <color indexed="64"/>
      </top>
      <bottom/>
      <diagonal/>
    </border>
    <border>
      <left/>
      <right style="thin">
        <color indexed="64"/>
      </right>
      <top style="thin">
        <color indexed="64"/>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style="hair">
        <color indexed="64"/>
      </right>
      <top/>
      <bottom/>
      <diagonal/>
    </border>
    <border>
      <left/>
      <right style="hair">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s>
  <cellStyleXfs count="358">
    <xf numFmtId="0" fontId="0" fillId="0" borderId="0"/>
    <xf numFmtId="0" fontId="1"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12" fillId="0" borderId="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9"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applyNumberFormat="0" applyFill="0" applyBorder="0" applyAlignment="0" applyProtection="0">
      <alignment vertical="top"/>
      <protection locked="0"/>
    </xf>
    <xf numFmtId="0" fontId="12" fillId="0" borderId="0"/>
    <xf numFmtId="170" fontId="18" fillId="0" borderId="0"/>
    <xf numFmtId="0" fontId="12" fillId="0" borderId="0"/>
    <xf numFmtId="0" fontId="10" fillId="0" borderId="0"/>
    <xf numFmtId="171" fontId="19" fillId="0" borderId="0"/>
    <xf numFmtId="0" fontId="12" fillId="0" borderId="0"/>
    <xf numFmtId="171" fontId="19" fillId="0" borderId="0"/>
    <xf numFmtId="0" fontId="12" fillId="0" borderId="0"/>
    <xf numFmtId="171" fontId="19" fillId="0" borderId="0"/>
    <xf numFmtId="0" fontId="12" fillId="0" borderId="0"/>
    <xf numFmtId="171" fontId="19" fillId="0" borderId="0"/>
    <xf numFmtId="171" fontId="19" fillId="0" borderId="0"/>
    <xf numFmtId="0" fontId="12" fillId="0" borderId="0"/>
    <xf numFmtId="0" fontId="10" fillId="0" borderId="0"/>
    <xf numFmtId="0" fontId="10" fillId="0" borderId="0"/>
    <xf numFmtId="0" fontId="10" fillId="0" borderId="0"/>
    <xf numFmtId="0" fontId="10" fillId="0" borderId="0"/>
    <xf numFmtId="0" fontId="12" fillId="0" borderId="0"/>
    <xf numFmtId="0" fontId="12" fillId="0" borderId="0" applyAlignment="0"/>
    <xf numFmtId="0" fontId="12" fillId="0" borderId="0" applyAlignment="0"/>
    <xf numFmtId="0" fontId="3"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5" fillId="0" borderId="0"/>
    <xf numFmtId="0" fontId="12" fillId="0" borderId="0"/>
    <xf numFmtId="171" fontId="19" fillId="0" borderId="0"/>
    <xf numFmtId="0" fontId="12" fillId="0" borderId="0"/>
    <xf numFmtId="171" fontId="19" fillId="0" borderId="0"/>
    <xf numFmtId="0" fontId="12" fillId="0" borderId="0"/>
    <xf numFmtId="171"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0" fillId="0" borderId="0"/>
    <xf numFmtId="0" fontId="4" fillId="0" borderId="0"/>
    <xf numFmtId="0" fontId="4" fillId="0" borderId="0"/>
    <xf numFmtId="0" fontId="12" fillId="0" borderId="0"/>
    <xf numFmtId="0" fontId="10"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15" fillId="0" borderId="0"/>
    <xf numFmtId="164" fontId="18" fillId="0" borderId="0"/>
    <xf numFmtId="164" fontId="18" fillId="0" borderId="0"/>
    <xf numFmtId="164" fontId="18"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170" fontId="18" fillId="0" borderId="0"/>
    <xf numFmtId="0" fontId="12" fillId="0" borderId="0"/>
    <xf numFmtId="0" fontId="12" fillId="0" borderId="0"/>
    <xf numFmtId="0" fontId="12" fillId="0" borderId="0"/>
    <xf numFmtId="0" fontId="12" fillId="0" borderId="0"/>
    <xf numFmtId="164"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1" fontId="19" fillId="0" borderId="0"/>
    <xf numFmtId="0" fontId="16" fillId="0" borderId="0" applyFont="0" applyFill="0" applyBorder="0" applyAlignment="0" applyProtection="0"/>
    <xf numFmtId="0" fontId="12" fillId="0" borderId="0"/>
    <xf numFmtId="170" fontId="18" fillId="0" borderId="0"/>
    <xf numFmtId="0" fontId="12" fillId="0" borderId="0" applyAlignment="0"/>
    <xf numFmtId="0" fontId="12" fillId="0" borderId="0" applyAlignment="0"/>
    <xf numFmtId="170" fontId="18" fillId="0" borderId="0"/>
    <xf numFmtId="171" fontId="19" fillId="0" borderId="0"/>
    <xf numFmtId="170" fontId="18"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21" fillId="0" borderId="0"/>
    <xf numFmtId="0" fontId="1" fillId="0" borderId="0"/>
    <xf numFmtId="0" fontId="25" fillId="0" borderId="0"/>
    <xf numFmtId="43" fontId="25" fillId="0" borderId="0" applyFont="0" applyFill="0" applyBorder="0" applyAlignment="0" applyProtection="0"/>
    <xf numFmtId="0" fontId="12" fillId="0" borderId="0"/>
    <xf numFmtId="165" fontId="1" fillId="0" borderId="0"/>
    <xf numFmtId="167" fontId="1" fillId="0" borderId="0"/>
    <xf numFmtId="165" fontId="1" fillId="0" borderId="0"/>
    <xf numFmtId="0" fontId="4" fillId="0" borderId="0"/>
    <xf numFmtId="0" fontId="12" fillId="0" borderId="0"/>
    <xf numFmtId="173" fontId="18" fillId="0" borderId="0"/>
    <xf numFmtId="0" fontId="12" fillId="0" borderId="0"/>
    <xf numFmtId="173" fontId="18" fillId="0" borderId="0"/>
    <xf numFmtId="173" fontId="18" fillId="0" borderId="0"/>
    <xf numFmtId="173" fontId="18" fillId="0" borderId="0"/>
    <xf numFmtId="173" fontId="18" fillId="0" borderId="0"/>
    <xf numFmtId="173" fontId="18" fillId="0" borderId="0"/>
    <xf numFmtId="173" fontId="18" fillId="0" borderId="0"/>
    <xf numFmtId="173" fontId="18" fillId="0" borderId="0"/>
    <xf numFmtId="173" fontId="18" fillId="0" borderId="0"/>
    <xf numFmtId="173" fontId="18" fillId="0" borderId="0"/>
    <xf numFmtId="173" fontId="18" fillId="0" borderId="0"/>
    <xf numFmtId="173" fontId="18" fillId="0" borderId="0"/>
    <xf numFmtId="173" fontId="18" fillId="0" borderId="0"/>
    <xf numFmtId="173" fontId="18" fillId="0" borderId="0"/>
    <xf numFmtId="173" fontId="18" fillId="0" borderId="0"/>
    <xf numFmtId="173" fontId="18" fillId="0" borderId="0"/>
    <xf numFmtId="173" fontId="18" fillId="0" borderId="0"/>
    <xf numFmtId="170" fontId="1" fillId="0" borderId="0"/>
    <xf numFmtId="43" fontId="10" fillId="0" borderId="0" applyFont="0" applyFill="0" applyBorder="0" applyAlignment="0" applyProtection="0"/>
    <xf numFmtId="0" fontId="36" fillId="0" borderId="0"/>
    <xf numFmtId="43" fontId="36" fillId="0" borderId="0" applyFont="0" applyFill="0" applyBorder="0" applyAlignment="0" applyProtection="0"/>
  </cellStyleXfs>
  <cellXfs count="1954">
    <xf numFmtId="0" fontId="0" fillId="0" borderId="0" xfId="0"/>
    <xf numFmtId="165" fontId="7" fillId="0" borderId="0" xfId="0" applyNumberFormat="1" applyFont="1"/>
    <xf numFmtId="0" fontId="8" fillId="0" borderId="11" xfId="0" applyFont="1" applyBorder="1"/>
    <xf numFmtId="0" fontId="9" fillId="0" borderId="11" xfId="0" applyFont="1" applyBorder="1"/>
    <xf numFmtId="0" fontId="7" fillId="0" borderId="0" xfId="0" applyFont="1"/>
    <xf numFmtId="0" fontId="6" fillId="0" borderId="0" xfId="0" applyFont="1"/>
    <xf numFmtId="2" fontId="7" fillId="0" borderId="0" xfId="0" applyNumberFormat="1" applyFont="1"/>
    <xf numFmtId="1" fontId="7" fillId="0" borderId="0" xfId="0" applyNumberFormat="1" applyFont="1"/>
    <xf numFmtId="0" fontId="7" fillId="0" borderId="0" xfId="0" applyFont="1" applyAlignment="1">
      <alignment wrapText="1"/>
    </xf>
    <xf numFmtId="0" fontId="8" fillId="0" borderId="0" xfId="0" applyFont="1" applyAlignment="1">
      <alignment horizontal="center"/>
    </xf>
    <xf numFmtId="165" fontId="8" fillId="0" borderId="3" xfId="0" applyNumberFormat="1" applyFont="1" applyBorder="1"/>
    <xf numFmtId="165" fontId="9" fillId="0" borderId="3" xfId="0" applyNumberFormat="1" applyFont="1" applyBorder="1"/>
    <xf numFmtId="165" fontId="9" fillId="0" borderId="13" xfId="0" applyNumberFormat="1" applyFont="1" applyBorder="1"/>
    <xf numFmtId="165" fontId="9" fillId="0" borderId="0" xfId="0" applyNumberFormat="1" applyFont="1"/>
    <xf numFmtId="0" fontId="8" fillId="0" borderId="3" xfId="0" applyFont="1" applyBorder="1"/>
    <xf numFmtId="0" fontId="9" fillId="0" borderId="3" xfId="0" applyFont="1" applyBorder="1"/>
    <xf numFmtId="164" fontId="3" fillId="0" borderId="1" xfId="1" applyNumberFormat="1" applyFont="1" applyFill="1" applyBorder="1" applyProtection="1"/>
    <xf numFmtId="1" fontId="9" fillId="0" borderId="3" xfId="0" applyNumberFormat="1" applyFont="1" applyBorder="1"/>
    <xf numFmtId="0" fontId="12" fillId="0" borderId="0" xfId="3"/>
    <xf numFmtId="0" fontId="13" fillId="0" borderId="0" xfId="2" applyFont="1" applyBorder="1" applyAlignment="1">
      <alignment horizontal="center"/>
    </xf>
    <xf numFmtId="0" fontId="5" fillId="2" borderId="5" xfId="2" applyFont="1" applyFill="1" applyBorder="1" applyAlignment="1">
      <alignment horizontal="center" vertical="center"/>
    </xf>
    <xf numFmtId="49" fontId="5" fillId="2" borderId="5" xfId="2" applyNumberFormat="1" applyFont="1" applyFill="1" applyBorder="1" applyAlignment="1">
      <alignment horizontal="center" vertical="center"/>
    </xf>
    <xf numFmtId="0" fontId="5" fillId="2" borderId="5" xfId="2" quotePrefix="1" applyFont="1" applyFill="1" applyBorder="1" applyAlignment="1">
      <alignment horizontal="center" vertical="center"/>
    </xf>
    <xf numFmtId="0" fontId="5" fillId="2" borderId="12" xfId="2" quotePrefix="1" applyFont="1" applyFill="1" applyBorder="1" applyAlignment="1">
      <alignment horizontal="center" vertical="center"/>
    </xf>
    <xf numFmtId="0" fontId="3" fillId="0" borderId="23" xfId="2" applyFont="1" applyBorder="1"/>
    <xf numFmtId="165" fontId="3" fillId="0" borderId="2" xfId="2" applyNumberFormat="1" applyFont="1" applyFill="1" applyBorder="1" applyAlignment="1">
      <alignment horizontal="right"/>
    </xf>
    <xf numFmtId="165" fontId="3" fillId="0" borderId="2" xfId="2" applyNumberFormat="1" applyFont="1" applyFill="1" applyBorder="1" applyAlignment="1">
      <alignment horizontal="center"/>
    </xf>
    <xf numFmtId="165" fontId="3" fillId="0" borderId="24" xfId="2" applyNumberFormat="1" applyFont="1" applyFill="1" applyBorder="1" applyAlignment="1">
      <alignment horizontal="center"/>
    </xf>
    <xf numFmtId="0" fontId="3" fillId="0" borderId="25" xfId="2" applyFont="1" applyBorder="1"/>
    <xf numFmtId="165" fontId="3" fillId="0" borderId="8" xfId="2" applyNumberFormat="1" applyFont="1" applyFill="1" applyBorder="1" applyAlignment="1">
      <alignment horizontal="right"/>
    </xf>
    <xf numFmtId="165" fontId="3" fillId="0" borderId="3" xfId="2" applyNumberFormat="1" applyFont="1" applyFill="1" applyBorder="1" applyAlignment="1">
      <alignment horizontal="right"/>
    </xf>
    <xf numFmtId="165" fontId="3" fillId="0" borderId="1" xfId="2" applyNumberFormat="1" applyFont="1" applyFill="1" applyBorder="1" applyAlignment="1">
      <alignment horizontal="right"/>
    </xf>
    <xf numFmtId="165" fontId="3" fillId="0" borderId="3" xfId="2" applyNumberFormat="1" applyFont="1" applyFill="1" applyBorder="1" applyAlignment="1">
      <alignment horizontal="center"/>
    </xf>
    <xf numFmtId="165" fontId="3" fillId="0" borderId="13" xfId="2" applyNumberFormat="1" applyFont="1" applyFill="1" applyBorder="1" applyAlignment="1">
      <alignment horizontal="center"/>
    </xf>
    <xf numFmtId="0" fontId="5" fillId="0" borderId="26" xfId="2" applyFont="1" applyBorder="1"/>
    <xf numFmtId="165" fontId="5" fillId="0" borderId="27" xfId="2" applyNumberFormat="1" applyFont="1" applyFill="1" applyBorder="1" applyAlignment="1">
      <alignment horizontal="right"/>
    </xf>
    <xf numFmtId="165" fontId="5" fillId="0" borderId="27" xfId="2" applyNumberFormat="1" applyFont="1" applyFill="1" applyBorder="1" applyAlignment="1">
      <alignment horizontal="center"/>
    </xf>
    <xf numFmtId="165" fontId="5" fillId="0" borderId="28" xfId="2" applyNumberFormat="1" applyFont="1" applyFill="1" applyBorder="1" applyAlignment="1">
      <alignment horizontal="center"/>
    </xf>
    <xf numFmtId="0" fontId="13" fillId="0" borderId="0" xfId="2" applyFont="1" applyBorder="1"/>
    <xf numFmtId="165" fontId="13" fillId="0" borderId="0" xfId="2" applyNumberFormat="1" applyFont="1" applyBorder="1" applyAlignment="1">
      <alignment horizontal="right"/>
    </xf>
    <xf numFmtId="166" fontId="4" fillId="0" borderId="0" xfId="2" applyNumberFormat="1" applyFont="1" applyBorder="1" applyAlignment="1">
      <alignment horizontal="center"/>
    </xf>
    <xf numFmtId="165" fontId="4" fillId="0" borderId="0" xfId="2" applyNumberFormat="1" applyFont="1" applyBorder="1" applyAlignment="1">
      <alignment horizontal="center"/>
    </xf>
    <xf numFmtId="0" fontId="9" fillId="0" borderId="0" xfId="0" applyFont="1"/>
    <xf numFmtId="0" fontId="8" fillId="2" borderId="29" xfId="0" applyFont="1" applyFill="1" applyBorder="1" applyAlignment="1">
      <alignment horizontal="center" vertical="center"/>
    </xf>
    <xf numFmtId="0" fontId="8" fillId="2" borderId="4" xfId="0" applyFont="1" applyFill="1" applyBorder="1" applyAlignment="1">
      <alignment horizontal="center" vertical="center"/>
    </xf>
    <xf numFmtId="0" fontId="5" fillId="0" borderId="15" xfId="0" applyFont="1" applyBorder="1"/>
    <xf numFmtId="0" fontId="5" fillId="0" borderId="5" xfId="0" applyFont="1" applyBorder="1" applyAlignment="1" applyProtection="1">
      <alignment horizontal="left"/>
    </xf>
    <xf numFmtId="165" fontId="8" fillId="0" borderId="5" xfId="0" applyNumberFormat="1" applyFont="1" applyBorder="1"/>
    <xf numFmtId="0" fontId="3" fillId="0" borderId="11" xfId="0" applyFont="1" applyBorder="1"/>
    <xf numFmtId="0" fontId="3" fillId="0" borderId="3" xfId="0" applyFont="1" applyBorder="1" applyAlignment="1" applyProtection="1">
      <alignment horizontal="left"/>
    </xf>
    <xf numFmtId="0" fontId="3" fillId="0" borderId="19" xfId="0" applyFont="1" applyBorder="1"/>
    <xf numFmtId="0" fontId="3" fillId="0" borderId="4" xfId="0" applyFont="1" applyBorder="1" applyAlignment="1" applyProtection="1">
      <alignment horizontal="left"/>
    </xf>
    <xf numFmtId="165" fontId="9" fillId="0" borderId="4" xfId="0" applyNumberFormat="1" applyFont="1" applyBorder="1"/>
    <xf numFmtId="165" fontId="9" fillId="0" borderId="20" xfId="0" applyNumberFormat="1" applyFont="1" applyBorder="1"/>
    <xf numFmtId="165" fontId="8" fillId="0" borderId="12" xfId="0" applyNumberFormat="1" applyFont="1" applyBorder="1"/>
    <xf numFmtId="165" fontId="8" fillId="0" borderId="0" xfId="0" applyNumberFormat="1" applyFont="1"/>
    <xf numFmtId="0" fontId="8" fillId="0" borderId="0" xfId="0" applyFont="1"/>
    <xf numFmtId="0" fontId="5" fillId="0" borderId="11" xfId="0" applyFont="1" applyBorder="1"/>
    <xf numFmtId="0" fontId="5" fillId="0" borderId="19" xfId="0" applyFont="1" applyBorder="1"/>
    <xf numFmtId="0" fontId="5" fillId="0" borderId="31" xfId="0" applyFont="1" applyBorder="1"/>
    <xf numFmtId="0" fontId="5" fillId="0" borderId="27" xfId="0" applyFont="1" applyBorder="1" applyAlignment="1" applyProtection="1">
      <alignment horizontal="left"/>
    </xf>
    <xf numFmtId="165" fontId="8" fillId="0" borderId="27" xfId="0" applyNumberFormat="1" applyFont="1" applyBorder="1"/>
    <xf numFmtId="165" fontId="8" fillId="0" borderId="27" xfId="0" applyNumberFormat="1" applyFont="1" applyFill="1" applyBorder="1"/>
    <xf numFmtId="165" fontId="8" fillId="0" borderId="28" xfId="0" applyNumberFormat="1" applyFont="1" applyBorder="1"/>
    <xf numFmtId="0" fontId="11" fillId="0" borderId="0" xfId="0" applyFont="1" applyAlignment="1">
      <alignment horizontal="center"/>
    </xf>
    <xf numFmtId="0" fontId="23" fillId="0" borderId="0" xfId="207" applyFont="1" applyBorder="1" applyAlignment="1"/>
    <xf numFmtId="0" fontId="3" fillId="0" borderId="0" xfId="207" applyFont="1" applyAlignment="1">
      <alignment horizontal="centerContinuous"/>
    </xf>
    <xf numFmtId="0" fontId="3" fillId="0" borderId="0" xfId="207" applyFont="1"/>
    <xf numFmtId="0" fontId="24" fillId="0" borderId="0" xfId="207" applyFont="1" applyBorder="1" applyAlignment="1"/>
    <xf numFmtId="0" fontId="24" fillId="0" borderId="0" xfId="207" applyFont="1" applyAlignment="1">
      <alignment horizontal="centerContinuous"/>
    </xf>
    <xf numFmtId="0" fontId="24" fillId="0" borderId="0" xfId="207" applyFont="1"/>
    <xf numFmtId="0" fontId="5" fillId="0" borderId="0" xfId="207" applyFont="1" applyBorder="1"/>
    <xf numFmtId="0" fontId="3" fillId="0" borderId="0" xfId="207" applyFont="1" applyBorder="1"/>
    <xf numFmtId="0" fontId="3" fillId="0" borderId="0" xfId="207" applyFont="1" applyBorder="1" applyAlignment="1">
      <alignment horizontal="center"/>
    </xf>
    <xf numFmtId="0" fontId="5" fillId="0" borderId="0" xfId="207" applyFont="1" applyBorder="1" applyAlignment="1">
      <alignment wrapText="1"/>
    </xf>
    <xf numFmtId="0" fontId="5" fillId="0" borderId="0" xfId="207" applyFont="1" applyAlignment="1">
      <alignment wrapText="1"/>
    </xf>
    <xf numFmtId="172" fontId="3" fillId="0" borderId="0" xfId="327" applyNumberFormat="1" applyFont="1" applyBorder="1" applyAlignment="1" applyProtection="1"/>
    <xf numFmtId="172" fontId="5" fillId="0" borderId="0" xfId="327" applyNumberFormat="1" applyFont="1" applyAlignment="1" applyProtection="1"/>
    <xf numFmtId="0" fontId="5" fillId="0" borderId="0" xfId="207" applyFont="1"/>
    <xf numFmtId="0" fontId="3" fillId="0" borderId="0" xfId="207" applyFont="1" applyFill="1" applyBorder="1"/>
    <xf numFmtId="0" fontId="5" fillId="0" borderId="0" xfId="207" applyFont="1" applyBorder="1" applyAlignment="1">
      <alignment horizontal="left"/>
    </xf>
    <xf numFmtId="0" fontId="8" fillId="2" borderId="3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5" fillId="2" borderId="5" xfId="2" applyFont="1" applyFill="1" applyBorder="1" applyAlignment="1">
      <alignment horizontal="center" vertical="center"/>
    </xf>
    <xf numFmtId="165" fontId="5" fillId="0" borderId="27" xfId="0" applyNumberFormat="1" applyFont="1" applyFill="1" applyBorder="1"/>
    <xf numFmtId="0" fontId="26" fillId="3" borderId="0" xfId="163" applyFont="1" applyFill="1"/>
    <xf numFmtId="2" fontId="5" fillId="3" borderId="5" xfId="0" applyNumberFormat="1" applyFont="1" applyFill="1" applyBorder="1" applyAlignment="1">
      <alignment horizontal="center" vertical="center"/>
    </xf>
    <xf numFmtId="165" fontId="5" fillId="3" borderId="5" xfId="0" applyNumberFormat="1" applyFont="1" applyFill="1" applyBorder="1" applyAlignment="1">
      <alignment horizontal="right" vertical="center"/>
    </xf>
    <xf numFmtId="0" fontId="5" fillId="3" borderId="5" xfId="0" applyFont="1" applyFill="1" applyBorder="1" applyAlignment="1">
      <alignment horizontal="center" vertical="center"/>
    </xf>
    <xf numFmtId="0" fontId="27" fillId="3" borderId="33" xfId="0" applyFont="1" applyFill="1" applyBorder="1" applyAlignment="1">
      <alignment horizontal="center" vertical="center"/>
    </xf>
    <xf numFmtId="0" fontId="27" fillId="3" borderId="33" xfId="0" applyFont="1" applyFill="1" applyBorder="1" applyAlignment="1">
      <alignment horizontal="right" vertical="center"/>
    </xf>
    <xf numFmtId="0" fontId="5" fillId="3" borderId="33" xfId="0" applyFont="1" applyFill="1" applyBorder="1" applyAlignment="1">
      <alignment horizontal="center" vertical="center"/>
    </xf>
    <xf numFmtId="0" fontId="5" fillId="3" borderId="33" xfId="0" applyFont="1" applyFill="1" applyBorder="1" applyAlignment="1">
      <alignment horizontal="right" vertical="center"/>
    </xf>
    <xf numFmtId="0" fontId="26" fillId="3" borderId="0" xfId="163" applyFont="1" applyFill="1" applyAlignment="1"/>
    <xf numFmtId="0" fontId="9" fillId="3" borderId="0" xfId="163" applyFont="1" applyFill="1"/>
    <xf numFmtId="172" fontId="5" fillId="3" borderId="0" xfId="331" quotePrefix="1" applyNumberFormat="1" applyFont="1" applyFill="1" applyBorder="1" applyAlignment="1">
      <alignment horizontal="center"/>
    </xf>
    <xf numFmtId="172" fontId="3" fillId="3" borderId="11" xfId="331" applyNumberFormat="1" applyFont="1" applyFill="1" applyBorder="1" applyAlignment="1" applyProtection="1">
      <alignment horizontal="left" vertical="center"/>
    </xf>
    <xf numFmtId="165" fontId="3" fillId="3" borderId="3" xfId="9" applyNumberFormat="1" applyFont="1" applyFill="1" applyBorder="1" applyAlignment="1" applyProtection="1">
      <alignment horizontal="center" vertical="center"/>
    </xf>
    <xf numFmtId="164" fontId="3" fillId="3" borderId="3" xfId="331" applyNumberFormat="1" applyFont="1" applyFill="1" applyBorder="1" applyAlignment="1" applyProtection="1">
      <alignment horizontal="center" vertical="center"/>
    </xf>
    <xf numFmtId="164" fontId="3" fillId="3" borderId="2" xfId="331" applyNumberFormat="1" applyFont="1" applyFill="1" applyBorder="1" applyAlignment="1" applyProtection="1">
      <alignment horizontal="center" vertical="center"/>
    </xf>
    <xf numFmtId="164" fontId="3" fillId="3" borderId="1" xfId="331" applyNumberFormat="1" applyFont="1" applyFill="1" applyBorder="1" applyAlignment="1" applyProtection="1">
      <alignment horizontal="center" vertical="center"/>
    </xf>
    <xf numFmtId="164" fontId="3" fillId="3" borderId="13" xfId="331" applyNumberFormat="1" applyFont="1" applyFill="1" applyBorder="1" applyAlignment="1" applyProtection="1">
      <alignment horizontal="center" vertical="center"/>
    </xf>
    <xf numFmtId="172" fontId="3" fillId="3" borderId="3" xfId="331" applyNumberFormat="1" applyFont="1" applyFill="1" applyBorder="1" applyAlignment="1" applyProtection="1">
      <alignment horizontal="center" vertical="center"/>
    </xf>
    <xf numFmtId="165" fontId="3" fillId="3" borderId="3" xfId="331" applyNumberFormat="1" applyFont="1" applyFill="1" applyBorder="1" applyAlignment="1" applyProtection="1">
      <alignment horizontal="center" vertical="center"/>
    </xf>
    <xf numFmtId="165" fontId="3" fillId="3" borderId="1" xfId="331" applyNumberFormat="1" applyFont="1" applyFill="1" applyBorder="1" applyAlignment="1" applyProtection="1">
      <alignment horizontal="center" vertical="center"/>
    </xf>
    <xf numFmtId="165" fontId="3" fillId="3" borderId="3" xfId="9" applyNumberFormat="1" applyFont="1" applyFill="1" applyBorder="1" applyAlignment="1">
      <alignment horizontal="center" vertical="center"/>
    </xf>
    <xf numFmtId="165" fontId="3" fillId="3" borderId="3" xfId="331" applyNumberFormat="1" applyFont="1" applyFill="1" applyBorder="1" applyAlignment="1">
      <alignment horizontal="center" vertical="center"/>
    </xf>
    <xf numFmtId="165" fontId="3" fillId="3" borderId="1" xfId="331" applyNumberFormat="1" applyFont="1" applyFill="1" applyBorder="1" applyAlignment="1">
      <alignment horizontal="center" vertical="center"/>
    </xf>
    <xf numFmtId="165" fontId="3" fillId="3" borderId="13" xfId="331" applyNumberFormat="1" applyFont="1" applyFill="1" applyBorder="1" applyAlignment="1">
      <alignment horizontal="center" vertical="center"/>
    </xf>
    <xf numFmtId="165" fontId="3" fillId="3" borderId="34" xfId="331" applyNumberFormat="1" applyFont="1" applyFill="1" applyBorder="1" applyAlignment="1">
      <alignment horizontal="center" vertical="center"/>
    </xf>
    <xf numFmtId="164" fontId="3" fillId="3" borderId="4" xfId="331" applyNumberFormat="1" applyFont="1" applyFill="1" applyBorder="1" applyAlignment="1" applyProtection="1">
      <alignment horizontal="center" vertical="center"/>
    </xf>
    <xf numFmtId="165" fontId="3" fillId="3" borderId="4" xfId="331" applyNumberFormat="1" applyFont="1" applyFill="1" applyBorder="1" applyAlignment="1">
      <alignment horizontal="center" vertical="center"/>
    </xf>
    <xf numFmtId="165" fontId="3" fillId="3" borderId="35" xfId="331" applyNumberFormat="1" applyFont="1" applyFill="1" applyBorder="1" applyAlignment="1">
      <alignment horizontal="center" vertical="center"/>
    </xf>
    <xf numFmtId="172" fontId="5" fillId="3" borderId="36" xfId="331" applyNumberFormat="1" applyFont="1" applyFill="1" applyBorder="1" applyAlignment="1" applyProtection="1">
      <alignment horizontal="center" vertical="center"/>
    </xf>
    <xf numFmtId="165" fontId="5" fillId="3" borderId="37" xfId="331" applyNumberFormat="1" applyFont="1" applyFill="1" applyBorder="1" applyAlignment="1">
      <alignment horizontal="center" vertical="center"/>
    </xf>
    <xf numFmtId="165" fontId="5" fillId="3" borderId="38" xfId="331" applyNumberFormat="1" applyFont="1" applyFill="1" applyBorder="1" applyAlignment="1">
      <alignment horizontal="center" vertical="center"/>
    </xf>
    <xf numFmtId="165" fontId="5" fillId="3" borderId="39" xfId="331" applyNumberFormat="1" applyFont="1" applyFill="1" applyBorder="1" applyAlignment="1">
      <alignment horizontal="center" vertical="center"/>
    </xf>
    <xf numFmtId="165" fontId="5" fillId="3" borderId="40" xfId="331" applyNumberFormat="1" applyFont="1" applyFill="1" applyBorder="1" applyAlignment="1">
      <alignment horizontal="center" vertical="center"/>
    </xf>
    <xf numFmtId="172" fontId="3" fillId="3" borderId="16" xfId="331" applyNumberFormat="1" applyFont="1" applyFill="1" applyBorder="1" applyAlignment="1" applyProtection="1">
      <alignment horizontal="left" vertical="center"/>
    </xf>
    <xf numFmtId="0" fontId="9" fillId="3" borderId="0" xfId="163" applyFont="1" applyFill="1" applyAlignment="1">
      <alignment horizontal="center"/>
    </xf>
    <xf numFmtId="172" fontId="3" fillId="3" borderId="0" xfId="331" applyNumberFormat="1" applyFont="1" applyFill="1" applyBorder="1" applyAlignment="1" applyProtection="1">
      <alignment horizontal="left" vertical="center"/>
    </xf>
    <xf numFmtId="164" fontId="9" fillId="3" borderId="0" xfId="163" applyNumberFormat="1" applyFont="1" applyFill="1"/>
    <xf numFmtId="165" fontId="8" fillId="3" borderId="0" xfId="0" applyNumberFormat="1" applyFont="1" applyFill="1"/>
    <xf numFmtId="0" fontId="3" fillId="3" borderId="0" xfId="2" applyFont="1" applyFill="1"/>
    <xf numFmtId="172" fontId="5" fillId="3" borderId="0" xfId="327" quotePrefix="1" applyNumberFormat="1" applyFont="1" applyFill="1" applyBorder="1" applyAlignment="1">
      <alignment horizontal="center"/>
    </xf>
    <xf numFmtId="172" fontId="3" fillId="3" borderId="11" xfId="327" applyNumberFormat="1" applyFont="1" applyFill="1" applyBorder="1" applyAlignment="1" applyProtection="1">
      <alignment horizontal="left" vertical="center"/>
    </xf>
    <xf numFmtId="164" fontId="3" fillId="3" borderId="0" xfId="327" applyNumberFormat="1" applyFont="1" applyFill="1" applyBorder="1" applyAlignment="1" applyProtection="1">
      <alignment horizontal="center" vertical="center"/>
    </xf>
    <xf numFmtId="165" fontId="9" fillId="3" borderId="2" xfId="212" applyNumberFormat="1" applyFont="1" applyFill="1" applyBorder="1" applyAlignment="1">
      <alignment horizontal="center" vertical="center"/>
    </xf>
    <xf numFmtId="167" fontId="3" fillId="3" borderId="3" xfId="327" applyNumberFormat="1" applyFont="1" applyFill="1" applyBorder="1" applyAlignment="1" applyProtection="1">
      <alignment horizontal="center" vertical="center"/>
    </xf>
    <xf numFmtId="167" fontId="3" fillId="3" borderId="2" xfId="327" applyNumberFormat="1" applyFont="1" applyFill="1" applyBorder="1" applyAlignment="1" applyProtection="1">
      <alignment horizontal="center" vertical="center"/>
    </xf>
    <xf numFmtId="164" fontId="3" fillId="3" borderId="2" xfId="327" applyNumberFormat="1" applyFont="1" applyFill="1" applyBorder="1" applyAlignment="1" applyProtection="1">
      <alignment horizontal="center" vertical="center"/>
    </xf>
    <xf numFmtId="165" fontId="9" fillId="3" borderId="42" xfId="212" applyNumberFormat="1" applyFont="1" applyFill="1" applyBorder="1" applyAlignment="1">
      <alignment horizontal="center" vertical="center"/>
    </xf>
    <xf numFmtId="167" fontId="3" fillId="3" borderId="24" xfId="327" applyNumberFormat="1" applyFont="1" applyFill="1" applyBorder="1" applyAlignment="1" applyProtection="1">
      <alignment horizontal="center" vertical="center"/>
    </xf>
    <xf numFmtId="172" fontId="3" fillId="3" borderId="8" xfId="327" applyNumberFormat="1" applyFont="1" applyFill="1" applyBorder="1" applyAlignment="1" applyProtection="1">
      <alignment horizontal="center" vertical="center"/>
    </xf>
    <xf numFmtId="165" fontId="9" fillId="3" borderId="3" xfId="212" applyNumberFormat="1" applyFont="1" applyFill="1" applyBorder="1" applyAlignment="1">
      <alignment horizontal="center" vertical="center"/>
    </xf>
    <xf numFmtId="167" fontId="3" fillId="3" borderId="8" xfId="327" applyNumberFormat="1" applyFont="1" applyFill="1" applyBorder="1" applyAlignment="1" applyProtection="1">
      <alignment horizontal="center" vertical="center"/>
    </xf>
    <xf numFmtId="164" fontId="3" fillId="3" borderId="3" xfId="327" applyNumberFormat="1" applyFont="1" applyFill="1" applyBorder="1" applyAlignment="1" applyProtection="1">
      <alignment horizontal="center" vertical="center"/>
    </xf>
    <xf numFmtId="165" fontId="9" fillId="3" borderId="8" xfId="212" applyNumberFormat="1" applyFont="1" applyFill="1" applyBorder="1" applyAlignment="1">
      <alignment horizontal="center" vertical="center"/>
    </xf>
    <xf numFmtId="167" fontId="3" fillId="3" borderId="13" xfId="327" applyNumberFormat="1" applyFont="1" applyFill="1" applyBorder="1" applyAlignment="1" applyProtection="1">
      <alignment horizontal="center" vertical="center"/>
    </xf>
    <xf numFmtId="164" fontId="3" fillId="3" borderId="8" xfId="327" applyNumberFormat="1" applyFont="1" applyFill="1" applyBorder="1" applyAlignment="1" applyProtection="1">
      <alignment horizontal="center" vertical="center"/>
    </xf>
    <xf numFmtId="165" fontId="3" fillId="3" borderId="8" xfId="327" applyNumberFormat="1" applyFont="1" applyFill="1" applyBorder="1" applyAlignment="1">
      <alignment horizontal="center" vertical="center"/>
    </xf>
    <xf numFmtId="165" fontId="9" fillId="3" borderId="4" xfId="212" applyNumberFormat="1" applyFont="1" applyFill="1" applyBorder="1" applyAlignment="1">
      <alignment horizontal="center" vertical="center"/>
    </xf>
    <xf numFmtId="167" fontId="3" fillId="3" borderId="4" xfId="327" applyNumberFormat="1" applyFont="1" applyFill="1" applyBorder="1" applyAlignment="1" applyProtection="1">
      <alignment horizontal="center" vertical="center"/>
    </xf>
    <xf numFmtId="165" fontId="9" fillId="3" borderId="43" xfId="212" applyNumberFormat="1" applyFont="1" applyFill="1" applyBorder="1" applyAlignment="1">
      <alignment horizontal="center" vertical="center"/>
    </xf>
    <xf numFmtId="167" fontId="3" fillId="3" borderId="20" xfId="327" applyNumberFormat="1" applyFont="1" applyFill="1" applyBorder="1" applyAlignment="1" applyProtection="1">
      <alignment horizontal="center" vertical="center"/>
    </xf>
    <xf numFmtId="172" fontId="5" fillId="3" borderId="36" xfId="327" applyNumberFormat="1" applyFont="1" applyFill="1" applyBorder="1" applyAlignment="1" applyProtection="1">
      <alignment horizontal="center" vertical="center"/>
    </xf>
    <xf numFmtId="165" fontId="5" fillId="3" borderId="37" xfId="327" applyNumberFormat="1" applyFont="1" applyFill="1" applyBorder="1" applyAlignment="1">
      <alignment horizontal="center" vertical="center"/>
    </xf>
    <xf numFmtId="167" fontId="5" fillId="3" borderId="28" xfId="327" applyNumberFormat="1" applyFont="1" applyFill="1" applyBorder="1" applyAlignment="1">
      <alignment horizontal="center" vertical="center"/>
    </xf>
    <xf numFmtId="0" fontId="9" fillId="3" borderId="0" xfId="212" applyFont="1" applyFill="1"/>
    <xf numFmtId="0" fontId="3" fillId="3" borderId="0" xfId="330" applyFont="1" applyFill="1"/>
    <xf numFmtId="0" fontId="5" fillId="3" borderId="0" xfId="330" applyFont="1" applyFill="1" applyAlignment="1"/>
    <xf numFmtId="0" fontId="5" fillId="3" borderId="0" xfId="330" applyFont="1" applyFill="1" applyBorder="1" applyAlignment="1">
      <alignment horizontal="center"/>
    </xf>
    <xf numFmtId="0" fontId="5" fillId="3" borderId="15" xfId="330" applyFont="1" applyFill="1" applyBorder="1" applyAlignment="1">
      <alignment vertical="center"/>
    </xf>
    <xf numFmtId="2" fontId="5" fillId="3" borderId="5" xfId="330" applyNumberFormat="1" applyFont="1" applyFill="1" applyBorder="1" applyAlignment="1">
      <alignment horizontal="center" vertical="center"/>
    </xf>
    <xf numFmtId="165" fontId="5" fillId="3" borderId="12" xfId="0" applyNumberFormat="1" applyFont="1" applyFill="1" applyBorder="1" applyAlignment="1">
      <alignment horizontal="center" vertical="center"/>
    </xf>
    <xf numFmtId="165" fontId="3" fillId="3" borderId="0" xfId="330" applyNumberFormat="1" applyFont="1" applyFill="1"/>
    <xf numFmtId="0" fontId="3" fillId="3" borderId="23" xfId="330" applyFont="1" applyFill="1" applyBorder="1" applyAlignment="1">
      <alignment vertical="center"/>
    </xf>
    <xf numFmtId="2" fontId="3" fillId="3" borderId="2" xfId="330" applyNumberFormat="1" applyFont="1" applyFill="1" applyBorder="1" applyAlignment="1">
      <alignment horizontal="center" vertical="center"/>
    </xf>
    <xf numFmtId="165" fontId="3" fillId="3" borderId="2" xfId="0" applyNumberFormat="1" applyFont="1" applyFill="1" applyBorder="1" applyAlignment="1">
      <alignment horizontal="right" vertical="center"/>
    </xf>
    <xf numFmtId="165" fontId="3" fillId="3" borderId="24" xfId="0" applyNumberFormat="1" applyFont="1" applyFill="1" applyBorder="1" applyAlignment="1">
      <alignment horizontal="center" vertical="center"/>
    </xf>
    <xf numFmtId="0" fontId="3" fillId="3" borderId="11" xfId="330" applyFont="1" applyFill="1" applyBorder="1" applyAlignment="1">
      <alignment vertical="center"/>
    </xf>
    <xf numFmtId="2" fontId="3" fillId="3" borderId="3" xfId="330" applyNumberFormat="1" applyFont="1" applyFill="1" applyBorder="1" applyAlignment="1">
      <alignment horizontal="center" vertical="center"/>
    </xf>
    <xf numFmtId="165" fontId="3" fillId="3" borderId="3" xfId="0" applyNumberFormat="1" applyFont="1" applyFill="1" applyBorder="1" applyAlignment="1">
      <alignment horizontal="right" vertical="center"/>
    </xf>
    <xf numFmtId="165" fontId="3" fillId="3" borderId="13" xfId="0" applyNumberFormat="1" applyFont="1" applyFill="1" applyBorder="1" applyAlignment="1">
      <alignment horizontal="center" vertical="center"/>
    </xf>
    <xf numFmtId="0" fontId="3" fillId="3" borderId="19" xfId="330" applyFont="1" applyFill="1" applyBorder="1" applyAlignment="1">
      <alignment vertical="center"/>
    </xf>
    <xf numFmtId="2" fontId="3" fillId="3" borderId="4" xfId="330" applyNumberFormat="1" applyFont="1" applyFill="1" applyBorder="1" applyAlignment="1">
      <alignment horizontal="center" vertical="center"/>
    </xf>
    <xf numFmtId="165" fontId="3" fillId="3" borderId="4" xfId="0" applyNumberFormat="1" applyFont="1" applyFill="1" applyBorder="1" applyAlignment="1">
      <alignment horizontal="right" vertical="center"/>
    </xf>
    <xf numFmtId="165" fontId="3" fillId="3" borderId="20" xfId="0" applyNumberFormat="1" applyFont="1" applyFill="1" applyBorder="1" applyAlignment="1">
      <alignment horizontal="center" vertical="center"/>
    </xf>
    <xf numFmtId="165" fontId="5" fillId="3" borderId="5" xfId="0" applyNumberFormat="1" applyFont="1" applyFill="1" applyBorder="1" applyAlignment="1">
      <alignment vertical="center"/>
    </xf>
    <xf numFmtId="165" fontId="5" fillId="3" borderId="0" xfId="330" applyNumberFormat="1" applyFont="1" applyFill="1"/>
    <xf numFmtId="0" fontId="5" fillId="3" borderId="0" xfId="330" applyFont="1" applyFill="1"/>
    <xf numFmtId="165" fontId="3" fillId="3" borderId="2" xfId="0" applyNumberFormat="1" applyFont="1" applyFill="1" applyBorder="1" applyAlignment="1">
      <alignment vertical="center"/>
    </xf>
    <xf numFmtId="165" fontId="3" fillId="3" borderId="3" xfId="0" applyNumberFormat="1" applyFont="1" applyFill="1" applyBorder="1" applyAlignment="1">
      <alignment vertical="center"/>
    </xf>
    <xf numFmtId="0" fontId="3" fillId="3" borderId="31" xfId="330" applyFont="1" applyFill="1" applyBorder="1" applyAlignment="1">
      <alignment vertical="center"/>
    </xf>
    <xf numFmtId="2" fontId="3" fillId="3" borderId="27" xfId="330" applyNumberFormat="1" applyFont="1" applyFill="1" applyBorder="1" applyAlignment="1">
      <alignment horizontal="center" vertical="center"/>
    </xf>
    <xf numFmtId="165" fontId="3" fillId="3" borderId="27" xfId="0" applyNumberFormat="1" applyFont="1" applyFill="1" applyBorder="1" applyAlignment="1">
      <alignment vertical="center"/>
    </xf>
    <xf numFmtId="165" fontId="3" fillId="3" borderId="27" xfId="0" applyNumberFormat="1" applyFont="1" applyFill="1" applyBorder="1" applyAlignment="1">
      <alignment horizontal="right" vertical="center"/>
    </xf>
    <xf numFmtId="165" fontId="3" fillId="3" borderId="28" xfId="0" applyNumberFormat="1" applyFont="1" applyFill="1" applyBorder="1" applyAlignment="1">
      <alignment horizontal="center" vertical="center"/>
    </xf>
    <xf numFmtId="0" fontId="3" fillId="3" borderId="0" xfId="0" applyFont="1" applyFill="1" applyBorder="1" applyAlignment="1">
      <alignment horizontal="left"/>
    </xf>
    <xf numFmtId="0" fontId="3" fillId="3" borderId="0" xfId="330" applyFont="1" applyFill="1" applyBorder="1"/>
    <xf numFmtId="172" fontId="3" fillId="3" borderId="0" xfId="333" applyNumberFormat="1" applyFont="1" applyFill="1"/>
    <xf numFmtId="172" fontId="5" fillId="3" borderId="0" xfId="332" applyNumberFormat="1" applyFont="1" applyFill="1" applyBorder="1" applyAlignment="1">
      <alignment horizontal="center"/>
    </xf>
    <xf numFmtId="165" fontId="3" fillId="3" borderId="0" xfId="333" applyNumberFormat="1" applyFont="1" applyFill="1"/>
    <xf numFmtId="172" fontId="3" fillId="3" borderId="11" xfId="333" applyNumberFormat="1" applyFont="1" applyFill="1" applyBorder="1" applyAlignment="1" applyProtection="1">
      <alignment horizontal="left" vertical="center"/>
    </xf>
    <xf numFmtId="165" fontId="3" fillId="3" borderId="3" xfId="333" applyNumberFormat="1" applyFont="1" applyFill="1" applyBorder="1" applyAlignment="1">
      <alignment horizontal="center" vertical="center"/>
    </xf>
    <xf numFmtId="165" fontId="3" fillId="3" borderId="2" xfId="333" applyNumberFormat="1" applyFont="1" applyFill="1" applyBorder="1" applyAlignment="1">
      <alignment horizontal="center" vertical="center"/>
    </xf>
    <xf numFmtId="165" fontId="3" fillId="3" borderId="13" xfId="333" applyNumberFormat="1" applyFont="1" applyFill="1" applyBorder="1" applyAlignment="1">
      <alignment horizontal="center" vertical="center"/>
    </xf>
    <xf numFmtId="165" fontId="3" fillId="3" borderId="4" xfId="333" applyNumberFormat="1" applyFont="1" applyFill="1" applyBorder="1" applyAlignment="1">
      <alignment horizontal="center" vertical="center"/>
    </xf>
    <xf numFmtId="172" fontId="5" fillId="3" borderId="36" xfId="333" applyNumberFormat="1" applyFont="1" applyFill="1" applyBorder="1" applyAlignment="1" applyProtection="1">
      <alignment horizontal="center" vertical="center"/>
    </xf>
    <xf numFmtId="165" fontId="5" fillId="3" borderId="39" xfId="333" applyNumberFormat="1" applyFont="1" applyFill="1" applyBorder="1" applyAlignment="1">
      <alignment horizontal="center" vertical="center"/>
    </xf>
    <xf numFmtId="165" fontId="5" fillId="3" borderId="38" xfId="333" applyNumberFormat="1" applyFont="1" applyFill="1" applyBorder="1" applyAlignment="1">
      <alignment horizontal="center" vertical="center"/>
    </xf>
    <xf numFmtId="165" fontId="5" fillId="3" borderId="37" xfId="333" applyNumberFormat="1" applyFont="1" applyFill="1" applyBorder="1" applyAlignment="1">
      <alignment horizontal="center" vertical="center"/>
    </xf>
    <xf numFmtId="165" fontId="5" fillId="3" borderId="40" xfId="333" applyNumberFormat="1" applyFont="1" applyFill="1" applyBorder="1" applyAlignment="1">
      <alignment horizontal="center" vertical="center"/>
    </xf>
    <xf numFmtId="172" fontId="3" fillId="3" borderId="0" xfId="333" applyNumberFormat="1" applyFont="1" applyFill="1" applyAlignment="1" applyProtection="1">
      <alignment horizontal="left"/>
    </xf>
    <xf numFmtId="172" fontId="3" fillId="3" borderId="0" xfId="333" applyNumberFormat="1" applyFont="1" applyFill="1" applyBorder="1"/>
    <xf numFmtId="172" fontId="3" fillId="3" borderId="0" xfId="333" applyNumberFormat="1" applyFont="1" applyFill="1" applyBorder="1" applyAlignment="1" applyProtection="1">
      <alignment horizontal="center" vertical="center"/>
    </xf>
    <xf numFmtId="0" fontId="5" fillId="3" borderId="0" xfId="330" applyFont="1" applyFill="1" applyAlignment="1">
      <alignment horizontal="center"/>
    </xf>
    <xf numFmtId="0" fontId="5" fillId="3" borderId="15" xfId="330" applyFont="1" applyFill="1" applyBorder="1" applyAlignment="1">
      <alignment horizontal="center" vertical="center"/>
    </xf>
    <xf numFmtId="0" fontId="5" fillId="3" borderId="5" xfId="330" applyFont="1" applyFill="1" applyBorder="1" applyAlignment="1">
      <alignment vertical="center"/>
    </xf>
    <xf numFmtId="165" fontId="5" fillId="3" borderId="5" xfId="330" applyNumberFormat="1" applyFont="1" applyFill="1" applyBorder="1" applyAlignment="1">
      <alignment horizontal="center" vertical="center"/>
    </xf>
    <xf numFmtId="165" fontId="5" fillId="3" borderId="5" xfId="330" applyNumberFormat="1" applyFont="1" applyFill="1" applyBorder="1" applyAlignment="1">
      <alignment horizontal="right" vertical="center"/>
    </xf>
    <xf numFmtId="165" fontId="5" fillId="3" borderId="6" xfId="330" applyNumberFormat="1" applyFont="1" applyFill="1" applyBorder="1" applyAlignment="1">
      <alignment horizontal="right" vertical="center"/>
    </xf>
    <xf numFmtId="165" fontId="5" fillId="3" borderId="50" xfId="330" applyNumberFormat="1" applyFont="1" applyFill="1" applyBorder="1" applyAlignment="1">
      <alignment horizontal="right" vertical="center"/>
    </xf>
    <xf numFmtId="0" fontId="5" fillId="3" borderId="33" xfId="330" applyFont="1" applyFill="1" applyBorder="1" applyAlignment="1">
      <alignment vertical="center"/>
    </xf>
    <xf numFmtId="0" fontId="5" fillId="3" borderId="11" xfId="330" applyFont="1" applyFill="1" applyBorder="1" applyAlignment="1">
      <alignment vertical="center"/>
    </xf>
    <xf numFmtId="0" fontId="3" fillId="3" borderId="0" xfId="330" applyFont="1" applyFill="1" applyBorder="1" applyAlignment="1">
      <alignment vertical="center"/>
    </xf>
    <xf numFmtId="165" fontId="3" fillId="3" borderId="3" xfId="330" applyNumberFormat="1" applyFont="1" applyFill="1" applyBorder="1" applyAlignment="1">
      <alignment horizontal="center" vertical="center"/>
    </xf>
    <xf numFmtId="165" fontId="3" fillId="3" borderId="3" xfId="330" applyNumberFormat="1" applyFont="1" applyFill="1" applyBorder="1" applyAlignment="1">
      <alignment horizontal="right" vertical="center"/>
    </xf>
    <xf numFmtId="165" fontId="3" fillId="3" borderId="1" xfId="330" applyNumberFormat="1" applyFont="1" applyFill="1" applyBorder="1" applyAlignment="1">
      <alignment horizontal="right" vertical="center"/>
    </xf>
    <xf numFmtId="165" fontId="3" fillId="3" borderId="34" xfId="330" applyNumberFormat="1" applyFont="1" applyFill="1" applyBorder="1" applyAlignment="1">
      <alignment horizontal="right" vertical="center"/>
    </xf>
    <xf numFmtId="0" fontId="5" fillId="3" borderId="19" xfId="330" applyFont="1" applyFill="1" applyBorder="1" applyAlignment="1">
      <alignment vertical="center"/>
    </xf>
    <xf numFmtId="0" fontId="3" fillId="3" borderId="46" xfId="330" applyFont="1" applyFill="1" applyBorder="1" applyAlignment="1">
      <alignment vertical="center"/>
    </xf>
    <xf numFmtId="165" fontId="3" fillId="3" borderId="4" xfId="330" applyNumberFormat="1" applyFont="1" applyFill="1" applyBorder="1" applyAlignment="1">
      <alignment horizontal="center" vertical="center"/>
    </xf>
    <xf numFmtId="165" fontId="3" fillId="3" borderId="4" xfId="330" applyNumberFormat="1" applyFont="1" applyFill="1" applyBorder="1" applyAlignment="1">
      <alignment horizontal="right" vertical="center"/>
    </xf>
    <xf numFmtId="165" fontId="3" fillId="3" borderId="35" xfId="330" applyNumberFormat="1" applyFont="1" applyFill="1" applyBorder="1" applyAlignment="1">
      <alignment horizontal="right" vertical="center"/>
    </xf>
    <xf numFmtId="165" fontId="3" fillId="3" borderId="30" xfId="330" applyNumberFormat="1" applyFont="1" applyFill="1" applyBorder="1" applyAlignment="1">
      <alignment horizontal="right" vertical="center"/>
    </xf>
    <xf numFmtId="165" fontId="5" fillId="3" borderId="5" xfId="334" applyNumberFormat="1" applyFont="1" applyFill="1" applyBorder="1" applyAlignment="1">
      <alignment horizontal="center" vertical="center"/>
    </xf>
    <xf numFmtId="0" fontId="5" fillId="3" borderId="11" xfId="330" applyFont="1" applyFill="1" applyBorder="1" applyAlignment="1">
      <alignment horizontal="center" vertical="center"/>
    </xf>
    <xf numFmtId="165" fontId="3" fillId="3" borderId="3" xfId="334" applyNumberFormat="1" applyFont="1" applyFill="1" applyBorder="1" applyAlignment="1">
      <alignment horizontal="center" vertical="center"/>
    </xf>
    <xf numFmtId="0" fontId="3" fillId="3" borderId="11" xfId="330" applyFont="1" applyFill="1" applyBorder="1" applyAlignment="1">
      <alignment horizontal="center" vertical="center"/>
    </xf>
    <xf numFmtId="0" fontId="5" fillId="3" borderId="31" xfId="330" applyFont="1" applyFill="1" applyBorder="1" applyAlignment="1">
      <alignment vertical="center"/>
    </xf>
    <xf numFmtId="0" fontId="3" fillId="3" borderId="51" xfId="330" applyFont="1" applyFill="1" applyBorder="1" applyAlignment="1">
      <alignment vertical="center"/>
    </xf>
    <xf numFmtId="165" fontId="3" fillId="3" borderId="27" xfId="330" applyNumberFormat="1" applyFont="1" applyFill="1" applyBorder="1" applyAlignment="1">
      <alignment horizontal="center" vertical="center"/>
    </xf>
    <xf numFmtId="165" fontId="3" fillId="3" borderId="27" xfId="330" applyNumberFormat="1" applyFont="1" applyFill="1" applyBorder="1" applyAlignment="1">
      <alignment horizontal="right" vertical="center"/>
    </xf>
    <xf numFmtId="165" fontId="3" fillId="3" borderId="52" xfId="330" applyNumberFormat="1" applyFont="1" applyFill="1" applyBorder="1" applyAlignment="1">
      <alignment horizontal="right" vertical="center"/>
    </xf>
    <xf numFmtId="165" fontId="3" fillId="3" borderId="53" xfId="330" applyNumberFormat="1" applyFont="1" applyFill="1" applyBorder="1" applyAlignment="1">
      <alignment horizontal="right" vertical="center"/>
    </xf>
    <xf numFmtId="0" fontId="3" fillId="3" borderId="0" xfId="330" applyFont="1" applyFill="1" applyAlignment="1">
      <alignment horizontal="center"/>
    </xf>
    <xf numFmtId="0" fontId="5" fillId="0" borderId="0" xfId="2" applyFont="1" applyAlignment="1">
      <alignment horizontal="center"/>
    </xf>
    <xf numFmtId="0" fontId="5" fillId="2" borderId="5" xfId="163" applyFont="1" applyFill="1" applyBorder="1" applyAlignment="1">
      <alignment horizontal="center" vertical="center"/>
    </xf>
    <xf numFmtId="172" fontId="5" fillId="2" borderId="4" xfId="331" applyNumberFormat="1" applyFont="1" applyFill="1" applyBorder="1" applyAlignment="1" applyProtection="1">
      <alignment horizontal="center" vertical="center"/>
    </xf>
    <xf numFmtId="172" fontId="5" fillId="2" borderId="5" xfId="331" applyNumberFormat="1" applyFont="1" applyFill="1" applyBorder="1" applyAlignment="1" applyProtection="1">
      <alignment horizontal="center" vertical="center"/>
    </xf>
    <xf numFmtId="172" fontId="5" fillId="2" borderId="6" xfId="331" applyNumberFormat="1" applyFont="1" applyFill="1" applyBorder="1" applyAlignment="1" applyProtection="1">
      <alignment horizontal="center" vertical="center"/>
    </xf>
    <xf numFmtId="172" fontId="5" fillId="2" borderId="12" xfId="331" applyNumberFormat="1" applyFont="1" applyFill="1" applyBorder="1" applyAlignment="1" applyProtection="1">
      <alignment horizontal="center" vertical="center"/>
    </xf>
    <xf numFmtId="172" fontId="5" fillId="2" borderId="5" xfId="327" applyNumberFormat="1" applyFont="1" applyFill="1" applyBorder="1" applyAlignment="1" applyProtection="1">
      <alignment horizontal="center" vertical="center"/>
    </xf>
    <xf numFmtId="172" fontId="5" fillId="2" borderId="24" xfId="327" applyNumberFormat="1" applyFont="1" applyFill="1" applyBorder="1" applyAlignment="1" applyProtection="1">
      <alignment horizontal="center" vertical="center"/>
    </xf>
    <xf numFmtId="0" fontId="5" fillId="2" borderId="17" xfId="207" quotePrefix="1" applyFont="1" applyFill="1" applyBorder="1" applyAlignment="1" applyProtection="1">
      <alignment horizontal="center" vertical="center"/>
    </xf>
    <xf numFmtId="0" fontId="5" fillId="2" borderId="42" xfId="330" applyFont="1" applyFill="1" applyBorder="1" applyAlignment="1">
      <alignment horizontal="center" vertical="center"/>
    </xf>
    <xf numFmtId="0" fontId="5" fillId="2" borderId="2" xfId="330" applyFont="1" applyFill="1" applyBorder="1" applyAlignment="1">
      <alignment horizontal="center" vertical="center"/>
    </xf>
    <xf numFmtId="0" fontId="5" fillId="2" borderId="44" xfId="330" applyFont="1" applyFill="1" applyBorder="1" applyAlignment="1">
      <alignment horizontal="center" vertical="center"/>
    </xf>
    <xf numFmtId="0" fontId="5" fillId="2" borderId="24" xfId="330" applyFont="1" applyFill="1" applyBorder="1" applyAlignment="1">
      <alignment horizontal="center" vertical="center"/>
    </xf>
    <xf numFmtId="0" fontId="3" fillId="2" borderId="45" xfId="330" applyNumberFormat="1" applyFont="1" applyFill="1" applyBorder="1" applyAlignment="1">
      <alignment horizontal="center" vertical="center"/>
    </xf>
    <xf numFmtId="0" fontId="5" fillId="2" borderId="5" xfId="330" applyFont="1" applyFill="1" applyBorder="1" applyAlignment="1">
      <alignment horizontal="center" vertical="center"/>
    </xf>
    <xf numFmtId="0" fontId="5" fillId="2" borderId="7" xfId="330" applyFont="1" applyFill="1" applyBorder="1" applyAlignment="1">
      <alignment horizontal="center" vertical="center"/>
    </xf>
    <xf numFmtId="0" fontId="5" fillId="2" borderId="6" xfId="330" applyFont="1" applyFill="1" applyBorder="1" applyAlignment="1">
      <alignment horizontal="center" vertical="center"/>
    </xf>
    <xf numFmtId="0" fontId="5" fillId="2" borderId="43" xfId="330" applyFont="1" applyFill="1" applyBorder="1" applyAlignment="1">
      <alignment horizontal="center" vertical="center"/>
    </xf>
    <xf numFmtId="0" fontId="5" fillId="2" borderId="4" xfId="330" applyFont="1" applyFill="1" applyBorder="1" applyAlignment="1">
      <alignment horizontal="center" vertical="center"/>
    </xf>
    <xf numFmtId="0" fontId="5" fillId="2" borderId="46" xfId="330" applyFont="1" applyFill="1" applyBorder="1" applyAlignment="1">
      <alignment horizontal="center" vertical="center"/>
    </xf>
    <xf numFmtId="0" fontId="5" fillId="2" borderId="20" xfId="33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2" xfId="163" applyFont="1" applyFill="1" applyBorder="1" applyAlignment="1">
      <alignment horizontal="center" vertical="center"/>
    </xf>
    <xf numFmtId="0" fontId="5" fillId="2" borderId="15" xfId="163" applyFont="1" applyFill="1" applyBorder="1" applyAlignment="1">
      <alignment horizontal="center" vertical="center"/>
    </xf>
    <xf numFmtId="0" fontId="5" fillId="3" borderId="15" xfId="0" applyFont="1" applyFill="1" applyBorder="1" applyAlignment="1">
      <alignment horizontal="left" vertical="center"/>
    </xf>
    <xf numFmtId="165" fontId="5" fillId="3" borderId="12" xfId="0" applyNumberFormat="1" applyFont="1" applyFill="1" applyBorder="1" applyAlignment="1">
      <alignment horizontal="right" vertical="center"/>
    </xf>
    <xf numFmtId="0" fontId="5" fillId="3" borderId="45" xfId="0" applyFont="1" applyFill="1" applyBorder="1" applyAlignment="1">
      <alignment horizontal="left" vertical="center"/>
    </xf>
    <xf numFmtId="0" fontId="27" fillId="3" borderId="50" xfId="0" applyFont="1" applyFill="1" applyBorder="1" applyAlignment="1">
      <alignment horizontal="right" vertical="center"/>
    </xf>
    <xf numFmtId="0" fontId="5" fillId="3" borderId="50" xfId="0" applyFont="1" applyFill="1" applyBorder="1" applyAlignment="1">
      <alignment horizontal="right" vertical="center"/>
    </xf>
    <xf numFmtId="172" fontId="5" fillId="2" borderId="5" xfId="333" applyNumberFormat="1" applyFont="1" applyFill="1" applyBorder="1" applyAlignment="1" applyProtection="1">
      <alignment horizontal="center" vertical="center"/>
    </xf>
    <xf numFmtId="172" fontId="5" fillId="2" borderId="4" xfId="333" applyNumberFormat="1" applyFont="1" applyFill="1" applyBorder="1" applyAlignment="1" applyProtection="1">
      <alignment horizontal="center" vertical="center"/>
    </xf>
    <xf numFmtId="172" fontId="5" fillId="2" borderId="20" xfId="333" applyNumberFormat="1" applyFont="1" applyFill="1" applyBorder="1" applyAlignment="1" applyProtection="1">
      <alignment horizontal="center" vertical="center"/>
    </xf>
    <xf numFmtId="0" fontId="5" fillId="2" borderId="29" xfId="330" applyFont="1" applyFill="1" applyBorder="1" applyAlignment="1">
      <alignment horizontal="center" vertical="center"/>
    </xf>
    <xf numFmtId="0" fontId="5" fillId="2" borderId="47" xfId="0" quotePrefix="1" applyFont="1" applyFill="1" applyBorder="1" applyAlignment="1" applyProtection="1">
      <alignment horizontal="center" vertical="center"/>
    </xf>
    <xf numFmtId="0" fontId="3" fillId="2" borderId="2" xfId="330" applyFont="1" applyFill="1" applyBorder="1" applyAlignment="1">
      <alignment horizontal="center" vertical="center"/>
    </xf>
    <xf numFmtId="0" fontId="3" fillId="2" borderId="8" xfId="330" applyFont="1" applyFill="1" applyBorder="1" applyAlignment="1">
      <alignment horizontal="center" vertical="center"/>
    </xf>
    <xf numFmtId="165" fontId="8" fillId="0" borderId="13" xfId="0" applyNumberFormat="1" applyFont="1" applyBorder="1"/>
    <xf numFmtId="165" fontId="9" fillId="0" borderId="0" xfId="0" applyNumberFormat="1" applyFont="1" applyBorder="1"/>
    <xf numFmtId="165" fontId="9" fillId="0" borderId="34" xfId="0" applyNumberFormat="1" applyFont="1" applyBorder="1"/>
    <xf numFmtId="1" fontId="9" fillId="0" borderId="13" xfId="0" applyNumberFormat="1" applyFont="1" applyBorder="1"/>
    <xf numFmtId="0" fontId="8" fillId="2" borderId="5" xfId="0" applyFont="1" applyFill="1" applyBorder="1" applyAlignment="1">
      <alignment horizontal="center"/>
    </xf>
    <xf numFmtId="0" fontId="8" fillId="0" borderId="19" xfId="0" applyFont="1" applyBorder="1"/>
    <xf numFmtId="165" fontId="8" fillId="0" borderId="4" xfId="0" applyNumberFormat="1" applyFont="1" applyBorder="1"/>
    <xf numFmtId="165" fontId="8" fillId="0" borderId="20" xfId="0" applyNumberFormat="1" applyFont="1" applyBorder="1"/>
    <xf numFmtId="0" fontId="8" fillId="2" borderId="12" xfId="0" applyFont="1" applyFill="1" applyBorder="1" applyAlignment="1">
      <alignment horizontal="center"/>
    </xf>
    <xf numFmtId="0" fontId="9" fillId="0" borderId="19" xfId="0" applyFont="1" applyBorder="1"/>
    <xf numFmtId="0" fontId="8" fillId="0" borderId="15" xfId="0" applyFont="1" applyBorder="1"/>
    <xf numFmtId="0" fontId="8" fillId="0" borderId="5" xfId="0" applyFont="1" applyBorder="1"/>
    <xf numFmtId="0" fontId="8" fillId="0" borderId="4" xfId="0" applyFont="1" applyBorder="1"/>
    <xf numFmtId="0" fontId="9" fillId="0" borderId="4" xfId="0" applyFont="1" applyBorder="1"/>
    <xf numFmtId="0" fontId="8" fillId="0" borderId="31" xfId="0" applyFont="1" applyBorder="1"/>
    <xf numFmtId="0" fontId="8" fillId="0" borderId="27" xfId="0" applyFont="1" applyBorder="1"/>
    <xf numFmtId="0" fontId="3" fillId="3" borderId="23" xfId="0" applyFont="1" applyFill="1" applyBorder="1" applyAlignment="1">
      <alignment horizontal="left" vertical="center"/>
    </xf>
    <xf numFmtId="0" fontId="3" fillId="3" borderId="2" xfId="0" applyFont="1" applyFill="1" applyBorder="1" applyAlignment="1">
      <alignment horizontal="center" vertical="center"/>
    </xf>
    <xf numFmtId="165" fontId="3" fillId="3" borderId="24" xfId="0" applyNumberFormat="1" applyFont="1" applyFill="1" applyBorder="1" applyAlignment="1">
      <alignment horizontal="right" vertical="center"/>
    </xf>
    <xf numFmtId="0" fontId="3" fillId="3" borderId="11" xfId="0" applyFont="1" applyFill="1" applyBorder="1" applyAlignment="1">
      <alignment horizontal="left" vertical="center"/>
    </xf>
    <xf numFmtId="0" fontId="3" fillId="3" borderId="3" xfId="0" applyFont="1" applyFill="1" applyBorder="1" applyAlignment="1">
      <alignment horizontal="center" vertical="center"/>
    </xf>
    <xf numFmtId="165" fontId="3" fillId="3" borderId="13" xfId="0" applyNumberFormat="1" applyFont="1" applyFill="1" applyBorder="1" applyAlignment="1">
      <alignment horizontal="right" vertical="center"/>
    </xf>
    <xf numFmtId="0" fontId="3" fillId="3" borderId="19" xfId="0" applyFont="1" applyFill="1" applyBorder="1" applyAlignment="1">
      <alignment horizontal="left" vertical="center"/>
    </xf>
    <xf numFmtId="0" fontId="3" fillId="3" borderId="4" xfId="0" applyFont="1" applyFill="1" applyBorder="1" applyAlignment="1">
      <alignment horizontal="center" vertical="center"/>
    </xf>
    <xf numFmtId="165" fontId="3" fillId="3" borderId="20" xfId="0" applyNumberFormat="1" applyFont="1" applyFill="1" applyBorder="1" applyAlignment="1">
      <alignment horizontal="right" vertical="center"/>
    </xf>
    <xf numFmtId="0" fontId="3" fillId="3" borderId="31" xfId="0" applyFont="1" applyFill="1" applyBorder="1" applyAlignment="1">
      <alignment horizontal="left" vertical="center"/>
    </xf>
    <xf numFmtId="0" fontId="3" fillId="3" borderId="27" xfId="0" applyFont="1" applyFill="1" applyBorder="1" applyAlignment="1">
      <alignment horizontal="center" vertical="center"/>
    </xf>
    <xf numFmtId="165" fontId="3" fillId="3" borderId="28" xfId="0" applyNumberFormat="1" applyFont="1" applyFill="1" applyBorder="1" applyAlignment="1">
      <alignment horizontal="right" vertical="center"/>
    </xf>
    <xf numFmtId="0" fontId="3" fillId="0" borderId="0" xfId="2" applyNumberFormat="1" applyFont="1" applyFill="1"/>
    <xf numFmtId="0" fontId="3" fillId="0" borderId="0" xfId="335" applyFont="1" applyFill="1"/>
    <xf numFmtId="165" fontId="3" fillId="0" borderId="0" xfId="335" applyNumberFormat="1" applyFont="1" applyFill="1"/>
    <xf numFmtId="0" fontId="28" fillId="0" borderId="0" xfId="335" applyFont="1" applyFill="1" applyAlignment="1" applyProtection="1">
      <alignment horizontal="right"/>
    </xf>
    <xf numFmtId="0" fontId="5" fillId="4" borderId="10" xfId="335" quotePrefix="1" applyFont="1" applyFill="1" applyBorder="1" applyAlignment="1" applyProtection="1">
      <alignment horizontal="center" vertical="center"/>
    </xf>
    <xf numFmtId="0" fontId="5" fillId="4" borderId="5" xfId="335" applyFont="1" applyFill="1" applyBorder="1" applyAlignment="1" applyProtection="1">
      <alignment horizontal="center" vertical="center"/>
    </xf>
    <xf numFmtId="4" fontId="5" fillId="4" borderId="5" xfId="335" applyNumberFormat="1" applyFont="1" applyFill="1" applyBorder="1" applyAlignment="1" applyProtection="1">
      <alignment horizontal="center" vertical="center"/>
    </xf>
    <xf numFmtId="0" fontId="5" fillId="4" borderId="4" xfId="335" quotePrefix="1" applyFont="1" applyFill="1" applyBorder="1" applyAlignment="1" applyProtection="1">
      <alignment horizontal="center"/>
    </xf>
    <xf numFmtId="0" fontId="5" fillId="4" borderId="20" xfId="335" quotePrefix="1" applyFont="1" applyFill="1" applyBorder="1" applyAlignment="1" applyProtection="1">
      <alignment horizontal="center" vertical="center"/>
    </xf>
    <xf numFmtId="0" fontId="3" fillId="0" borderId="11" xfId="335" applyFont="1" applyFill="1" applyBorder="1"/>
    <xf numFmtId="0" fontId="3" fillId="0" borderId="3" xfId="335" applyFont="1" applyFill="1" applyBorder="1" applyAlignment="1">
      <alignment horizontal="center"/>
    </xf>
    <xf numFmtId="0" fontId="3" fillId="0" borderId="2" xfId="335" applyFont="1" applyFill="1" applyBorder="1" applyAlignment="1">
      <alignment horizontal="center"/>
    </xf>
    <xf numFmtId="0" fontId="3" fillId="0" borderId="24" xfId="335" applyFont="1" applyFill="1" applyBorder="1" applyAlignment="1">
      <alignment horizontal="center"/>
    </xf>
    <xf numFmtId="0" fontId="5" fillId="0" borderId="11" xfId="335" applyFont="1" applyFill="1" applyBorder="1" applyAlignment="1" applyProtection="1">
      <alignment horizontal="left"/>
    </xf>
    <xf numFmtId="165" fontId="3" fillId="0" borderId="0" xfId="2" applyNumberFormat="1" applyFont="1" applyFill="1"/>
    <xf numFmtId="0" fontId="3" fillId="0" borderId="11" xfId="335" applyFont="1" applyFill="1" applyBorder="1" applyAlignment="1" applyProtection="1">
      <alignment horizontal="left"/>
    </xf>
    <xf numFmtId="0" fontId="3" fillId="0" borderId="19" xfId="335" applyFont="1" applyFill="1" applyBorder="1" applyAlignment="1" applyProtection="1">
      <alignment horizontal="left"/>
    </xf>
    <xf numFmtId="0" fontId="3" fillId="0" borderId="31" xfId="335" applyFont="1" applyFill="1" applyBorder="1" applyAlignment="1" applyProtection="1">
      <alignment horizontal="left"/>
    </xf>
    <xf numFmtId="0" fontId="3" fillId="0" borderId="0" xfId="335" applyFont="1" applyFill="1" applyAlignment="1">
      <alignment horizontal="right"/>
    </xf>
    <xf numFmtId="165" fontId="3" fillId="0" borderId="0" xfId="335" applyNumberFormat="1" applyFont="1" applyFill="1" applyAlignment="1">
      <alignment horizontal="right"/>
    </xf>
    <xf numFmtId="0" fontId="5" fillId="0" borderId="0" xfId="2" applyNumberFormat="1" applyFont="1" applyFill="1" applyAlignment="1"/>
    <xf numFmtId="164" fontId="5" fillId="0" borderId="42" xfId="335" quotePrefix="1" applyNumberFormat="1" applyFont="1" applyFill="1" applyBorder="1" applyAlignment="1" applyProtection="1">
      <alignment horizontal="left"/>
    </xf>
    <xf numFmtId="165" fontId="3" fillId="0" borderId="2" xfId="335" applyNumberFormat="1" applyFont="1" applyBorder="1" applyAlignment="1">
      <alignment horizontal="center" vertical="center"/>
    </xf>
    <xf numFmtId="164" fontId="3" fillId="0" borderId="42" xfId="335" quotePrefix="1" applyNumberFormat="1" applyFont="1" applyFill="1" applyBorder="1" applyAlignment="1" applyProtection="1">
      <alignment horizontal="left"/>
    </xf>
    <xf numFmtId="164" fontId="3" fillId="0" borderId="8" xfId="335" applyNumberFormat="1" applyFont="1" applyFill="1" applyBorder="1" applyAlignment="1" applyProtection="1">
      <alignment horizontal="left"/>
    </xf>
    <xf numFmtId="165" fontId="3" fillId="0" borderId="3" xfId="335" applyNumberFormat="1" applyFont="1" applyBorder="1" applyAlignment="1">
      <alignment horizontal="center" vertical="center"/>
    </xf>
    <xf numFmtId="164" fontId="3" fillId="0" borderId="43" xfId="335" applyNumberFormat="1" applyFont="1" applyFill="1" applyBorder="1" applyAlignment="1" applyProtection="1">
      <alignment horizontal="left"/>
    </xf>
    <xf numFmtId="165" fontId="3" fillId="0" borderId="4" xfId="335" applyNumberFormat="1" applyFont="1" applyBorder="1" applyAlignment="1">
      <alignment horizontal="center" vertical="center"/>
    </xf>
    <xf numFmtId="164" fontId="3" fillId="0" borderId="2" xfId="335" quotePrefix="1" applyNumberFormat="1" applyFont="1" applyFill="1" applyBorder="1" applyAlignment="1" applyProtection="1">
      <alignment horizontal="left"/>
    </xf>
    <xf numFmtId="164" fontId="3" fillId="0" borderId="4" xfId="335" applyNumberFormat="1" applyFont="1" applyFill="1" applyBorder="1" applyAlignment="1" applyProtection="1">
      <alignment horizontal="left"/>
    </xf>
    <xf numFmtId="164" fontId="3" fillId="0" borderId="48" xfId="335" quotePrefix="1" applyNumberFormat="1" applyFont="1" applyFill="1" applyBorder="1" applyAlignment="1" applyProtection="1">
      <alignment horizontal="center" vertical="center"/>
    </xf>
    <xf numFmtId="164" fontId="3" fillId="0" borderId="3" xfId="335" applyNumberFormat="1" applyFont="1" applyFill="1" applyBorder="1" applyAlignment="1" applyProtection="1">
      <alignment horizontal="left"/>
    </xf>
    <xf numFmtId="164" fontId="3" fillId="0" borderId="1" xfId="335" applyNumberFormat="1" applyFont="1" applyFill="1" applyBorder="1" applyAlignment="1" applyProtection="1">
      <alignment horizontal="center" vertical="center"/>
    </xf>
    <xf numFmtId="164" fontId="3" fillId="0" borderId="35" xfId="335" applyNumberFormat="1" applyFont="1" applyFill="1" applyBorder="1" applyAlignment="1" applyProtection="1">
      <alignment horizontal="center" vertical="center"/>
    </xf>
    <xf numFmtId="164" fontId="3" fillId="0" borderId="8" xfId="335" applyNumberFormat="1" applyFont="1" applyFill="1" applyBorder="1" applyAlignment="1" applyProtection="1">
      <alignment horizontal="center" vertical="center"/>
    </xf>
    <xf numFmtId="164" fontId="3" fillId="0" borderId="2" xfId="335" applyNumberFormat="1" applyFont="1" applyFill="1" applyBorder="1" applyAlignment="1" applyProtection="1">
      <alignment horizontal="center" vertical="center"/>
    </xf>
    <xf numFmtId="164" fontId="3" fillId="0" borderId="43" xfId="335" applyNumberFormat="1" applyFont="1" applyFill="1" applyBorder="1" applyAlignment="1" applyProtection="1">
      <alignment horizontal="center" vertical="center"/>
    </xf>
    <xf numFmtId="164" fontId="3" fillId="0" borderId="4" xfId="335" applyNumberFormat="1" applyFont="1" applyFill="1" applyBorder="1" applyAlignment="1" applyProtection="1">
      <alignment horizontal="center" vertical="center"/>
    </xf>
    <xf numFmtId="0" fontId="3" fillId="0" borderId="0" xfId="2" applyFont="1"/>
    <xf numFmtId="164" fontId="5" fillId="4" borderId="9" xfId="338" applyNumberFormat="1" applyFont="1" applyFill="1" applyBorder="1" applyAlignment="1">
      <alignment horizontal="center"/>
    </xf>
    <xf numFmtId="164" fontId="5" fillId="4" borderId="29" xfId="338" applyNumberFormat="1" applyFont="1" applyFill="1" applyBorder="1"/>
    <xf numFmtId="164" fontId="5" fillId="4" borderId="19" xfId="338" applyNumberFormat="1" applyFont="1" applyFill="1" applyBorder="1" applyAlignment="1">
      <alignment horizontal="center"/>
    </xf>
    <xf numFmtId="164" fontId="5" fillId="4" borderId="4" xfId="338" applyNumberFormat="1" applyFont="1" applyFill="1" applyBorder="1" applyAlignment="1">
      <alignment horizontal="center"/>
    </xf>
    <xf numFmtId="49" fontId="5" fillId="4" borderId="4" xfId="338" quotePrefix="1" applyNumberFormat="1" applyFont="1" applyFill="1" applyBorder="1" applyAlignment="1">
      <alignment horizontal="center"/>
    </xf>
    <xf numFmtId="49" fontId="5" fillId="4" borderId="4" xfId="338" applyNumberFormat="1" applyFont="1" applyFill="1" applyBorder="1" applyAlignment="1">
      <alignment horizontal="center"/>
    </xf>
    <xf numFmtId="49" fontId="5" fillId="4" borderId="12" xfId="338" applyNumberFormat="1" applyFont="1" applyFill="1" applyBorder="1" applyAlignment="1">
      <alignment horizontal="center"/>
    </xf>
    <xf numFmtId="164" fontId="3" fillId="0" borderId="11" xfId="235" applyFont="1" applyBorder="1" applyAlignment="1">
      <alignment horizontal="center"/>
    </xf>
    <xf numFmtId="164" fontId="5" fillId="0" borderId="3" xfId="235" applyFont="1" applyBorder="1"/>
    <xf numFmtId="164" fontId="5" fillId="0" borderId="3" xfId="235" applyFont="1" applyBorder="1" applyAlignment="1">
      <alignment horizontal="right"/>
    </xf>
    <xf numFmtId="164" fontId="5" fillId="0" borderId="24" xfId="235" applyFont="1" applyBorder="1" applyAlignment="1">
      <alignment horizontal="right"/>
    </xf>
    <xf numFmtId="173" fontId="3" fillId="0" borderId="11" xfId="235" applyNumberFormat="1" applyFont="1" applyBorder="1" applyAlignment="1">
      <alignment horizontal="center"/>
    </xf>
    <xf numFmtId="164" fontId="3" fillId="0" borderId="3" xfId="235" applyFont="1" applyBorder="1"/>
    <xf numFmtId="164" fontId="3" fillId="0" borderId="3" xfId="235" applyFont="1" applyBorder="1" applyAlignment="1">
      <alignment horizontal="right"/>
    </xf>
    <xf numFmtId="164" fontId="3" fillId="0" borderId="13" xfId="235" applyFont="1" applyBorder="1" applyAlignment="1">
      <alignment horizontal="right"/>
    </xf>
    <xf numFmtId="173" fontId="5" fillId="0" borderId="11" xfId="235" applyNumberFormat="1" applyFont="1" applyBorder="1" applyAlignment="1">
      <alignment horizontal="left"/>
    </xf>
    <xf numFmtId="164" fontId="5" fillId="0" borderId="13" xfId="235" applyFont="1" applyBorder="1" applyAlignment="1">
      <alignment horizontal="right"/>
    </xf>
    <xf numFmtId="164" fontId="3" fillId="0" borderId="36" xfId="235" applyFont="1" applyBorder="1"/>
    <xf numFmtId="164" fontId="5" fillId="0" borderId="39" xfId="235" applyFont="1" applyBorder="1"/>
    <xf numFmtId="164" fontId="5" fillId="0" borderId="37" xfId="235" applyFont="1" applyBorder="1" applyAlignment="1">
      <alignment horizontal="right"/>
    </xf>
    <xf numFmtId="164" fontId="5" fillId="0" borderId="40" xfId="235" applyFont="1" applyBorder="1" applyAlignment="1">
      <alignment horizontal="right"/>
    </xf>
    <xf numFmtId="164" fontId="3" fillId="0" borderId="0" xfId="338" applyNumberFormat="1" applyFont="1" applyBorder="1"/>
    <xf numFmtId="164" fontId="5" fillId="0" borderId="0" xfId="338" applyNumberFormat="1" applyFont="1" applyBorder="1"/>
    <xf numFmtId="164" fontId="5" fillId="0" borderId="0" xfId="338" applyNumberFormat="1" applyFont="1" applyBorder="1" applyAlignment="1">
      <alignment horizontal="right"/>
    </xf>
    <xf numFmtId="164" fontId="3" fillId="0" borderId="0" xfId="338" applyNumberFormat="1" applyFont="1" applyBorder="1" applyAlignment="1">
      <alignment horizontal="right"/>
    </xf>
    <xf numFmtId="164" fontId="5" fillId="0" borderId="0" xfId="338" quotePrefix="1" applyNumberFormat="1" applyFont="1" applyBorder="1" applyAlignment="1">
      <alignment horizontal="right"/>
    </xf>
    <xf numFmtId="0" fontId="3" fillId="0" borderId="0" xfId="2" applyFont="1" applyBorder="1"/>
    <xf numFmtId="164" fontId="5" fillId="4" borderId="9" xfId="340" applyNumberFormat="1" applyFont="1" applyFill="1" applyBorder="1" applyAlignment="1">
      <alignment horizontal="center"/>
    </xf>
    <xf numFmtId="164" fontId="5" fillId="4" borderId="29" xfId="340" applyNumberFormat="1" applyFont="1" applyFill="1" applyBorder="1"/>
    <xf numFmtId="164" fontId="5" fillId="4" borderId="19" xfId="340" applyNumberFormat="1" applyFont="1" applyFill="1" applyBorder="1" applyAlignment="1">
      <alignment horizontal="center"/>
    </xf>
    <xf numFmtId="164" fontId="5" fillId="4" borderId="4" xfId="340" applyNumberFormat="1" applyFont="1" applyFill="1" applyBorder="1" applyAlignment="1">
      <alignment horizontal="center"/>
    </xf>
    <xf numFmtId="49" fontId="5" fillId="4" borderId="4" xfId="342" quotePrefix="1" applyNumberFormat="1" applyFont="1" applyFill="1" applyBorder="1" applyAlignment="1">
      <alignment horizontal="center"/>
    </xf>
    <xf numFmtId="49" fontId="5" fillId="4" borderId="4" xfId="342" applyNumberFormat="1" applyFont="1" applyFill="1" applyBorder="1" applyAlignment="1">
      <alignment horizontal="center"/>
    </xf>
    <xf numFmtId="49" fontId="5" fillId="4" borderId="12" xfId="342" applyNumberFormat="1" applyFont="1" applyFill="1" applyBorder="1" applyAlignment="1">
      <alignment horizontal="center"/>
    </xf>
    <xf numFmtId="164" fontId="5" fillId="0" borderId="24" xfId="235" applyFont="1" applyBorder="1"/>
    <xf numFmtId="173" fontId="5" fillId="0" borderId="11" xfId="235" applyNumberFormat="1" applyFont="1" applyBorder="1" applyAlignment="1">
      <alignment horizontal="center"/>
    </xf>
    <xf numFmtId="173" fontId="5" fillId="0" borderId="36" xfId="235" applyNumberFormat="1" applyFont="1" applyBorder="1" applyAlignment="1">
      <alignment horizontal="center"/>
    </xf>
    <xf numFmtId="164" fontId="5" fillId="0" borderId="37" xfId="235" applyFont="1" applyBorder="1"/>
    <xf numFmtId="164" fontId="3" fillId="0" borderId="16" xfId="340" applyNumberFormat="1" applyFont="1" applyBorder="1"/>
    <xf numFmtId="165" fontId="3" fillId="0" borderId="0" xfId="2" applyNumberFormat="1" applyFont="1"/>
    <xf numFmtId="164" fontId="5" fillId="4" borderId="9" xfId="343" applyNumberFormat="1" applyFont="1" applyFill="1" applyBorder="1"/>
    <xf numFmtId="164" fontId="5" fillId="4" borderId="29" xfId="343" applyNumberFormat="1" applyFont="1" applyFill="1" applyBorder="1"/>
    <xf numFmtId="164" fontId="5" fillId="4" borderId="19" xfId="343" applyNumberFormat="1" applyFont="1" applyFill="1" applyBorder="1" applyAlignment="1">
      <alignment horizontal="center"/>
    </xf>
    <xf numFmtId="164" fontId="5" fillId="4" borderId="4" xfId="343" applyNumberFormat="1" applyFont="1" applyFill="1" applyBorder="1" applyAlignment="1">
      <alignment horizontal="center"/>
    </xf>
    <xf numFmtId="49" fontId="5" fillId="4" borderId="4" xfId="345" quotePrefix="1" applyNumberFormat="1" applyFont="1" applyFill="1" applyBorder="1" applyAlignment="1">
      <alignment horizontal="center"/>
    </xf>
    <xf numFmtId="49" fontId="5" fillId="4" borderId="4" xfId="345" applyNumberFormat="1" applyFont="1" applyFill="1" applyBorder="1" applyAlignment="1">
      <alignment horizontal="center"/>
    </xf>
    <xf numFmtId="49" fontId="5" fillId="4" borderId="12" xfId="345" applyNumberFormat="1" applyFont="1" applyFill="1" applyBorder="1" applyAlignment="1">
      <alignment horizontal="center"/>
    </xf>
    <xf numFmtId="164" fontId="3" fillId="0" borderId="11" xfId="264" applyFont="1" applyBorder="1"/>
    <xf numFmtId="164" fontId="5" fillId="0" borderId="3" xfId="264" applyFont="1" applyBorder="1"/>
    <xf numFmtId="164" fontId="5" fillId="0" borderId="3" xfId="264" quotePrefix="1" applyFont="1" applyBorder="1" applyAlignment="1">
      <alignment horizontal="right"/>
    </xf>
    <xf numFmtId="164" fontId="5" fillId="0" borderId="24" xfId="264" quotePrefix="1" applyFont="1" applyBorder="1" applyAlignment="1">
      <alignment horizontal="right"/>
    </xf>
    <xf numFmtId="173" fontId="3" fillId="0" borderId="11" xfId="264" applyNumberFormat="1" applyFont="1" applyBorder="1" applyAlignment="1">
      <alignment horizontal="center"/>
    </xf>
    <xf numFmtId="164" fontId="3" fillId="0" borderId="3" xfId="264" applyFont="1" applyBorder="1"/>
    <xf numFmtId="164" fontId="3" fillId="0" borderId="3" xfId="264" applyFont="1" applyBorder="1" applyAlignment="1">
      <alignment horizontal="right"/>
    </xf>
    <xf numFmtId="164" fontId="3" fillId="0" borderId="13" xfId="264" applyFont="1" applyBorder="1" applyAlignment="1">
      <alignment horizontal="right"/>
    </xf>
    <xf numFmtId="164" fontId="5" fillId="0" borderId="3" xfId="264" applyFont="1" applyBorder="1" applyAlignment="1">
      <alignment horizontal="right"/>
    </xf>
    <xf numFmtId="164" fontId="5" fillId="0" borderId="13" xfId="264" applyFont="1" applyBorder="1" applyAlignment="1">
      <alignment horizontal="right"/>
    </xf>
    <xf numFmtId="164" fontId="3" fillId="0" borderId="36" xfId="264" applyFont="1" applyBorder="1"/>
    <xf numFmtId="164" fontId="5" fillId="0" borderId="37" xfId="264" applyFont="1" applyBorder="1"/>
    <xf numFmtId="164" fontId="5" fillId="0" borderId="40" xfId="264" applyFont="1" applyBorder="1"/>
    <xf numFmtId="174" fontId="3" fillId="0" borderId="0" xfId="2" applyNumberFormat="1" applyFont="1"/>
    <xf numFmtId="164" fontId="3" fillId="0" borderId="0" xfId="2" applyNumberFormat="1" applyFont="1"/>
    <xf numFmtId="164" fontId="5" fillId="0" borderId="0" xfId="346" applyNumberFormat="1" applyFont="1" applyAlignment="1" applyProtection="1">
      <alignment horizontal="center"/>
    </xf>
    <xf numFmtId="164" fontId="28" fillId="0" borderId="0" xfId="346" applyNumberFormat="1" applyFont="1" applyAlignment="1" applyProtection="1">
      <alignment horizontal="right"/>
    </xf>
    <xf numFmtId="164" fontId="5" fillId="4" borderId="9" xfId="346" applyNumberFormat="1" applyFont="1" applyFill="1" applyBorder="1" applyAlignment="1">
      <alignment horizontal="left"/>
    </xf>
    <xf numFmtId="164" fontId="5" fillId="4" borderId="47" xfId="346" applyNumberFormat="1" applyFont="1" applyFill="1" applyBorder="1"/>
    <xf numFmtId="164" fontId="5" fillId="0" borderId="0" xfId="346" applyNumberFormat="1" applyFont="1" applyFill="1" applyBorder="1" applyAlignment="1">
      <alignment horizontal="center"/>
    </xf>
    <xf numFmtId="164" fontId="5" fillId="4" borderId="19" xfId="346" applyNumberFormat="1" applyFont="1" applyFill="1" applyBorder="1" applyAlignment="1">
      <alignment horizontal="center"/>
    </xf>
    <xf numFmtId="164" fontId="5" fillId="4" borderId="43" xfId="346" applyNumberFormat="1" applyFont="1" applyFill="1" applyBorder="1" applyAlignment="1">
      <alignment horizontal="center"/>
    </xf>
    <xf numFmtId="49" fontId="5" fillId="4" borderId="4" xfId="348" quotePrefix="1" applyNumberFormat="1" applyFont="1" applyFill="1" applyBorder="1" applyAlignment="1">
      <alignment horizontal="center"/>
    </xf>
    <xf numFmtId="49" fontId="5" fillId="4" borderId="4" xfId="348" applyNumberFormat="1" applyFont="1" applyFill="1" applyBorder="1" applyAlignment="1">
      <alignment horizontal="center"/>
    </xf>
    <xf numFmtId="49" fontId="5" fillId="4" borderId="12" xfId="348" applyNumberFormat="1" applyFont="1" applyFill="1" applyBorder="1" applyAlignment="1">
      <alignment horizontal="center"/>
    </xf>
    <xf numFmtId="164" fontId="5" fillId="0" borderId="0" xfId="167" quotePrefix="1" applyNumberFormat="1" applyFont="1" applyFill="1" applyBorder="1" applyAlignment="1">
      <alignment horizontal="center"/>
    </xf>
    <xf numFmtId="164" fontId="3" fillId="0" borderId="11" xfId="265" applyFont="1" applyBorder="1" applyAlignment="1">
      <alignment horizontal="left"/>
    </xf>
    <xf numFmtId="164" fontId="5" fillId="0" borderId="3" xfId="265" applyFont="1" applyBorder="1"/>
    <xf numFmtId="164" fontId="5" fillId="0" borderId="3" xfId="265" quotePrefix="1" applyFont="1" applyBorder="1" applyAlignment="1">
      <alignment horizontal="right"/>
    </xf>
    <xf numFmtId="164" fontId="5" fillId="0" borderId="24" xfId="265" quotePrefix="1" applyFont="1" applyBorder="1" applyAlignment="1">
      <alignment horizontal="right"/>
    </xf>
    <xf numFmtId="164" fontId="5" fillId="0" borderId="0" xfId="265" quotePrefix="1" applyFont="1" applyBorder="1" applyAlignment="1">
      <alignment horizontal="right"/>
    </xf>
    <xf numFmtId="173" fontId="3" fillId="0" borderId="11" xfId="265" applyNumberFormat="1" applyFont="1" applyBorder="1" applyAlignment="1">
      <alignment horizontal="center"/>
    </xf>
    <xf numFmtId="173" fontId="3" fillId="0" borderId="3" xfId="265" applyNumberFormat="1" applyFont="1" applyBorder="1" applyAlignment="1">
      <alignment horizontal="left"/>
    </xf>
    <xf numFmtId="164" fontId="3" fillId="0" borderId="3" xfId="265" applyFont="1" applyBorder="1" applyAlignment="1">
      <alignment horizontal="right"/>
    </xf>
    <xf numFmtId="164" fontId="3" fillId="0" borderId="13" xfId="265" applyFont="1" applyBorder="1" applyAlignment="1">
      <alignment horizontal="right"/>
    </xf>
    <xf numFmtId="164" fontId="3" fillId="0" borderId="0" xfId="265" applyFont="1" applyBorder="1" applyAlignment="1">
      <alignment horizontal="right"/>
    </xf>
    <xf numFmtId="173" fontId="3" fillId="0" borderId="11" xfId="265" applyNumberFormat="1" applyFont="1" applyBorder="1" applyAlignment="1">
      <alignment horizontal="left"/>
    </xf>
    <xf numFmtId="173" fontId="5" fillId="0" borderId="3" xfId="265" applyNumberFormat="1" applyFont="1" applyBorder="1" applyAlignment="1">
      <alignment horizontal="left"/>
    </xf>
    <xf numFmtId="164" fontId="5" fillId="0" borderId="3" xfId="265" applyFont="1" applyBorder="1" applyAlignment="1">
      <alignment horizontal="right"/>
    </xf>
    <xf numFmtId="164" fontId="5" fillId="0" borderId="13" xfId="265" applyFont="1" applyBorder="1" applyAlignment="1">
      <alignment horizontal="right"/>
    </xf>
    <xf numFmtId="173" fontId="3" fillId="0" borderId="36" xfId="265" applyNumberFormat="1" applyFont="1" applyBorder="1" applyAlignment="1">
      <alignment horizontal="left"/>
    </xf>
    <xf numFmtId="173" fontId="5" fillId="0" borderId="37" xfId="265" applyNumberFormat="1" applyFont="1" applyBorder="1" applyAlignment="1">
      <alignment horizontal="left"/>
    </xf>
    <xf numFmtId="164" fontId="5" fillId="0" borderId="37" xfId="265" applyFont="1" applyBorder="1" applyAlignment="1">
      <alignment horizontal="right"/>
    </xf>
    <xf numFmtId="164" fontId="5" fillId="0" borderId="40" xfId="265" applyFont="1" applyBorder="1" applyAlignment="1">
      <alignment horizontal="right"/>
    </xf>
    <xf numFmtId="164" fontId="5" fillId="4" borderId="9" xfId="349" applyNumberFormat="1" applyFont="1" applyFill="1" applyBorder="1" applyAlignment="1">
      <alignment horizontal="left"/>
    </xf>
    <xf numFmtId="164" fontId="5" fillId="4" borderId="47" xfId="349" applyNumberFormat="1" applyFont="1" applyFill="1" applyBorder="1"/>
    <xf numFmtId="164" fontId="5" fillId="4" borderId="19" xfId="349" applyNumberFormat="1" applyFont="1" applyFill="1" applyBorder="1" applyAlignment="1">
      <alignment horizontal="center"/>
    </xf>
    <xf numFmtId="164" fontId="5" fillId="4" borderId="43" xfId="349" applyNumberFormat="1" applyFont="1" applyFill="1" applyBorder="1" applyAlignment="1">
      <alignment horizontal="center"/>
    </xf>
    <xf numFmtId="49" fontId="5" fillId="4" borderId="4" xfId="350" quotePrefix="1" applyNumberFormat="1" applyFont="1" applyFill="1" applyBorder="1" applyAlignment="1">
      <alignment horizontal="center"/>
    </xf>
    <xf numFmtId="49" fontId="5" fillId="4" borderId="4" xfId="350" applyNumberFormat="1" applyFont="1" applyFill="1" applyBorder="1" applyAlignment="1">
      <alignment horizontal="center"/>
    </xf>
    <xf numFmtId="49" fontId="5" fillId="4" borderId="12" xfId="350" applyNumberFormat="1" applyFont="1" applyFill="1" applyBorder="1" applyAlignment="1">
      <alignment horizontal="center"/>
    </xf>
    <xf numFmtId="164" fontId="5" fillId="0" borderId="3" xfId="265" quotePrefix="1" applyFont="1" applyBorder="1" applyAlignment="1"/>
    <xf numFmtId="164" fontId="5" fillId="0" borderId="24" xfId="265" quotePrefix="1" applyFont="1" applyBorder="1" applyAlignment="1"/>
    <xf numFmtId="164" fontId="3" fillId="0" borderId="3" xfId="265" applyFont="1" applyBorder="1" applyAlignment="1"/>
    <xf numFmtId="164" fontId="3" fillId="0" borderId="13" xfId="265" applyFont="1" applyBorder="1" applyAlignment="1"/>
    <xf numFmtId="164" fontId="5" fillId="0" borderId="3" xfId="265" applyFont="1" applyBorder="1" applyAlignment="1"/>
    <xf numFmtId="164" fontId="5" fillId="0" borderId="13" xfId="265" applyFont="1" applyBorder="1" applyAlignment="1"/>
    <xf numFmtId="173" fontId="3" fillId="0" borderId="36" xfId="265" applyNumberFormat="1" applyFont="1" applyBorder="1" applyAlignment="1">
      <alignment horizontal="center"/>
    </xf>
    <xf numFmtId="164" fontId="5" fillId="0" borderId="37" xfId="265" applyFont="1" applyBorder="1" applyAlignment="1"/>
    <xf numFmtId="164" fontId="5" fillId="0" borderId="40" xfId="265" applyFont="1" applyBorder="1" applyAlignment="1"/>
    <xf numFmtId="173" fontId="3" fillId="0" borderId="0" xfId="265" applyNumberFormat="1" applyFont="1" applyBorder="1" applyAlignment="1">
      <alignment horizontal="center"/>
    </xf>
    <xf numFmtId="173" fontId="3" fillId="0" borderId="0" xfId="265" applyNumberFormat="1" applyFont="1" applyBorder="1" applyAlignment="1">
      <alignment horizontal="left"/>
    </xf>
    <xf numFmtId="164" fontId="3" fillId="0" borderId="0" xfId="265" applyFont="1" applyBorder="1" applyAlignment="1"/>
    <xf numFmtId="164" fontId="3" fillId="0" borderId="0" xfId="265" applyNumberFormat="1" applyFont="1" applyBorder="1" applyAlignment="1">
      <alignment horizontal="left"/>
    </xf>
    <xf numFmtId="164" fontId="3" fillId="0" borderId="0" xfId="265" applyNumberFormat="1" applyFont="1" applyBorder="1" applyAlignment="1"/>
    <xf numFmtId="164" fontId="3" fillId="0" borderId="0" xfId="265" applyNumberFormat="1" applyFont="1" applyBorder="1" applyAlignment="1">
      <alignment horizontal="right"/>
    </xf>
    <xf numFmtId="173" fontId="5" fillId="0" borderId="0" xfId="265" applyNumberFormat="1" applyFont="1" applyBorder="1" applyAlignment="1">
      <alignment horizontal="left"/>
    </xf>
    <xf numFmtId="164" fontId="5" fillId="0" borderId="0" xfId="265" applyFont="1" applyBorder="1" applyAlignment="1"/>
    <xf numFmtId="164" fontId="5" fillId="4" borderId="9" xfId="351" applyNumberFormat="1" applyFont="1" applyFill="1" applyBorder="1" applyAlignment="1">
      <alignment horizontal="left"/>
    </xf>
    <xf numFmtId="164" fontId="5" fillId="4" borderId="29" xfId="351" applyNumberFormat="1" applyFont="1" applyFill="1" applyBorder="1"/>
    <xf numFmtId="164" fontId="5" fillId="4" borderId="19" xfId="351" applyNumberFormat="1" applyFont="1" applyFill="1" applyBorder="1" applyAlignment="1">
      <alignment horizontal="center"/>
    </xf>
    <xf numFmtId="164" fontId="5" fillId="4" borderId="4" xfId="351" applyNumberFormat="1" applyFont="1" applyFill="1" applyBorder="1" applyAlignment="1">
      <alignment horizontal="center"/>
    </xf>
    <xf numFmtId="49" fontId="5" fillId="4" borderId="4" xfId="353" quotePrefix="1" applyNumberFormat="1" applyFont="1" applyFill="1" applyBorder="1" applyAlignment="1">
      <alignment horizontal="center"/>
    </xf>
    <xf numFmtId="49" fontId="5" fillId="4" borderId="4" xfId="353" applyNumberFormat="1" applyFont="1" applyFill="1" applyBorder="1" applyAlignment="1">
      <alignment horizontal="center"/>
    </xf>
    <xf numFmtId="49" fontId="5" fillId="4" borderId="12" xfId="353" applyNumberFormat="1" applyFont="1" applyFill="1" applyBorder="1" applyAlignment="1">
      <alignment horizontal="center"/>
    </xf>
    <xf numFmtId="164" fontId="3" fillId="0" borderId="11" xfId="266" applyFont="1" applyBorder="1" applyAlignment="1">
      <alignment horizontal="left"/>
    </xf>
    <xf numFmtId="164" fontId="5" fillId="0" borderId="3" xfId="266" applyFont="1" applyBorder="1"/>
    <xf numFmtId="164" fontId="5" fillId="0" borderId="2" xfId="266" quotePrefix="1" applyFont="1" applyBorder="1" applyAlignment="1">
      <alignment horizontal="right"/>
    </xf>
    <xf numFmtId="164" fontId="5" fillId="0" borderId="24" xfId="266" quotePrefix="1" applyFont="1" applyBorder="1" applyAlignment="1">
      <alignment horizontal="right"/>
    </xf>
    <xf numFmtId="173" fontId="3" fillId="0" borderId="11" xfId="266" applyNumberFormat="1" applyFont="1" applyBorder="1" applyAlignment="1">
      <alignment horizontal="center"/>
    </xf>
    <xf numFmtId="173" fontId="3" fillId="0" borderId="3" xfId="266" applyNumberFormat="1" applyFont="1" applyBorder="1" applyAlignment="1">
      <alignment horizontal="left"/>
    </xf>
    <xf numFmtId="164" fontId="3" fillId="0" borderId="3" xfId="266" applyFont="1" applyBorder="1" applyAlignment="1">
      <alignment horizontal="right"/>
    </xf>
    <xf numFmtId="164" fontId="3" fillId="0" borderId="13" xfId="266" applyFont="1" applyBorder="1" applyAlignment="1">
      <alignment horizontal="right"/>
    </xf>
    <xf numFmtId="173" fontId="3" fillId="0" borderId="11" xfId="266" applyNumberFormat="1" applyFont="1" applyBorder="1" applyAlignment="1">
      <alignment horizontal="left"/>
    </xf>
    <xf numFmtId="173" fontId="5" fillId="0" borderId="3" xfId="266" applyNumberFormat="1" applyFont="1" applyBorder="1" applyAlignment="1">
      <alignment horizontal="left"/>
    </xf>
    <xf numFmtId="164" fontId="5" fillId="0" borderId="3" xfId="266" applyFont="1" applyBorder="1" applyAlignment="1">
      <alignment horizontal="right"/>
    </xf>
    <xf numFmtId="164" fontId="5" fillId="0" borderId="13" xfId="266" applyFont="1" applyBorder="1" applyAlignment="1">
      <alignment horizontal="right"/>
    </xf>
    <xf numFmtId="173" fontId="3" fillId="0" borderId="36" xfId="266" applyNumberFormat="1" applyFont="1" applyBorder="1" applyAlignment="1">
      <alignment horizontal="left"/>
    </xf>
    <xf numFmtId="173" fontId="5" fillId="0" borderId="37" xfId="266" applyNumberFormat="1" applyFont="1" applyBorder="1" applyAlignment="1">
      <alignment horizontal="left"/>
    </xf>
    <xf numFmtId="164" fontId="5" fillId="0" borderId="37" xfId="266" applyFont="1" applyBorder="1" applyAlignment="1">
      <alignment horizontal="right"/>
    </xf>
    <xf numFmtId="164" fontId="5" fillId="0" borderId="40" xfId="266" applyFont="1" applyBorder="1" applyAlignment="1">
      <alignment horizontal="right"/>
    </xf>
    <xf numFmtId="0" fontId="5" fillId="0" borderId="0" xfId="0" applyFont="1" applyAlignment="1"/>
    <xf numFmtId="0" fontId="3" fillId="0" borderId="0" xfId="0" applyFont="1" applyAlignment="1"/>
    <xf numFmtId="0" fontId="5" fillId="4" borderId="5" xfId="0" applyFont="1" applyFill="1" applyBorder="1" applyAlignment="1">
      <alignment horizontal="center" vertical="center"/>
    </xf>
    <xf numFmtId="0" fontId="5" fillId="4"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5" fillId="4" borderId="50" xfId="0" applyFont="1" applyFill="1" applyBorder="1" applyAlignment="1">
      <alignment horizontal="center" vertical="center"/>
    </xf>
    <xf numFmtId="1" fontId="3" fillId="0" borderId="25" xfId="0" applyNumberFormat="1" applyFont="1" applyFill="1" applyBorder="1" applyAlignment="1">
      <alignment horizontal="center"/>
    </xf>
    <xf numFmtId="165" fontId="3" fillId="0" borderId="2" xfId="0" applyNumberFormat="1" applyFont="1" applyFill="1" applyBorder="1"/>
    <xf numFmtId="165" fontId="3" fillId="0" borderId="3" xfId="0" applyNumberFormat="1" applyFont="1" applyFill="1" applyBorder="1"/>
    <xf numFmtId="165" fontId="3" fillId="0" borderId="1" xfId="0" applyNumberFormat="1" applyFont="1" applyFill="1" applyBorder="1" applyAlignment="1">
      <alignment horizontal="center"/>
    </xf>
    <xf numFmtId="165" fontId="3" fillId="0" borderId="34" xfId="0" applyNumberFormat="1" applyFont="1" applyFill="1" applyBorder="1" applyAlignment="1">
      <alignment horizontal="center"/>
    </xf>
    <xf numFmtId="165" fontId="9" fillId="0" borderId="3" xfId="0" applyNumberFormat="1" applyFont="1" applyFill="1" applyBorder="1" applyAlignment="1">
      <alignment vertical="center"/>
    </xf>
    <xf numFmtId="165" fontId="3" fillId="0" borderId="1" xfId="0" quotePrefix="1" applyNumberFormat="1" applyFont="1" applyFill="1" applyBorder="1" applyAlignment="1">
      <alignment horizontal="center"/>
    </xf>
    <xf numFmtId="165" fontId="3" fillId="0" borderId="56" xfId="0" applyNumberFormat="1" applyFont="1" applyFill="1" applyBorder="1"/>
    <xf numFmtId="0" fontId="5" fillId="0" borderId="36" xfId="0" applyFont="1" applyFill="1" applyBorder="1" applyAlignment="1">
      <alignment horizontal="center"/>
    </xf>
    <xf numFmtId="165" fontId="5" fillId="0" borderId="39" xfId="0" applyNumberFormat="1" applyFont="1" applyFill="1" applyBorder="1"/>
    <xf numFmtId="165" fontId="5" fillId="0" borderId="37" xfId="0" applyNumberFormat="1" applyFont="1" applyFill="1" applyBorder="1"/>
    <xf numFmtId="165" fontId="5" fillId="0" borderId="57" xfId="0" applyNumberFormat="1" applyFont="1" applyFill="1" applyBorder="1" applyAlignment="1">
      <alignment horizontal="center"/>
    </xf>
    <xf numFmtId="165" fontId="5" fillId="0" borderId="58" xfId="0" applyNumberFormat="1" applyFont="1" applyFill="1" applyBorder="1" applyAlignment="1">
      <alignment horizontal="center"/>
    </xf>
    <xf numFmtId="0" fontId="3" fillId="0" borderId="0" xfId="276" applyFont="1"/>
    <xf numFmtId="0" fontId="5" fillId="0" borderId="0" xfId="276" applyFont="1" applyAlignment="1">
      <alignment horizontal="center"/>
    </xf>
    <xf numFmtId="164" fontId="5" fillId="4" borderId="41" xfId="179" applyNumberFormat="1" applyFont="1" applyFill="1" applyBorder="1" applyAlignment="1">
      <alignment horizontal="center"/>
    </xf>
    <xf numFmtId="164" fontId="5" fillId="4" borderId="29" xfId="179" applyNumberFormat="1" applyFont="1" applyFill="1" applyBorder="1" applyAlignment="1">
      <alignment horizontal="center"/>
    </xf>
    <xf numFmtId="164" fontId="5" fillId="4" borderId="29" xfId="179" quotePrefix="1" applyNumberFormat="1" applyFont="1" applyFill="1" applyBorder="1" applyAlignment="1">
      <alignment horizontal="center"/>
    </xf>
    <xf numFmtId="164" fontId="5" fillId="4" borderId="47" xfId="179" quotePrefix="1" applyNumberFormat="1" applyFont="1" applyFill="1" applyBorder="1" applyAlignment="1">
      <alignment horizontal="center"/>
    </xf>
    <xf numFmtId="0" fontId="5" fillId="4" borderId="59" xfId="276" quotePrefix="1" applyFont="1" applyFill="1" applyBorder="1" applyAlignment="1">
      <alignment horizontal="center"/>
    </xf>
    <xf numFmtId="164" fontId="3" fillId="0" borderId="45" xfId="179" applyNumberFormat="1" applyFont="1" applyBorder="1" applyAlignment="1">
      <alignment horizontal="left"/>
    </xf>
    <xf numFmtId="164" fontId="5" fillId="0" borderId="60" xfId="179" applyNumberFormat="1" applyFont="1" applyBorder="1" applyAlignment="1">
      <alignment horizontal="center"/>
    </xf>
    <xf numFmtId="0" fontId="3" fillId="0" borderId="0" xfId="2" applyFont="1" applyFill="1"/>
    <xf numFmtId="172" fontId="3" fillId="0" borderId="25" xfId="354" applyNumberFormat="1" applyFont="1" applyFill="1" applyBorder="1"/>
    <xf numFmtId="0" fontId="3" fillId="0" borderId="0" xfId="2" applyFont="1" applyFill="1" applyBorder="1"/>
    <xf numFmtId="0" fontId="3" fillId="0" borderId="34" xfId="2" applyFont="1" applyFill="1" applyBorder="1"/>
    <xf numFmtId="0" fontId="3" fillId="0" borderId="25" xfId="2" applyFont="1" applyFill="1" applyBorder="1"/>
    <xf numFmtId="172" fontId="5" fillId="4" borderId="5" xfId="354" applyNumberFormat="1" applyFont="1" applyFill="1" applyBorder="1" applyAlignment="1" applyProtection="1">
      <alignment horizontal="center" vertical="center" wrapText="1"/>
    </xf>
    <xf numFmtId="172" fontId="5" fillId="4" borderId="6" xfId="354" applyNumberFormat="1" applyFont="1" applyFill="1" applyBorder="1" applyAlignment="1" applyProtection="1">
      <alignment horizontal="center" vertical="center" wrapText="1"/>
    </xf>
    <xf numFmtId="172" fontId="5" fillId="4" borderId="12" xfId="354" applyNumberFormat="1" applyFont="1" applyFill="1" applyBorder="1" applyAlignment="1" applyProtection="1">
      <alignment horizontal="center" vertical="center" wrapText="1"/>
    </xf>
    <xf numFmtId="172" fontId="5" fillId="4" borderId="15" xfId="354" applyNumberFormat="1" applyFont="1" applyFill="1" applyBorder="1" applyAlignment="1" applyProtection="1">
      <alignment horizontal="center" vertical="center" wrapText="1"/>
    </xf>
    <xf numFmtId="0" fontId="5" fillId="4" borderId="15" xfId="2" applyFont="1" applyFill="1" applyBorder="1" applyAlignment="1">
      <alignment horizontal="center" vertical="center" wrapText="1"/>
    </xf>
    <xf numFmtId="0" fontId="5" fillId="4" borderId="5" xfId="2" applyFont="1" applyFill="1" applyBorder="1" applyAlignment="1">
      <alignment horizontal="center" vertical="center" wrapText="1"/>
    </xf>
    <xf numFmtId="0" fontId="5" fillId="4" borderId="6" xfId="2" applyFont="1" applyFill="1" applyBorder="1" applyAlignment="1">
      <alignment horizontal="center" vertical="center" wrapText="1"/>
    </xf>
    <xf numFmtId="0" fontId="5" fillId="4" borderId="12" xfId="2" applyFont="1" applyFill="1" applyBorder="1" applyAlignment="1">
      <alignment horizontal="center" vertical="center" wrapText="1"/>
    </xf>
    <xf numFmtId="172" fontId="3" fillId="0" borderId="23" xfId="354" applyNumberFormat="1" applyFont="1" applyFill="1" applyBorder="1" applyAlignment="1" applyProtection="1">
      <alignment horizontal="left"/>
    </xf>
    <xf numFmtId="165" fontId="3" fillId="0" borderId="23" xfId="2" applyNumberFormat="1" applyFont="1" applyFill="1" applyBorder="1" applyAlignment="1">
      <alignment horizontal="center"/>
    </xf>
    <xf numFmtId="165" fontId="3" fillId="0" borderId="48" xfId="2" applyNumberFormat="1" applyFont="1" applyFill="1" applyBorder="1" applyAlignment="1">
      <alignment horizontal="center"/>
    </xf>
    <xf numFmtId="172" fontId="3" fillId="0" borderId="11" xfId="354" applyNumberFormat="1" applyFont="1" applyFill="1" applyBorder="1" applyAlignment="1" applyProtection="1">
      <alignment horizontal="left"/>
    </xf>
    <xf numFmtId="165" fontId="3" fillId="0" borderId="11" xfId="2" applyNumberFormat="1" applyFont="1" applyFill="1" applyBorder="1" applyAlignment="1">
      <alignment horizontal="center"/>
    </xf>
    <xf numFmtId="165" fontId="3" fillId="0" borderId="1" xfId="2" applyNumberFormat="1" applyFont="1" applyFill="1" applyBorder="1" applyAlignment="1">
      <alignment horizontal="center"/>
    </xf>
    <xf numFmtId="172" fontId="3" fillId="0" borderId="19" xfId="354" applyNumberFormat="1" applyFont="1" applyFill="1" applyBorder="1" applyAlignment="1" applyProtection="1">
      <alignment horizontal="left"/>
    </xf>
    <xf numFmtId="165" fontId="3" fillId="0" borderId="4" xfId="2" applyNumberFormat="1" applyFont="1" applyFill="1" applyBorder="1" applyAlignment="1">
      <alignment horizontal="center"/>
    </xf>
    <xf numFmtId="165" fontId="3" fillId="0" borderId="20" xfId="2" applyNumberFormat="1" applyFont="1" applyFill="1" applyBorder="1" applyAlignment="1">
      <alignment horizontal="center"/>
    </xf>
    <xf numFmtId="165" fontId="3" fillId="0" borderId="19" xfId="2" applyNumberFormat="1" applyFont="1" applyFill="1" applyBorder="1" applyAlignment="1">
      <alignment horizontal="center"/>
    </xf>
    <xf numFmtId="165" fontId="3" fillId="0" borderId="35" xfId="2" applyNumberFormat="1" applyFont="1" applyFill="1" applyBorder="1" applyAlignment="1">
      <alignment horizontal="center"/>
    </xf>
    <xf numFmtId="172" fontId="5" fillId="0" borderId="36" xfId="179" applyNumberFormat="1" applyFont="1" applyFill="1" applyBorder="1" applyAlignment="1" applyProtection="1">
      <alignment horizontal="left"/>
    </xf>
    <xf numFmtId="165" fontId="5" fillId="0" borderId="37" xfId="2" applyNumberFormat="1" applyFont="1" applyFill="1" applyBorder="1" applyAlignment="1">
      <alignment horizontal="center"/>
    </xf>
    <xf numFmtId="165" fontId="5" fillId="0" borderId="40" xfId="2" applyNumberFormat="1" applyFont="1" applyFill="1" applyBorder="1" applyAlignment="1">
      <alignment horizontal="center"/>
    </xf>
    <xf numFmtId="165" fontId="5" fillId="0" borderId="36" xfId="2" applyNumberFormat="1" applyFont="1" applyFill="1" applyBorder="1" applyAlignment="1">
      <alignment horizontal="center"/>
    </xf>
    <xf numFmtId="165" fontId="5" fillId="0" borderId="39" xfId="2" applyNumberFormat="1" applyFont="1" applyFill="1" applyBorder="1" applyAlignment="1">
      <alignment horizontal="center"/>
    </xf>
    <xf numFmtId="172" fontId="5" fillId="0" borderId="0" xfId="179" applyNumberFormat="1" applyFont="1" applyFill="1" applyBorder="1" applyAlignment="1" applyProtection="1">
      <alignment horizontal="center" vertical="center"/>
    </xf>
    <xf numFmtId="0" fontId="3" fillId="0" borderId="0" xfId="289" applyFont="1" applyFill="1"/>
    <xf numFmtId="0" fontId="5" fillId="5" borderId="43" xfId="289" applyFont="1" applyFill="1" applyBorder="1" applyAlignment="1">
      <alignment horizontal="right" vertical="center"/>
    </xf>
    <xf numFmtId="0" fontId="5" fillId="5" borderId="30" xfId="289" applyFont="1" applyFill="1" applyBorder="1" applyAlignment="1">
      <alignment horizontal="left" vertical="center"/>
    </xf>
    <xf numFmtId="0" fontId="5" fillId="5" borderId="5" xfId="181" applyFont="1" applyFill="1" applyBorder="1" applyAlignment="1">
      <alignment horizontal="center" vertical="center"/>
    </xf>
    <xf numFmtId="0" fontId="5" fillId="5" borderId="12" xfId="181" applyFont="1" applyFill="1" applyBorder="1" applyAlignment="1">
      <alignment horizontal="center" vertical="center"/>
    </xf>
    <xf numFmtId="0" fontId="3" fillId="0" borderId="45" xfId="289" applyFont="1" applyFill="1" applyBorder="1"/>
    <xf numFmtId="0" fontId="3" fillId="0" borderId="33" xfId="289" applyFont="1" applyFill="1" applyBorder="1"/>
    <xf numFmtId="165" fontId="3" fillId="0" borderId="5" xfId="181" applyNumberFormat="1" applyFont="1" applyBorder="1"/>
    <xf numFmtId="165" fontId="3" fillId="0" borderId="5" xfId="181" applyNumberFormat="1" applyFont="1" applyBorder="1" applyAlignment="1">
      <alignment horizontal="right"/>
    </xf>
    <xf numFmtId="165" fontId="3" fillId="0" borderId="5" xfId="181" applyNumberFormat="1" applyFont="1" applyBorder="1" applyAlignment="1">
      <alignment horizontal="right" indent="1"/>
    </xf>
    <xf numFmtId="165" fontId="3" fillId="0" borderId="12" xfId="181" applyNumberFormat="1" applyFont="1" applyBorder="1" applyAlignment="1">
      <alignment horizontal="right" indent="1"/>
    </xf>
    <xf numFmtId="0" fontId="3" fillId="0" borderId="25" xfId="289" applyFont="1" applyFill="1" applyBorder="1"/>
    <xf numFmtId="0" fontId="3" fillId="0" borderId="0" xfId="289" applyFont="1" applyFill="1" applyBorder="1"/>
    <xf numFmtId="165" fontId="3" fillId="0" borderId="3" xfId="181" applyNumberFormat="1" applyFont="1" applyFill="1" applyBorder="1"/>
    <xf numFmtId="165" fontId="3" fillId="0" borderId="3" xfId="181" applyNumberFormat="1" applyFont="1" applyFill="1" applyBorder="1" applyAlignment="1">
      <alignment horizontal="right"/>
    </xf>
    <xf numFmtId="165" fontId="3" fillId="0" borderId="3" xfId="181" applyNumberFormat="1" applyFont="1" applyFill="1" applyBorder="1" applyAlignment="1">
      <alignment horizontal="right" indent="1"/>
    </xf>
    <xf numFmtId="165" fontId="3" fillId="0" borderId="13" xfId="181" applyNumberFormat="1" applyFont="1" applyFill="1" applyBorder="1" applyAlignment="1">
      <alignment horizontal="right" indent="1"/>
    </xf>
    <xf numFmtId="165" fontId="3" fillId="0" borderId="5" xfId="181" applyNumberFormat="1" applyFont="1" applyFill="1" applyBorder="1"/>
    <xf numFmtId="165" fontId="3" fillId="0" borderId="5" xfId="181" applyNumberFormat="1" applyFont="1" applyFill="1" applyBorder="1" applyAlignment="1">
      <alignment horizontal="right"/>
    </xf>
    <xf numFmtId="165" fontId="3" fillId="0" borderId="5" xfId="181" applyNumberFormat="1" applyFont="1" applyFill="1" applyBorder="1" applyAlignment="1">
      <alignment horizontal="right" indent="1"/>
    </xf>
    <xf numFmtId="165" fontId="3" fillId="0" borderId="12" xfId="181" applyNumberFormat="1" applyFont="1" applyFill="1" applyBorder="1" applyAlignment="1">
      <alignment horizontal="right" indent="1"/>
    </xf>
    <xf numFmtId="165" fontId="3" fillId="0" borderId="5" xfId="181" quotePrefix="1" applyNumberFormat="1" applyFont="1" applyFill="1" applyBorder="1" applyAlignment="1">
      <alignment horizontal="right" indent="1"/>
    </xf>
    <xf numFmtId="165" fontId="3" fillId="0" borderId="12" xfId="181" quotePrefix="1" applyNumberFormat="1" applyFont="1" applyFill="1" applyBorder="1" applyAlignment="1">
      <alignment horizontal="right" indent="1"/>
    </xf>
    <xf numFmtId="0" fontId="3" fillId="6" borderId="0" xfId="289" applyFont="1" applyFill="1" applyBorder="1"/>
    <xf numFmtId="165" fontId="3" fillId="6" borderId="3" xfId="181" applyNumberFormat="1" applyFont="1" applyFill="1" applyBorder="1"/>
    <xf numFmtId="165" fontId="3" fillId="6" borderId="3" xfId="181" applyNumberFormat="1" applyFont="1" applyFill="1" applyBorder="1" applyAlignment="1">
      <alignment horizontal="right"/>
    </xf>
    <xf numFmtId="165" fontId="3" fillId="6" borderId="3" xfId="181" applyNumberFormat="1" applyFont="1" applyFill="1" applyBorder="1" applyAlignment="1">
      <alignment horizontal="right" indent="1"/>
    </xf>
    <xf numFmtId="165" fontId="3" fillId="6" borderId="13" xfId="181" applyNumberFormat="1" applyFont="1" applyFill="1" applyBorder="1" applyAlignment="1">
      <alignment horizontal="right" indent="1"/>
    </xf>
    <xf numFmtId="0" fontId="3" fillId="0" borderId="1" xfId="289" applyFont="1" applyFill="1" applyBorder="1"/>
    <xf numFmtId="165" fontId="3" fillId="0" borderId="13" xfId="181" quotePrefix="1" applyNumberFormat="1" applyFont="1" applyFill="1" applyBorder="1" applyAlignment="1">
      <alignment horizontal="right" indent="1"/>
    </xf>
    <xf numFmtId="165" fontId="3" fillId="0" borderId="3" xfId="181" quotePrefix="1" applyNumberFormat="1" applyFont="1" applyFill="1" applyBorder="1" applyAlignment="1">
      <alignment horizontal="right" indent="1"/>
    </xf>
    <xf numFmtId="0" fontId="3" fillId="0" borderId="60" xfId="289" applyFont="1" applyFill="1" applyBorder="1"/>
    <xf numFmtId="0" fontId="3" fillId="0" borderId="63" xfId="289" applyFont="1" applyFill="1" applyBorder="1"/>
    <xf numFmtId="165" fontId="3" fillId="0" borderId="37" xfId="181" applyNumberFormat="1" applyFont="1" applyFill="1" applyBorder="1"/>
    <xf numFmtId="165" fontId="3" fillId="0" borderId="37" xfId="181" applyNumberFormat="1" applyFont="1" applyFill="1" applyBorder="1" applyAlignment="1">
      <alignment horizontal="right" indent="1"/>
    </xf>
    <xf numFmtId="165" fontId="3" fillId="0" borderId="40" xfId="181" applyNumberFormat="1" applyFont="1" applyFill="1" applyBorder="1" applyAlignment="1">
      <alignment horizontal="right" indent="1"/>
    </xf>
    <xf numFmtId="0" fontId="3" fillId="0" borderId="0" xfId="207" applyFont="1" applyFill="1"/>
    <xf numFmtId="165" fontId="3" fillId="0" borderId="0" xfId="289" applyNumberFormat="1" applyFont="1" applyFill="1"/>
    <xf numFmtId="0" fontId="5" fillId="0" borderId="0" xfId="2" applyFont="1" applyFill="1" applyAlignment="1"/>
    <xf numFmtId="164" fontId="3" fillId="0" borderId="0" xfId="0" applyNumberFormat="1" applyFont="1" applyFill="1"/>
    <xf numFmtId="164" fontId="30" fillId="2" borderId="54" xfId="0" applyNumberFormat="1" applyFont="1" applyFill="1" applyBorder="1"/>
    <xf numFmtId="164" fontId="3" fillId="2" borderId="62" xfId="0" applyNumberFormat="1" applyFont="1" applyFill="1" applyBorder="1"/>
    <xf numFmtId="164" fontId="3" fillId="2" borderId="29" xfId="0" applyNumberFormat="1" applyFont="1" applyFill="1" applyBorder="1"/>
    <xf numFmtId="164" fontId="3" fillId="2" borderId="47" xfId="0" applyNumberFormat="1" applyFont="1" applyFill="1" applyBorder="1"/>
    <xf numFmtId="164" fontId="5" fillId="2" borderId="16" xfId="0" quotePrefix="1" applyNumberFormat="1" applyFont="1" applyFill="1" applyBorder="1" applyAlignment="1">
      <alignment horizontal="centerContinuous"/>
    </xf>
    <xf numFmtId="164" fontId="5" fillId="2" borderId="61" xfId="0" quotePrefix="1" applyNumberFormat="1" applyFont="1" applyFill="1" applyBorder="1" applyAlignment="1">
      <alignment horizontal="centerContinuous"/>
    </xf>
    <xf numFmtId="164" fontId="31" fillId="2" borderId="25" xfId="0" applyNumberFormat="1" applyFont="1" applyFill="1" applyBorder="1"/>
    <xf numFmtId="164" fontId="3" fillId="2" borderId="1" xfId="0" applyNumberFormat="1" applyFont="1" applyFill="1" applyBorder="1"/>
    <xf numFmtId="164" fontId="5" fillId="2" borderId="3" xfId="0" applyNumberFormat="1" applyFont="1" applyFill="1" applyBorder="1" applyAlignment="1">
      <alignment horizontal="center"/>
    </xf>
    <xf numFmtId="164" fontId="5" fillId="2" borderId="8" xfId="0" applyNumberFormat="1" applyFont="1" applyFill="1" applyBorder="1" applyAlignment="1">
      <alignment horizontal="center"/>
    </xf>
    <xf numFmtId="164" fontId="5" fillId="2" borderId="43" xfId="0" quotePrefix="1" applyNumberFormat="1" applyFont="1" applyFill="1" applyBorder="1" applyAlignment="1">
      <alignment horizontal="right"/>
    </xf>
    <xf numFmtId="164" fontId="5" fillId="2" borderId="30" xfId="0" quotePrefix="1" applyNumberFormat="1" applyFont="1" applyFill="1" applyBorder="1" applyAlignment="1"/>
    <xf numFmtId="173" fontId="5" fillId="2" borderId="3" xfId="0" quotePrefix="1" applyNumberFormat="1" applyFont="1" applyFill="1" applyBorder="1" applyAlignment="1">
      <alignment horizontal="center"/>
    </xf>
    <xf numFmtId="173" fontId="5" fillId="2" borderId="8" xfId="0" quotePrefix="1" applyNumberFormat="1" applyFont="1" applyFill="1" applyBorder="1" applyAlignment="1">
      <alignment horizontal="center"/>
    </xf>
    <xf numFmtId="173" fontId="5" fillId="2" borderId="2" xfId="0" quotePrefix="1" applyNumberFormat="1" applyFont="1" applyFill="1" applyBorder="1" applyAlignment="1">
      <alignment horizontal="center"/>
    </xf>
    <xf numFmtId="173" fontId="5" fillId="2" borderId="24" xfId="0" quotePrefix="1" applyNumberFormat="1" applyFont="1" applyFill="1" applyBorder="1" applyAlignment="1">
      <alignment horizontal="center"/>
    </xf>
    <xf numFmtId="164" fontId="5" fillId="0" borderId="64" xfId="0" applyNumberFormat="1" applyFont="1" applyFill="1" applyBorder="1"/>
    <xf numFmtId="164" fontId="3" fillId="0" borderId="48" xfId="0" applyNumberFormat="1" applyFont="1" applyFill="1" applyBorder="1"/>
    <xf numFmtId="164" fontId="3" fillId="0" borderId="2" xfId="0" applyNumberFormat="1" applyFont="1" applyFill="1" applyBorder="1"/>
    <xf numFmtId="164" fontId="3" fillId="0" borderId="2" xfId="0" applyNumberFormat="1" applyFont="1" applyFill="1" applyBorder="1" applyAlignment="1">
      <alignment horizontal="center"/>
    </xf>
    <xf numFmtId="164" fontId="3" fillId="0" borderId="49" xfId="0" applyNumberFormat="1" applyFont="1" applyFill="1" applyBorder="1" applyAlignment="1">
      <alignment horizontal="center"/>
    </xf>
    <xf numFmtId="164" fontId="5" fillId="0" borderId="3" xfId="0" applyNumberFormat="1" applyFont="1" applyFill="1" applyBorder="1" applyAlignment="1">
      <alignment horizontal="right"/>
    </xf>
    <xf numFmtId="165" fontId="3" fillId="0" borderId="0" xfId="2" applyNumberFormat="1" applyFont="1" applyFill="1" applyAlignment="1">
      <alignment horizontal="center"/>
    </xf>
    <xf numFmtId="164" fontId="3" fillId="0" borderId="13" xfId="0" applyNumberFormat="1" applyFont="1" applyFill="1" applyBorder="1" applyAlignment="1">
      <alignment horizontal="center"/>
    </xf>
    <xf numFmtId="164" fontId="5" fillId="0" borderId="11" xfId="0" applyNumberFormat="1" applyFont="1" applyFill="1" applyBorder="1" applyAlignment="1">
      <alignment horizontal="left"/>
    </xf>
    <xf numFmtId="164" fontId="5" fillId="0" borderId="1" xfId="0" applyNumberFormat="1" applyFont="1" applyFill="1" applyBorder="1"/>
    <xf numFmtId="164" fontId="3" fillId="0" borderId="3" xfId="0" applyNumberFormat="1" applyFont="1" applyFill="1" applyBorder="1" applyAlignment="1">
      <alignment horizontal="right"/>
    </xf>
    <xf numFmtId="164" fontId="3" fillId="0" borderId="3" xfId="0" applyNumberFormat="1" applyFont="1" applyFill="1" applyBorder="1" applyAlignment="1">
      <alignment horizontal="center"/>
    </xf>
    <xf numFmtId="164" fontId="5" fillId="0" borderId="3" xfId="0" applyNumberFormat="1" applyFont="1" applyFill="1" applyBorder="1" applyAlignment="1">
      <alignment horizontal="center"/>
    </xf>
    <xf numFmtId="164" fontId="5" fillId="0" borderId="13" xfId="0" applyNumberFormat="1" applyFont="1" applyFill="1" applyBorder="1" applyAlignment="1">
      <alignment horizontal="center"/>
    </xf>
    <xf numFmtId="164" fontId="3" fillId="0" borderId="25" xfId="0" applyNumberFormat="1" applyFont="1" applyFill="1" applyBorder="1"/>
    <xf numFmtId="164" fontId="3" fillId="0" borderId="1" xfId="0" applyNumberFormat="1" applyFont="1" applyFill="1" applyBorder="1"/>
    <xf numFmtId="164" fontId="3" fillId="0" borderId="1" xfId="0" quotePrefix="1" applyNumberFormat="1" applyFont="1" applyFill="1" applyBorder="1" applyAlignment="1">
      <alignment horizontal="left"/>
    </xf>
    <xf numFmtId="164" fontId="3" fillId="0" borderId="1" xfId="0" applyNumberFormat="1" applyFont="1" applyFill="1" applyBorder="1" applyAlignment="1">
      <alignment horizontal="right"/>
    </xf>
    <xf numFmtId="164" fontId="3" fillId="0" borderId="20" xfId="0" applyNumberFormat="1" applyFont="1" applyFill="1" applyBorder="1" applyAlignment="1">
      <alignment horizontal="center"/>
    </xf>
    <xf numFmtId="164" fontId="3" fillId="0" borderId="64" xfId="0" applyNumberFormat="1" applyFont="1" applyFill="1" applyBorder="1"/>
    <xf numFmtId="164" fontId="3" fillId="0" borderId="48" xfId="0" applyNumberFormat="1" applyFont="1" applyFill="1" applyBorder="1" applyAlignment="1">
      <alignment horizontal="right"/>
    </xf>
    <xf numFmtId="164" fontId="5" fillId="0" borderId="34" xfId="0" applyNumberFormat="1" applyFont="1" applyFill="1" applyBorder="1" applyAlignment="1">
      <alignment horizontal="center"/>
    </xf>
    <xf numFmtId="164" fontId="3" fillId="0" borderId="1" xfId="0" applyNumberFormat="1" applyFont="1" applyFill="1" applyBorder="1" applyAlignment="1">
      <alignment horizontal="left"/>
    </xf>
    <xf numFmtId="164" fontId="3" fillId="0" borderId="34" xfId="0" applyNumberFormat="1" applyFont="1" applyFill="1" applyBorder="1" applyAlignment="1">
      <alignment horizontal="center"/>
    </xf>
    <xf numFmtId="164" fontId="3" fillId="0" borderId="55" xfId="0" applyNumberFormat="1" applyFont="1" applyFill="1" applyBorder="1"/>
    <xf numFmtId="164" fontId="3" fillId="0" borderId="35" xfId="0" applyNumberFormat="1" applyFont="1" applyFill="1" applyBorder="1"/>
    <xf numFmtId="164" fontId="3" fillId="0" borderId="4" xfId="0" applyNumberFormat="1" applyFont="1" applyFill="1" applyBorder="1" applyAlignment="1">
      <alignment horizontal="center"/>
    </xf>
    <xf numFmtId="164" fontId="3" fillId="0" borderId="30" xfId="0" applyNumberFormat="1" applyFont="1" applyFill="1" applyBorder="1" applyAlignment="1">
      <alignment horizontal="center"/>
    </xf>
    <xf numFmtId="164" fontId="5" fillId="0" borderId="25" xfId="0" applyNumberFormat="1" applyFont="1" applyFill="1" applyBorder="1" applyAlignment="1">
      <alignment horizontal="left"/>
    </xf>
    <xf numFmtId="164" fontId="5" fillId="0" borderId="2" xfId="0" applyNumberFormat="1" applyFont="1" applyFill="1" applyBorder="1" applyAlignment="1">
      <alignment horizontal="right"/>
    </xf>
    <xf numFmtId="164" fontId="5" fillId="0" borderId="2" xfId="0" applyNumberFormat="1" applyFont="1" applyFill="1" applyBorder="1" applyAlignment="1">
      <alignment horizontal="center"/>
    </xf>
    <xf numFmtId="164" fontId="5" fillId="0" borderId="49" xfId="0" applyNumberFormat="1" applyFont="1" applyFill="1" applyBorder="1" applyAlignment="1">
      <alignment horizontal="center"/>
    </xf>
    <xf numFmtId="164" fontId="3" fillId="0" borderId="4" xfId="0" applyNumberFormat="1" applyFont="1" applyFill="1" applyBorder="1" applyAlignment="1">
      <alignment horizontal="right"/>
    </xf>
    <xf numFmtId="164" fontId="5" fillId="0" borderId="55" xfId="0" applyNumberFormat="1" applyFont="1" applyFill="1" applyBorder="1" applyAlignment="1">
      <alignment horizontal="left"/>
    </xf>
    <xf numFmtId="164" fontId="3" fillId="0" borderId="35" xfId="0" applyNumberFormat="1" applyFont="1" applyFill="1" applyBorder="1" applyAlignment="1">
      <alignment horizontal="left"/>
    </xf>
    <xf numFmtId="164" fontId="5" fillId="0" borderId="4" xfId="0" applyNumberFormat="1" applyFont="1" applyFill="1" applyBorder="1" applyAlignment="1">
      <alignment horizontal="right"/>
    </xf>
    <xf numFmtId="164" fontId="5" fillId="0" borderId="4" xfId="0" applyNumberFormat="1" applyFont="1" applyFill="1" applyBorder="1" applyAlignment="1">
      <alignment horizontal="center"/>
    </xf>
    <xf numFmtId="164" fontId="5" fillId="0" borderId="30" xfId="0" applyNumberFormat="1" applyFont="1" applyFill="1" applyBorder="1" applyAlignment="1">
      <alignment horizontal="center"/>
    </xf>
    <xf numFmtId="164" fontId="5" fillId="0" borderId="64" xfId="0" applyNumberFormat="1" applyFont="1" applyFill="1" applyBorder="1" applyAlignment="1">
      <alignment vertical="center"/>
    </xf>
    <xf numFmtId="164" fontId="5" fillId="0" borderId="48" xfId="0" applyNumberFormat="1" applyFont="1" applyFill="1" applyBorder="1" applyAlignment="1">
      <alignment vertical="center"/>
    </xf>
    <xf numFmtId="164" fontId="5" fillId="0" borderId="25" xfId="0" applyNumberFormat="1" applyFont="1" applyFill="1" applyBorder="1" applyAlignment="1">
      <alignment vertical="center"/>
    </xf>
    <xf numFmtId="164" fontId="5" fillId="0" borderId="1" xfId="0" applyNumberFormat="1" applyFont="1" applyFill="1" applyBorder="1" applyAlignment="1">
      <alignment vertical="center"/>
    </xf>
    <xf numFmtId="2" fontId="3" fillId="0" borderId="0" xfId="2" applyNumberFormat="1" applyFont="1" applyFill="1"/>
    <xf numFmtId="164" fontId="5" fillId="0" borderId="25" xfId="0" quotePrefix="1" applyNumberFormat="1" applyFont="1" applyFill="1" applyBorder="1" applyAlignment="1">
      <alignment horizontal="left"/>
    </xf>
    <xf numFmtId="164" fontId="3" fillId="0" borderId="0" xfId="0" applyNumberFormat="1" applyFont="1" applyFill="1" applyBorder="1"/>
    <xf numFmtId="164" fontId="5" fillId="0" borderId="55" xfId="0" quotePrefix="1" applyNumberFormat="1" applyFont="1" applyFill="1" applyBorder="1" applyAlignment="1">
      <alignment horizontal="left"/>
    </xf>
    <xf numFmtId="164" fontId="9" fillId="0" borderId="25" xfId="0" applyNumberFormat="1" applyFont="1" applyFill="1" applyBorder="1"/>
    <xf numFmtId="164" fontId="9" fillId="0" borderId="1" xfId="0" applyNumberFormat="1" applyFont="1" applyFill="1" applyBorder="1"/>
    <xf numFmtId="164" fontId="9" fillId="0" borderId="3" xfId="0" applyNumberFormat="1" applyFont="1" applyFill="1" applyBorder="1"/>
    <xf numFmtId="164" fontId="9" fillId="0" borderId="3" xfId="0" applyNumberFormat="1" applyFont="1" applyFill="1" applyBorder="1" applyAlignment="1">
      <alignment horizontal="center"/>
    </xf>
    <xf numFmtId="164" fontId="9" fillId="0" borderId="34" xfId="0" applyNumberFormat="1" applyFont="1" applyFill="1" applyBorder="1" applyAlignment="1">
      <alignment horizontal="center"/>
    </xf>
    <xf numFmtId="164" fontId="3" fillId="0" borderId="25" xfId="0" quotePrefix="1" applyNumberFormat="1" applyFont="1" applyFill="1" applyBorder="1" applyAlignment="1">
      <alignment horizontal="left"/>
    </xf>
    <xf numFmtId="175" fontId="3" fillId="0" borderId="0" xfId="2" applyNumberFormat="1" applyFont="1" applyFill="1"/>
    <xf numFmtId="164" fontId="5" fillId="0" borderId="26" xfId="0" quotePrefix="1" applyNumberFormat="1" applyFont="1" applyFill="1" applyBorder="1" applyAlignment="1">
      <alignment horizontal="left"/>
    </xf>
    <xf numFmtId="164" fontId="3" fillId="0" borderId="52" xfId="0" applyNumberFormat="1" applyFont="1" applyFill="1" applyBorder="1"/>
    <xf numFmtId="164" fontId="5" fillId="0" borderId="52" xfId="0" applyNumberFormat="1" applyFont="1" applyFill="1" applyBorder="1" applyAlignment="1">
      <alignment horizontal="right"/>
    </xf>
    <xf numFmtId="164" fontId="5" fillId="0" borderId="27" xfId="0" applyNumberFormat="1" applyFont="1" applyFill="1" applyBorder="1" applyAlignment="1">
      <alignment horizontal="center"/>
    </xf>
    <xf numFmtId="164" fontId="5" fillId="0" borderId="53" xfId="0" applyNumberFormat="1" applyFont="1" applyFill="1" applyBorder="1" applyAlignment="1">
      <alignment horizontal="center"/>
    </xf>
    <xf numFmtId="164" fontId="31" fillId="0" borderId="16" xfId="0" quotePrefix="1" applyNumberFormat="1" applyFont="1" applyFill="1" applyBorder="1" applyAlignment="1"/>
    <xf numFmtId="164" fontId="31" fillId="0" borderId="0" xfId="0" applyNumberFormat="1" applyFont="1" applyFill="1" applyBorder="1" applyAlignment="1"/>
    <xf numFmtId="164" fontId="31" fillId="0" borderId="0" xfId="0" quotePrefix="1" applyNumberFormat="1" applyFont="1" applyFill="1" applyAlignment="1"/>
    <xf numFmtId="164" fontId="31" fillId="0" borderId="0" xfId="0" quotePrefix="1" applyNumberFormat="1" applyFont="1" applyFill="1" applyBorder="1" applyAlignment="1"/>
    <xf numFmtId="176" fontId="31" fillId="0" borderId="0" xfId="0" applyNumberFormat="1" applyFont="1" applyFill="1" applyBorder="1"/>
    <xf numFmtId="176" fontId="31" fillId="0" borderId="0" xfId="0" applyNumberFormat="1" applyFont="1" applyFill="1" applyBorder="1" applyAlignment="1">
      <alignment horizontal="right"/>
    </xf>
    <xf numFmtId="164" fontId="31" fillId="0" borderId="0" xfId="0" applyNumberFormat="1" applyFont="1" applyFill="1" applyBorder="1"/>
    <xf numFmtId="164" fontId="31" fillId="0" borderId="0" xfId="0" applyNumberFormat="1" applyFont="1" applyFill="1"/>
    <xf numFmtId="164" fontId="3" fillId="0" borderId="0" xfId="2" applyNumberFormat="1" applyFont="1" applyFill="1"/>
    <xf numFmtId="0" fontId="5" fillId="0" borderId="0" xfId="2" applyFont="1" applyAlignment="1"/>
    <xf numFmtId="164" fontId="9" fillId="0" borderId="0" xfId="0" applyNumberFormat="1" applyFont="1" applyFill="1"/>
    <xf numFmtId="164" fontId="5" fillId="0" borderId="0" xfId="0" applyNumberFormat="1" applyFont="1" applyFill="1" applyAlignment="1">
      <alignment horizontal="center"/>
    </xf>
    <xf numFmtId="164" fontId="3" fillId="0" borderId="21" xfId="0" applyNumberFormat="1" applyFont="1" applyFill="1" applyBorder="1" applyAlignment="1"/>
    <xf numFmtId="164" fontId="32" fillId="2" borderId="54" xfId="0" applyNumberFormat="1" applyFont="1" applyFill="1" applyBorder="1"/>
    <xf numFmtId="164" fontId="3" fillId="2" borderId="25" xfId="0" applyNumberFormat="1" applyFont="1" applyFill="1" applyBorder="1"/>
    <xf numFmtId="164" fontId="3" fillId="0" borderId="44" xfId="0" applyNumberFormat="1" applyFont="1" applyFill="1" applyBorder="1"/>
    <xf numFmtId="164" fontId="3" fillId="0" borderId="24" xfId="0" applyNumberFormat="1" applyFont="1" applyFill="1" applyBorder="1"/>
    <xf numFmtId="164" fontId="5" fillId="0" borderId="3" xfId="0" quotePrefix="1" applyNumberFormat="1" applyFont="1" applyFill="1" applyBorder="1" applyAlignment="1">
      <alignment horizontal="left"/>
    </xf>
    <xf numFmtId="164" fontId="33" fillId="0" borderId="3" xfId="0" applyNumberFormat="1" applyFont="1" applyFill="1" applyBorder="1" applyAlignment="1">
      <alignment horizontal="right"/>
    </xf>
    <xf numFmtId="164" fontId="31" fillId="0" borderId="3" xfId="0" applyNumberFormat="1" applyFont="1" applyFill="1" applyBorder="1" applyAlignment="1">
      <alignment horizontal="right"/>
    </xf>
    <xf numFmtId="164" fontId="3" fillId="0" borderId="35" xfId="0" quotePrefix="1" applyNumberFormat="1" applyFont="1" applyFill="1" applyBorder="1" applyAlignment="1">
      <alignment horizontal="left"/>
    </xf>
    <xf numFmtId="164" fontId="31" fillId="0" borderId="1" xfId="0" applyNumberFormat="1" applyFont="1" applyFill="1" applyBorder="1" applyAlignment="1">
      <alignment horizontal="right"/>
    </xf>
    <xf numFmtId="164" fontId="31" fillId="0" borderId="48" xfId="0" applyNumberFormat="1" applyFont="1" applyFill="1" applyBorder="1" applyAlignment="1">
      <alignment horizontal="right"/>
    </xf>
    <xf numFmtId="164" fontId="3" fillId="0" borderId="24" xfId="0" applyNumberFormat="1" applyFont="1" applyFill="1" applyBorder="1" applyAlignment="1">
      <alignment horizontal="center"/>
    </xf>
    <xf numFmtId="164" fontId="31" fillId="3" borderId="35" xfId="0" applyNumberFormat="1" applyFont="1" applyFill="1" applyBorder="1"/>
    <xf numFmtId="164" fontId="5" fillId="0" borderId="64" xfId="0" applyNumberFormat="1" applyFont="1" applyFill="1" applyBorder="1" applyAlignment="1">
      <alignment horizontal="left"/>
    </xf>
    <xf numFmtId="164" fontId="3" fillId="0" borderId="48" xfId="0" applyNumberFormat="1" applyFont="1" applyBorder="1" applyAlignment="1">
      <alignment horizontal="left"/>
    </xf>
    <xf numFmtId="164" fontId="33" fillId="0" borderId="2" xfId="0" applyNumberFormat="1" applyFont="1" applyFill="1" applyBorder="1" applyAlignment="1">
      <alignment horizontal="right"/>
    </xf>
    <xf numFmtId="164" fontId="5" fillId="0" borderId="24" xfId="0" applyNumberFormat="1" applyFont="1" applyFill="1" applyBorder="1" applyAlignment="1">
      <alignment horizontal="center"/>
    </xf>
    <xf numFmtId="164" fontId="31" fillId="0" borderId="4" xfId="0" applyNumberFormat="1" applyFont="1" applyFill="1" applyBorder="1" applyAlignment="1">
      <alignment horizontal="right"/>
    </xf>
    <xf numFmtId="164" fontId="31" fillId="0" borderId="1" xfId="0" applyNumberFormat="1" applyFont="1" applyFill="1" applyBorder="1"/>
    <xf numFmtId="164" fontId="3" fillId="0" borderId="35" xfId="0" applyNumberFormat="1" applyFont="1" applyBorder="1" applyAlignment="1">
      <alignment horizontal="left"/>
    </xf>
    <xf numFmtId="164" fontId="33" fillId="0" borderId="4" xfId="0" applyNumberFormat="1" applyFont="1" applyFill="1" applyBorder="1" applyAlignment="1">
      <alignment horizontal="right"/>
    </xf>
    <xf numFmtId="164" fontId="5" fillId="0" borderId="20" xfId="0" applyNumberFormat="1" applyFont="1" applyFill="1" applyBorder="1" applyAlignment="1">
      <alignment horizontal="center"/>
    </xf>
    <xf numFmtId="164" fontId="5" fillId="3" borderId="64" xfId="0" applyNumberFormat="1" applyFont="1" applyFill="1" applyBorder="1" applyAlignment="1">
      <alignment vertical="center"/>
    </xf>
    <xf numFmtId="164" fontId="5" fillId="3" borderId="48"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3" borderId="1" xfId="0" applyNumberFormat="1" applyFont="1" applyFill="1" applyBorder="1" applyAlignment="1">
      <alignment vertical="center"/>
    </xf>
    <xf numFmtId="164" fontId="34" fillId="0" borderId="3" xfId="0" applyNumberFormat="1" applyFont="1" applyFill="1" applyBorder="1"/>
    <xf numFmtId="164" fontId="9" fillId="0" borderId="13" xfId="0" applyNumberFormat="1" applyFont="1" applyFill="1" applyBorder="1" applyAlignment="1">
      <alignment horizontal="center"/>
    </xf>
    <xf numFmtId="164" fontId="3" fillId="0" borderId="1" xfId="0" applyNumberFormat="1" applyFont="1" applyFill="1" applyBorder="1" applyAlignment="1">
      <alignment horizontal="center"/>
    </xf>
    <xf numFmtId="164" fontId="33" fillId="0" borderId="52" xfId="0" applyNumberFormat="1" applyFont="1" applyFill="1" applyBorder="1" applyAlignment="1">
      <alignment horizontal="right"/>
    </xf>
    <xf numFmtId="164" fontId="5" fillId="0" borderId="52" xfId="0" applyNumberFormat="1" applyFont="1" applyFill="1" applyBorder="1" applyAlignment="1">
      <alignment horizontal="center"/>
    </xf>
    <xf numFmtId="164" fontId="5" fillId="0" borderId="28" xfId="0" applyNumberFormat="1" applyFont="1" applyFill="1" applyBorder="1" applyAlignment="1">
      <alignment horizontal="center"/>
    </xf>
    <xf numFmtId="164" fontId="3" fillId="0" borderId="16" xfId="0" quotePrefix="1" applyNumberFormat="1" applyFont="1" applyFill="1" applyBorder="1" applyAlignment="1"/>
    <xf numFmtId="164" fontId="3" fillId="0" borderId="0" xfId="0" applyNumberFormat="1" applyFont="1" applyFill="1" applyBorder="1" applyAlignment="1"/>
    <xf numFmtId="164" fontId="3" fillId="0" borderId="0" xfId="0" quotePrefix="1" applyNumberFormat="1" applyFont="1" applyFill="1" applyAlignment="1"/>
    <xf numFmtId="164" fontId="3" fillId="0" borderId="0" xfId="0" quotePrefix="1" applyNumberFormat="1" applyFont="1" applyFill="1" applyBorder="1" applyAlignment="1"/>
    <xf numFmtId="1" fontId="3" fillId="0" borderId="0" xfId="2" applyNumberFormat="1" applyFont="1"/>
    <xf numFmtId="0" fontId="5" fillId="2" borderId="66" xfId="2" applyFont="1" applyFill="1" applyBorder="1" applyAlignment="1">
      <alignment horizontal="center" vertical="center"/>
    </xf>
    <xf numFmtId="0" fontId="5" fillId="2" borderId="67" xfId="2" applyFont="1" applyFill="1" applyBorder="1" applyAlignment="1">
      <alignment horizontal="center" vertical="center"/>
    </xf>
    <xf numFmtId="0" fontId="5" fillId="2" borderId="68" xfId="2" applyFont="1" applyFill="1" applyBorder="1" applyAlignment="1">
      <alignment horizontal="center" vertical="center"/>
    </xf>
    <xf numFmtId="164" fontId="3" fillId="7" borderId="3" xfId="207" applyNumberFormat="1" applyFont="1" applyFill="1" applyBorder="1" applyAlignment="1" applyProtection="1">
      <alignment horizontal="left" indent="2"/>
    </xf>
    <xf numFmtId="2" fontId="3" fillId="7" borderId="3" xfId="207" applyNumberFormat="1" applyFont="1" applyFill="1" applyBorder="1"/>
    <xf numFmtId="2" fontId="3" fillId="7" borderId="13" xfId="207" applyNumberFormat="1" applyFont="1" applyFill="1" applyBorder="1"/>
    <xf numFmtId="2" fontId="3" fillId="7" borderId="0" xfId="207" applyNumberFormat="1" applyFont="1" applyFill="1" applyBorder="1"/>
    <xf numFmtId="164" fontId="3" fillId="7" borderId="4" xfId="207" applyNumberFormat="1" applyFont="1" applyFill="1" applyBorder="1" applyAlignment="1" applyProtection="1">
      <alignment horizontal="left" indent="2"/>
    </xf>
    <xf numFmtId="2" fontId="3" fillId="7" borderId="4" xfId="207" applyNumberFormat="1" applyFont="1" applyFill="1" applyBorder="1"/>
    <xf numFmtId="2" fontId="3" fillId="7" borderId="20" xfId="207" applyNumberFormat="1" applyFont="1" applyFill="1" applyBorder="1"/>
    <xf numFmtId="164" fontId="5" fillId="7" borderId="5" xfId="207" applyNumberFormat="1" applyFont="1" applyFill="1" applyBorder="1" applyAlignment="1">
      <alignment horizontal="left"/>
    </xf>
    <xf numFmtId="2" fontId="5" fillId="7" borderId="5" xfId="207" applyNumberFormat="1" applyFont="1" applyFill="1" applyBorder="1"/>
    <xf numFmtId="2" fontId="5" fillId="7" borderId="12" xfId="207" applyNumberFormat="1" applyFont="1" applyFill="1" applyBorder="1"/>
    <xf numFmtId="2" fontId="3" fillId="0" borderId="3" xfId="2" applyNumberFormat="1" applyFont="1" applyBorder="1"/>
    <xf numFmtId="2" fontId="3" fillId="0" borderId="1" xfId="2" applyNumberFormat="1" applyFont="1" applyBorder="1"/>
    <xf numFmtId="2" fontId="3" fillId="0" borderId="13" xfId="2" applyNumberFormat="1" applyFont="1" applyBorder="1"/>
    <xf numFmtId="164" fontId="5" fillId="0" borderId="5" xfId="2" applyNumberFormat="1" applyFont="1" applyBorder="1" applyAlignment="1">
      <alignment horizontal="left"/>
    </xf>
    <xf numFmtId="2" fontId="5" fillId="0" borderId="5" xfId="2" applyNumberFormat="1" applyFont="1" applyBorder="1"/>
    <xf numFmtId="2" fontId="5" fillId="0" borderId="6" xfId="2" applyNumberFormat="1" applyFont="1" applyBorder="1"/>
    <xf numFmtId="2" fontId="5" fillId="0" borderId="12" xfId="2" applyNumberFormat="1" applyFont="1" applyBorder="1"/>
    <xf numFmtId="2" fontId="3" fillId="0" borderId="2" xfId="2" applyNumberFormat="1" applyFont="1" applyBorder="1"/>
    <xf numFmtId="2" fontId="3" fillId="0" borderId="24" xfId="2" applyNumberFormat="1" applyFont="1" applyBorder="1"/>
    <xf numFmtId="164" fontId="3" fillId="0" borderId="3" xfId="207" applyNumberFormat="1" applyFont="1" applyFill="1" applyBorder="1" applyAlignment="1" applyProtection="1">
      <alignment horizontal="left" indent="2"/>
    </xf>
    <xf numFmtId="2" fontId="3" fillId="0" borderId="3" xfId="2" applyNumberFormat="1" applyFont="1" applyFill="1" applyBorder="1"/>
    <xf numFmtId="2" fontId="3" fillId="0" borderId="4" xfId="2" applyNumberFormat="1" applyFont="1" applyBorder="1"/>
    <xf numFmtId="2" fontId="3" fillId="0" borderId="20" xfId="2" applyNumberFormat="1" applyFont="1" applyBorder="1"/>
    <xf numFmtId="0" fontId="5" fillId="0" borderId="5" xfId="2" applyFont="1" applyBorder="1"/>
    <xf numFmtId="164" fontId="3" fillId="7" borderId="2" xfId="207" applyNumberFormat="1" applyFont="1" applyFill="1" applyBorder="1" applyAlignment="1" applyProtection="1">
      <alignment horizontal="left" indent="2"/>
    </xf>
    <xf numFmtId="2" fontId="3" fillId="0" borderId="48" xfId="2" applyNumberFormat="1" applyFont="1" applyBorder="1"/>
    <xf numFmtId="2" fontId="3" fillId="0" borderId="49" xfId="2" applyNumberFormat="1" applyFont="1" applyBorder="1"/>
    <xf numFmtId="2" fontId="3" fillId="0" borderId="34" xfId="2" applyNumberFormat="1" applyFont="1" applyBorder="1"/>
    <xf numFmtId="164" fontId="3" fillId="7" borderId="27" xfId="207" applyNumberFormat="1" applyFont="1" applyFill="1" applyBorder="1" applyAlignment="1" applyProtection="1">
      <alignment horizontal="left" indent="2"/>
    </xf>
    <xf numFmtId="2" fontId="3" fillId="0" borderId="27" xfId="2" applyNumberFormat="1" applyFont="1" applyBorder="1"/>
    <xf numFmtId="2" fontId="3" fillId="0" borderId="28" xfId="2" applyNumberFormat="1" applyFont="1" applyBorder="1"/>
    <xf numFmtId="165" fontId="5" fillId="0" borderId="3" xfId="337" applyNumberFormat="1" applyFont="1" applyFill="1" applyBorder="1"/>
    <xf numFmtId="165" fontId="5" fillId="0" borderId="3" xfId="335" applyNumberFormat="1" applyFont="1" applyBorder="1" applyAlignment="1">
      <alignment horizontal="center"/>
    </xf>
    <xf numFmtId="165" fontId="5" fillId="0" borderId="13" xfId="335" applyNumberFormat="1" applyFont="1" applyBorder="1" applyAlignment="1">
      <alignment horizontal="center"/>
    </xf>
    <xf numFmtId="165" fontId="5" fillId="0" borderId="3" xfId="335" applyNumberFormat="1" applyFont="1" applyBorder="1"/>
    <xf numFmtId="165" fontId="3" fillId="0" borderId="3" xfId="337" applyNumberFormat="1" applyFont="1" applyFill="1" applyBorder="1"/>
    <xf numFmtId="165" fontId="3" fillId="0" borderId="3" xfId="335" applyNumberFormat="1" applyFont="1" applyBorder="1"/>
    <xf numFmtId="165" fontId="3" fillId="0" borderId="3" xfId="335" applyNumberFormat="1" applyFont="1" applyBorder="1" applyAlignment="1">
      <alignment horizontal="center"/>
    </xf>
    <xf numFmtId="165" fontId="3" fillId="0" borderId="13" xfId="335" applyNumberFormat="1" applyFont="1" applyBorder="1" applyAlignment="1">
      <alignment horizontal="center"/>
    </xf>
    <xf numFmtId="165" fontId="3" fillId="0" borderId="4" xfId="335" applyNumberFormat="1" applyFont="1" applyBorder="1"/>
    <xf numFmtId="165" fontId="3" fillId="0" borderId="4" xfId="335" applyNumberFormat="1" applyFont="1" applyBorder="1" applyAlignment="1">
      <alignment horizontal="center"/>
    </xf>
    <xf numFmtId="165" fontId="3" fillId="0" borderId="20" xfId="335" applyNumberFormat="1" applyFont="1" applyBorder="1" applyAlignment="1">
      <alignment horizontal="center"/>
    </xf>
    <xf numFmtId="165" fontId="3" fillId="0" borderId="3" xfId="335" applyNumberFormat="1" applyFont="1" applyFill="1" applyBorder="1"/>
    <xf numFmtId="165" fontId="3" fillId="0" borderId="4" xfId="337" applyNumberFormat="1" applyFont="1" applyFill="1" applyBorder="1"/>
    <xf numFmtId="165" fontId="3" fillId="0" borderId="27" xfId="337" applyNumberFormat="1" applyFont="1" applyFill="1" applyBorder="1"/>
    <xf numFmtId="165" fontId="3" fillId="0" borderId="27" xfId="335" applyNumberFormat="1" applyFont="1" applyBorder="1" applyAlignment="1">
      <alignment horizontal="center"/>
    </xf>
    <xf numFmtId="165" fontId="3" fillId="0" borderId="28" xfId="335" applyNumberFormat="1" applyFont="1" applyBorder="1" applyAlignment="1">
      <alignment horizontal="center"/>
    </xf>
    <xf numFmtId="0" fontId="5" fillId="0" borderId="16" xfId="2" applyFont="1" applyFill="1" applyBorder="1" applyAlignment="1"/>
    <xf numFmtId="0" fontId="3" fillId="0" borderId="54" xfId="2" applyFont="1" applyFill="1" applyBorder="1"/>
    <xf numFmtId="165" fontId="3" fillId="0" borderId="5" xfId="267" applyNumberFormat="1" applyFont="1" applyBorder="1"/>
    <xf numFmtId="165" fontId="3" fillId="0" borderId="7" xfId="267" applyNumberFormat="1" applyFont="1" applyBorder="1"/>
    <xf numFmtId="165" fontId="3" fillId="0" borderId="12" xfId="267" applyNumberFormat="1" applyFont="1" applyBorder="1"/>
    <xf numFmtId="165" fontId="3" fillId="0" borderId="7" xfId="267" quotePrefix="1" applyNumberFormat="1" applyFont="1" applyBorder="1" applyAlignment="1">
      <alignment horizontal="right"/>
    </xf>
    <xf numFmtId="165" fontId="3" fillId="0" borderId="12" xfId="267" quotePrefix="1" applyNumberFormat="1" applyFont="1" applyBorder="1" applyAlignment="1">
      <alignment horizontal="right"/>
    </xf>
    <xf numFmtId="165" fontId="3" fillId="0" borderId="5" xfId="267" applyNumberFormat="1" applyFont="1" applyFill="1" applyBorder="1"/>
    <xf numFmtId="165" fontId="5" fillId="0" borderId="37" xfId="267" applyNumberFormat="1" applyFont="1" applyBorder="1"/>
    <xf numFmtId="165" fontId="5" fillId="0" borderId="38" xfId="267" applyNumberFormat="1" applyFont="1" applyBorder="1"/>
    <xf numFmtId="165" fontId="5" fillId="0" borderId="40" xfId="267" applyNumberFormat="1" applyFont="1" applyBorder="1"/>
    <xf numFmtId="0" fontId="9" fillId="0" borderId="0" xfId="0" applyFont="1" applyAlignment="1"/>
    <xf numFmtId="165" fontId="9" fillId="0" borderId="0" xfId="0" applyNumberFormat="1" applyFont="1" applyAlignment="1"/>
    <xf numFmtId="165" fontId="9" fillId="0" borderId="0" xfId="0" applyNumberFormat="1" applyFont="1" applyBorder="1" applyAlignment="1">
      <alignment horizontal="right"/>
    </xf>
    <xf numFmtId="165" fontId="9" fillId="0" borderId="0" xfId="0" applyNumberFormat="1" applyFont="1" applyBorder="1" applyAlignment="1"/>
    <xf numFmtId="0" fontId="9" fillId="0" borderId="0" xfId="0" applyFont="1" applyBorder="1" applyAlignment="1"/>
    <xf numFmtId="2" fontId="9" fillId="0" borderId="0" xfId="0" applyNumberFormat="1" applyFont="1"/>
    <xf numFmtId="1" fontId="5" fillId="5" borderId="5" xfId="167" quotePrefix="1" applyNumberFormat="1" applyFont="1" applyFill="1" applyBorder="1" applyAlignment="1" applyProtection="1">
      <alignment horizontal="center"/>
    </xf>
    <xf numFmtId="1" fontId="5" fillId="5" borderId="5" xfId="167" applyNumberFormat="1" applyFont="1" applyFill="1" applyBorder="1" applyAlignment="1" applyProtection="1">
      <alignment horizontal="center"/>
    </xf>
    <xf numFmtId="1" fontId="5" fillId="5" borderId="12" xfId="167" applyNumberFormat="1" applyFont="1" applyFill="1" applyBorder="1" applyAlignment="1" applyProtection="1">
      <alignment horizontal="center"/>
    </xf>
    <xf numFmtId="0" fontId="5" fillId="0" borderId="15" xfId="2" applyFont="1" applyBorder="1" applyAlignment="1">
      <alignment horizontal="left"/>
    </xf>
    <xf numFmtId="2" fontId="3" fillId="0" borderId="5" xfId="167" applyNumberFormat="1" applyFont="1" applyFill="1" applyBorder="1" applyAlignment="1">
      <alignment horizontal="right"/>
    </xf>
    <xf numFmtId="2" fontId="3" fillId="0" borderId="5" xfId="289" applyNumberFormat="1" applyFont="1" applyFill="1" applyBorder="1" applyAlignment="1">
      <alignment horizontal="right"/>
    </xf>
    <xf numFmtId="165" fontId="3" fillId="0" borderId="5" xfId="289" applyNumberFormat="1" applyFont="1" applyFill="1" applyBorder="1" applyAlignment="1">
      <alignment horizontal="right"/>
    </xf>
    <xf numFmtId="165" fontId="3" fillId="0" borderId="5" xfId="0" applyNumberFormat="1" applyFont="1" applyBorder="1" applyAlignment="1">
      <alignment horizontal="right"/>
    </xf>
    <xf numFmtId="165" fontId="3" fillId="0" borderId="12" xfId="0" applyNumberFormat="1" applyFont="1" applyBorder="1" applyAlignment="1">
      <alignment horizontal="right"/>
    </xf>
    <xf numFmtId="0" fontId="5" fillId="0" borderId="36" xfId="2" applyFont="1" applyBorder="1" applyAlignment="1">
      <alignment horizontal="left"/>
    </xf>
    <xf numFmtId="2" fontId="3" fillId="0" borderId="37" xfId="167" applyNumberFormat="1" applyFont="1" applyFill="1" applyBorder="1" applyAlignment="1">
      <alignment horizontal="right"/>
    </xf>
    <xf numFmtId="165" fontId="3" fillId="0" borderId="37" xfId="289" applyNumberFormat="1" applyFont="1" applyFill="1" applyBorder="1" applyAlignment="1">
      <alignment horizontal="right"/>
    </xf>
    <xf numFmtId="165" fontId="3" fillId="0" borderId="37" xfId="0" applyNumberFormat="1" applyFont="1" applyBorder="1" applyAlignment="1">
      <alignment horizontal="right"/>
    </xf>
    <xf numFmtId="165" fontId="3" fillId="0" borderId="40" xfId="0" applyNumberFormat="1" applyFont="1" applyBorder="1" applyAlignment="1">
      <alignment horizontal="right"/>
    </xf>
    <xf numFmtId="0" fontId="35" fillId="0" borderId="0" xfId="2" applyFont="1"/>
    <xf numFmtId="0" fontId="35" fillId="0" borderId="0" xfId="149" applyFont="1" applyAlignment="1" applyProtection="1"/>
    <xf numFmtId="0" fontId="4" fillId="0" borderId="0" xfId="356" applyFont="1"/>
    <xf numFmtId="0" fontId="4" fillId="0" borderId="0" xfId="356" applyFont="1" applyFill="1" applyBorder="1"/>
    <xf numFmtId="173" fontId="13" fillId="0" borderId="62" xfId="356" applyNumberFormat="1" applyFont="1" applyFill="1" applyBorder="1" applyAlignment="1">
      <alignment horizontal="center"/>
    </xf>
    <xf numFmtId="173" fontId="13" fillId="0" borderId="1" xfId="356" applyNumberFormat="1" applyFont="1" applyFill="1" applyBorder="1" applyAlignment="1">
      <alignment horizontal="center"/>
    </xf>
    <xf numFmtId="165" fontId="4" fillId="0" borderId="0" xfId="356" applyNumberFormat="1" applyFont="1"/>
    <xf numFmtId="176" fontId="4" fillId="0" borderId="0" xfId="356" applyNumberFormat="1" applyFont="1" applyFill="1" applyBorder="1" applyAlignment="1" applyProtection="1">
      <alignment horizontal="left"/>
    </xf>
    <xf numFmtId="0" fontId="4" fillId="0" borderId="0" xfId="356" applyFont="1" applyFill="1"/>
    <xf numFmtId="165" fontId="4" fillId="0" borderId="0" xfId="356" applyNumberFormat="1" applyFont="1" applyFill="1"/>
    <xf numFmtId="165" fontId="5" fillId="0" borderId="0" xfId="356" applyNumberFormat="1" applyFont="1" applyFill="1" applyAlignment="1">
      <alignment horizontal="center"/>
    </xf>
    <xf numFmtId="0" fontId="13" fillId="0" borderId="29" xfId="356" applyFont="1" applyFill="1" applyBorder="1" applyAlignment="1" applyProtection="1">
      <alignment horizontal="center"/>
    </xf>
    <xf numFmtId="173" fontId="13" fillId="0" borderId="29" xfId="356" applyNumberFormat="1" applyFont="1" applyFill="1" applyBorder="1" applyAlignment="1">
      <alignment horizontal="center"/>
    </xf>
    <xf numFmtId="173" fontId="13" fillId="0" borderId="3" xfId="356" applyNumberFormat="1" applyFont="1" applyFill="1" applyBorder="1" applyAlignment="1">
      <alignment horizontal="center"/>
    </xf>
    <xf numFmtId="165" fontId="13" fillId="0" borderId="4" xfId="4" applyNumberFormat="1" applyFont="1" applyFill="1" applyBorder="1" applyAlignment="1">
      <alignment horizontal="right"/>
    </xf>
    <xf numFmtId="2" fontId="13" fillId="0" borderId="4" xfId="4" applyNumberFormat="1" applyFont="1" applyFill="1" applyBorder="1" applyAlignment="1">
      <alignment horizontal="right"/>
    </xf>
    <xf numFmtId="2" fontId="13" fillId="0" borderId="20" xfId="4" applyNumberFormat="1" applyFont="1" applyFill="1" applyBorder="1" applyAlignment="1">
      <alignment horizontal="right"/>
    </xf>
    <xf numFmtId="165" fontId="4" fillId="0" borderId="0" xfId="356" applyNumberFormat="1" applyFont="1" applyFill="1" applyBorder="1"/>
    <xf numFmtId="165" fontId="13" fillId="0" borderId="0" xfId="356" applyNumberFormat="1" applyFont="1" applyFill="1"/>
    <xf numFmtId="2" fontId="4" fillId="0" borderId="0" xfId="356" applyNumberFormat="1" applyFont="1" applyFill="1" applyBorder="1"/>
    <xf numFmtId="0" fontId="13" fillId="0" borderId="0" xfId="356" applyFont="1" applyFill="1"/>
    <xf numFmtId="0" fontId="13" fillId="0" borderId="9" xfId="356" applyFont="1" applyFill="1" applyBorder="1" applyAlignment="1">
      <alignment horizontal="center"/>
    </xf>
    <xf numFmtId="0" fontId="13" fillId="0" borderId="11" xfId="356" applyFont="1" applyFill="1" applyBorder="1" applyAlignment="1">
      <alignment horizontal="left"/>
    </xf>
    <xf numFmtId="0" fontId="4" fillId="0" borderId="11" xfId="356" applyFont="1" applyFill="1" applyBorder="1" applyAlignment="1">
      <alignment horizontal="center"/>
    </xf>
    <xf numFmtId="0" fontId="13" fillId="0" borderId="1" xfId="356" applyFont="1" applyFill="1" applyBorder="1" applyAlignment="1">
      <alignment horizontal="center"/>
    </xf>
    <xf numFmtId="0" fontId="13" fillId="0" borderId="3" xfId="356" applyFont="1" applyFill="1" applyBorder="1" applyAlignment="1">
      <alignment horizontal="center"/>
    </xf>
    <xf numFmtId="0" fontId="13" fillId="0" borderId="15" xfId="356" applyFont="1" applyFill="1" applyBorder="1"/>
    <xf numFmtId="165" fontId="13" fillId="0" borderId="6" xfId="188" applyNumberFormat="1" applyFont="1" applyFill="1" applyBorder="1"/>
    <xf numFmtId="165" fontId="13" fillId="0" borderId="5" xfId="188" applyNumberFormat="1" applyFont="1" applyFill="1" applyBorder="1"/>
    <xf numFmtId="165" fontId="13" fillId="0" borderId="12" xfId="188" applyNumberFormat="1" applyFont="1" applyFill="1" applyBorder="1" applyAlignment="1">
      <alignment vertical="center"/>
    </xf>
    <xf numFmtId="165" fontId="13" fillId="0" borderId="6" xfId="190" applyNumberFormat="1" applyFont="1" applyFill="1" applyBorder="1"/>
    <xf numFmtId="165" fontId="13" fillId="0" borderId="5" xfId="190" applyNumberFormat="1" applyFont="1" applyFill="1" applyBorder="1"/>
    <xf numFmtId="165" fontId="38" fillId="0" borderId="12" xfId="190" applyNumberFormat="1" applyFont="1" applyFill="1" applyBorder="1" applyAlignment="1">
      <alignment vertical="center"/>
    </xf>
    <xf numFmtId="0" fontId="4" fillId="0" borderId="11" xfId="356" applyFont="1" applyFill="1" applyBorder="1"/>
    <xf numFmtId="165" fontId="4" fillId="0" borderId="48" xfId="188" applyNumberFormat="1" applyFont="1" applyFill="1" applyBorder="1"/>
    <xf numFmtId="165" fontId="4" fillId="0" borderId="2" xfId="188" applyNumberFormat="1" applyFont="1" applyFill="1" applyBorder="1"/>
    <xf numFmtId="165" fontId="4" fillId="0" borderId="3" xfId="188" applyNumberFormat="1" applyFont="1" applyFill="1" applyBorder="1"/>
    <xf numFmtId="165" fontId="39" fillId="0" borderId="13" xfId="188" applyNumberFormat="1" applyFont="1" applyFill="1" applyBorder="1" applyAlignment="1">
      <alignment vertical="center"/>
    </xf>
    <xf numFmtId="165" fontId="4" fillId="0" borderId="48" xfId="190" applyNumberFormat="1" applyFont="1" applyFill="1" applyBorder="1"/>
    <xf numFmtId="165" fontId="4" fillId="0" borderId="2" xfId="190" applyNumberFormat="1" applyFont="1" applyFill="1" applyBorder="1"/>
    <xf numFmtId="165" fontId="4" fillId="0" borderId="3" xfId="190" applyNumberFormat="1" applyFont="1" applyFill="1" applyBorder="1"/>
    <xf numFmtId="165" fontId="39" fillId="0" borderId="13" xfId="190" applyNumberFormat="1" applyFont="1" applyFill="1" applyBorder="1" applyAlignment="1">
      <alignment vertical="center"/>
    </xf>
    <xf numFmtId="165" fontId="4" fillId="0" borderId="1" xfId="188" applyNumberFormat="1" applyFont="1" applyFill="1" applyBorder="1"/>
    <xf numFmtId="165" fontId="4" fillId="0" borderId="1" xfId="190" applyNumberFormat="1" applyFont="1" applyFill="1" applyBorder="1"/>
    <xf numFmtId="165" fontId="4" fillId="0" borderId="35" xfId="190" applyNumberFormat="1" applyFont="1" applyFill="1" applyBorder="1"/>
    <xf numFmtId="165" fontId="4" fillId="0" borderId="4" xfId="190" applyNumberFormat="1" applyFont="1" applyFill="1" applyBorder="1"/>
    <xf numFmtId="165" fontId="4" fillId="0" borderId="35" xfId="188" applyNumberFormat="1" applyFont="1" applyFill="1" applyBorder="1"/>
    <xf numFmtId="165" fontId="4" fillId="0" borderId="4" xfId="188" applyNumberFormat="1" applyFont="1" applyFill="1" applyBorder="1"/>
    <xf numFmtId="165" fontId="4" fillId="0" borderId="1" xfId="190" quotePrefix="1" applyNumberFormat="1" applyFont="1" applyFill="1" applyBorder="1" applyAlignment="1">
      <alignment horizontal="right"/>
    </xf>
    <xf numFmtId="165" fontId="4" fillId="0" borderId="3" xfId="190" quotePrefix="1" applyNumberFormat="1" applyFont="1" applyFill="1" applyBorder="1" applyAlignment="1">
      <alignment horizontal="right"/>
    </xf>
    <xf numFmtId="165" fontId="39" fillId="0" borderId="13" xfId="190" quotePrefix="1" applyNumberFormat="1" applyFont="1" applyFill="1" applyBorder="1" applyAlignment="1">
      <alignment horizontal="right" vertical="center"/>
    </xf>
    <xf numFmtId="165" fontId="4" fillId="0" borderId="3" xfId="190" applyNumberFormat="1" applyFont="1" applyFill="1" applyBorder="1" applyAlignment="1">
      <alignment horizontal="right"/>
    </xf>
    <xf numFmtId="165" fontId="39" fillId="0" borderId="13" xfId="190" applyNumberFormat="1" applyFont="1" applyFill="1" applyBorder="1" applyAlignment="1">
      <alignment horizontal="right" vertical="center"/>
    </xf>
    <xf numFmtId="165" fontId="13" fillId="0" borderId="5" xfId="190" applyNumberFormat="1" applyFont="1" applyFill="1" applyBorder="1" applyAlignment="1">
      <alignment horizontal="right"/>
    </xf>
    <xf numFmtId="165" fontId="38" fillId="0" borderId="12" xfId="190" applyNumberFormat="1" applyFont="1" applyFill="1" applyBorder="1" applyAlignment="1">
      <alignment horizontal="right" vertical="center"/>
    </xf>
    <xf numFmtId="165" fontId="4" fillId="0" borderId="13" xfId="188" applyNumberFormat="1" applyFont="1" applyFill="1" applyBorder="1" applyAlignment="1">
      <alignment vertical="center"/>
    </xf>
    <xf numFmtId="165" fontId="4" fillId="0" borderId="1" xfId="188" quotePrefix="1" applyNumberFormat="1" applyFont="1" applyFill="1" applyBorder="1" applyAlignment="1">
      <alignment horizontal="right"/>
    </xf>
    <xf numFmtId="165" fontId="4" fillId="0" borderId="3" xfId="188" quotePrefix="1" applyNumberFormat="1" applyFont="1" applyFill="1" applyBorder="1" applyAlignment="1">
      <alignment horizontal="right"/>
    </xf>
    <xf numFmtId="165" fontId="4" fillId="0" borderId="13" xfId="188" quotePrefix="1" applyNumberFormat="1" applyFont="1" applyFill="1" applyBorder="1" applyAlignment="1">
      <alignment horizontal="right"/>
    </xf>
    <xf numFmtId="165" fontId="4" fillId="0" borderId="11" xfId="356" applyNumberFormat="1" applyFont="1" applyFill="1" applyBorder="1"/>
    <xf numFmtId="165" fontId="4" fillId="0" borderId="3" xfId="188" applyNumberFormat="1" applyFont="1" applyFill="1" applyBorder="1" applyAlignment="1">
      <alignment horizontal="right"/>
    </xf>
    <xf numFmtId="165" fontId="4" fillId="0" borderId="13" xfId="188" applyNumberFormat="1" applyFont="1" applyFill="1" applyBorder="1" applyAlignment="1">
      <alignment horizontal="right"/>
    </xf>
    <xf numFmtId="0" fontId="13" fillId="0" borderId="31" xfId="356" applyFont="1" applyFill="1" applyBorder="1"/>
    <xf numFmtId="165" fontId="13" fillId="0" borderId="27" xfId="92" applyNumberFormat="1" applyFont="1" applyFill="1" applyBorder="1"/>
    <xf numFmtId="165" fontId="13" fillId="0" borderId="27" xfId="92" applyNumberFormat="1" applyFont="1" applyFill="1" applyBorder="1" applyAlignment="1">
      <alignment horizontal="right"/>
    </xf>
    <xf numFmtId="165" fontId="13" fillId="0" borderId="28" xfId="92" applyNumberFormat="1" applyFont="1" applyFill="1" applyBorder="1" applyAlignment="1">
      <alignment horizontal="right"/>
    </xf>
    <xf numFmtId="0" fontId="4" fillId="0" borderId="31" xfId="356" applyFont="1" applyFill="1" applyBorder="1"/>
    <xf numFmtId="165" fontId="4" fillId="0" borderId="27" xfId="188" applyNumberFormat="1" applyFont="1" applyFill="1" applyBorder="1"/>
    <xf numFmtId="165" fontId="39" fillId="0" borderId="28" xfId="188" quotePrefix="1" applyNumberFormat="1" applyFont="1" applyFill="1" applyBorder="1" applyAlignment="1">
      <alignment horizontal="right" vertical="center"/>
    </xf>
    <xf numFmtId="0" fontId="3" fillId="0" borderId="0" xfId="356" applyFont="1" applyFill="1"/>
    <xf numFmtId="0" fontId="36" fillId="0" borderId="0" xfId="356"/>
    <xf numFmtId="165" fontId="5" fillId="0" borderId="0" xfId="356" applyNumberFormat="1" applyFont="1" applyFill="1" applyBorder="1" applyAlignment="1">
      <alignment horizontal="center"/>
    </xf>
    <xf numFmtId="0" fontId="5" fillId="0" borderId="0" xfId="356" applyFont="1" applyFill="1" applyBorder="1" applyAlignment="1">
      <alignment horizontal="center"/>
    </xf>
    <xf numFmtId="0" fontId="4" fillId="0" borderId="15" xfId="356" applyFont="1" applyBorder="1" applyAlignment="1">
      <alignment horizontal="left" vertical="center"/>
    </xf>
    <xf numFmtId="0" fontId="39" fillId="0" borderId="0" xfId="356" applyFont="1"/>
    <xf numFmtId="2" fontId="4" fillId="0" borderId="0" xfId="356" applyNumberFormat="1" applyFont="1"/>
    <xf numFmtId="0" fontId="4" fillId="0" borderId="0" xfId="356" applyFont="1" applyBorder="1" applyAlignment="1">
      <alignment horizontal="center" vertical="center"/>
    </xf>
    <xf numFmtId="14" fontId="4" fillId="0" borderId="0" xfId="356" applyNumberFormat="1" applyFont="1" applyBorder="1" applyAlignment="1">
      <alignment horizontal="center" vertical="center"/>
    </xf>
    <xf numFmtId="0" fontId="39" fillId="0" borderId="0" xfId="356" applyFont="1" applyBorder="1" applyAlignment="1">
      <alignment horizontal="center" vertical="center"/>
    </xf>
    <xf numFmtId="0" fontId="13" fillId="0" borderId="15" xfId="356" applyFont="1" applyBorder="1" applyAlignment="1">
      <alignment horizontal="left" vertical="center"/>
    </xf>
    <xf numFmtId="0" fontId="13" fillId="0" borderId="5" xfId="356" applyFont="1" applyBorder="1" applyAlignment="1">
      <alignment horizontal="right" vertical="center"/>
    </xf>
    <xf numFmtId="14" fontId="4" fillId="0" borderId="12" xfId="356" applyNumberFormat="1" applyFont="1" applyBorder="1" applyAlignment="1">
      <alignment horizontal="center" vertical="center"/>
    </xf>
    <xf numFmtId="2" fontId="4" fillId="0" borderId="5" xfId="356" applyNumberFormat="1" applyFont="1" applyBorder="1" applyAlignment="1">
      <alignment horizontal="right" vertical="center"/>
    </xf>
    <xf numFmtId="165" fontId="36" fillId="0" borderId="0" xfId="356" applyNumberFormat="1"/>
    <xf numFmtId="0" fontId="36" fillId="0" borderId="0" xfId="356" applyBorder="1"/>
    <xf numFmtId="165" fontId="36" fillId="0" borderId="0" xfId="356" applyNumberFormat="1" applyBorder="1"/>
    <xf numFmtId="14" fontId="4" fillId="0" borderId="0" xfId="356" applyNumberFormat="1" applyFont="1" applyBorder="1" applyAlignment="1">
      <alignment horizontal="right"/>
    </xf>
    <xf numFmtId="4" fontId="36" fillId="0" borderId="0" xfId="356" applyNumberFormat="1"/>
    <xf numFmtId="2" fontId="13" fillId="0" borderId="5" xfId="356" applyNumberFormat="1" applyFont="1" applyBorder="1" applyAlignment="1">
      <alignment horizontal="right" vertical="center"/>
    </xf>
    <xf numFmtId="0" fontId="13" fillId="0" borderId="36" xfId="356" applyFont="1" applyBorder="1" applyAlignment="1">
      <alignment horizontal="left" vertical="center"/>
    </xf>
    <xf numFmtId="2" fontId="13" fillId="0" borderId="37" xfId="356" applyNumberFormat="1" applyFont="1" applyBorder="1" applyAlignment="1">
      <alignment horizontal="right" vertical="center"/>
    </xf>
    <xf numFmtId="14" fontId="4" fillId="0" borderId="40" xfId="356" applyNumberFormat="1" applyFont="1" applyBorder="1" applyAlignment="1">
      <alignment horizontal="center" vertical="center"/>
    </xf>
    <xf numFmtId="0" fontId="4" fillId="0" borderId="0" xfId="356" applyFont="1" applyBorder="1" applyAlignment="1">
      <alignment horizontal="left" vertical="center"/>
    </xf>
    <xf numFmtId="14" fontId="39" fillId="0" borderId="0" xfId="356" applyNumberFormat="1" applyFont="1" applyBorder="1" applyAlignment="1">
      <alignment horizontal="center" vertical="center"/>
    </xf>
    <xf numFmtId="14" fontId="36" fillId="0" borderId="0" xfId="356" applyNumberFormat="1"/>
    <xf numFmtId="0" fontId="5" fillId="0" borderId="0" xfId="356" applyFont="1" applyBorder="1" applyAlignment="1">
      <alignment horizontal="center" vertical="center"/>
    </xf>
    <xf numFmtId="2" fontId="4" fillId="0" borderId="0" xfId="356" applyNumberFormat="1" applyFont="1" applyFill="1" applyBorder="1" applyAlignment="1">
      <alignment vertical="center"/>
    </xf>
    <xf numFmtId="0" fontId="4" fillId="0" borderId="0" xfId="356" applyFont="1" applyAlignment="1">
      <alignment vertical="center"/>
    </xf>
    <xf numFmtId="0" fontId="4" fillId="0" borderId="0" xfId="356" applyFont="1" applyBorder="1" applyAlignment="1">
      <alignment vertical="center"/>
    </xf>
    <xf numFmtId="2" fontId="4" fillId="0" borderId="0" xfId="356" applyNumberFormat="1" applyFont="1" applyFill="1" applyBorder="1" applyAlignment="1">
      <alignment horizontal="center"/>
    </xf>
    <xf numFmtId="165" fontId="4" fillId="0" borderId="0" xfId="356" applyNumberFormat="1" applyFont="1" applyBorder="1" applyAlignment="1">
      <alignment vertical="center"/>
    </xf>
    <xf numFmtId="0" fontId="5" fillId="0" borderId="0" xfId="356" applyFont="1" applyBorder="1" applyAlignment="1">
      <alignment vertical="center"/>
    </xf>
    <xf numFmtId="165" fontId="4" fillId="0" borderId="0" xfId="356" applyNumberFormat="1" applyFont="1" applyAlignment="1">
      <alignment vertical="center"/>
    </xf>
    <xf numFmtId="0" fontId="5" fillId="0" borderId="0" xfId="0" applyFont="1" applyFill="1" applyAlignment="1">
      <alignment vertical="center"/>
    </xf>
    <xf numFmtId="0" fontId="3" fillId="0" borderId="0" xfId="0" applyFont="1" applyFill="1"/>
    <xf numFmtId="14" fontId="5" fillId="0" borderId="0" xfId="0" applyNumberFormat="1" applyFont="1" applyFill="1" applyBorder="1" applyAlignment="1"/>
    <xf numFmtId="0" fontId="28" fillId="0" borderId="0" xfId="0" applyFont="1" applyFill="1" applyBorder="1" applyAlignment="1">
      <alignment horizontal="right"/>
    </xf>
    <xf numFmtId="0" fontId="3" fillId="0" borderId="11" xfId="0" applyFont="1" applyFill="1" applyBorder="1"/>
    <xf numFmtId="178" fontId="3" fillId="0" borderId="8" xfId="195" applyNumberFormat="1" applyFont="1" applyFill="1" applyBorder="1"/>
    <xf numFmtId="179" fontId="3" fillId="0" borderId="8" xfId="195" applyNumberFormat="1" applyFont="1" applyFill="1" applyBorder="1"/>
    <xf numFmtId="178" fontId="3" fillId="0" borderId="2" xfId="195" applyNumberFormat="1" applyFont="1" applyFill="1" applyBorder="1" applyAlignment="1">
      <alignment horizontal="right" indent="1"/>
    </xf>
    <xf numFmtId="179" fontId="3" fillId="0" borderId="2" xfId="195" applyNumberFormat="1" applyFont="1" applyFill="1" applyBorder="1"/>
    <xf numFmtId="178" fontId="3" fillId="0" borderId="1" xfId="199" applyNumberFormat="1" applyFont="1" applyFill="1" applyBorder="1"/>
    <xf numFmtId="179" fontId="3" fillId="0" borderId="1" xfId="199" applyNumberFormat="1" applyFont="1" applyFill="1" applyBorder="1"/>
    <xf numFmtId="179" fontId="3" fillId="0" borderId="34" xfId="195" quotePrefix="1" applyNumberFormat="1" applyFont="1" applyFill="1" applyBorder="1"/>
    <xf numFmtId="178" fontId="3" fillId="0" borderId="3" xfId="195" applyNumberFormat="1" applyFont="1" applyFill="1" applyBorder="1" applyAlignment="1">
      <alignment horizontal="right" indent="1"/>
    </xf>
    <xf numFmtId="179" fontId="3" fillId="0" borderId="3" xfId="195" applyNumberFormat="1" applyFont="1" applyFill="1" applyBorder="1"/>
    <xf numFmtId="179" fontId="3" fillId="0" borderId="3" xfId="195" quotePrefix="1" applyNumberFormat="1" applyFont="1" applyFill="1" applyBorder="1"/>
    <xf numFmtId="178" fontId="3" fillId="0" borderId="0" xfId="0" applyNumberFormat="1" applyFont="1" applyFill="1"/>
    <xf numFmtId="179" fontId="3" fillId="0" borderId="0" xfId="0" applyNumberFormat="1" applyFont="1" applyFill="1"/>
    <xf numFmtId="179" fontId="3" fillId="0" borderId="1" xfId="195" quotePrefix="1" applyNumberFormat="1" applyFont="1" applyFill="1" applyBorder="1"/>
    <xf numFmtId="0" fontId="3" fillId="0" borderId="19" xfId="0" applyFont="1" applyFill="1" applyBorder="1"/>
    <xf numFmtId="179" fontId="3" fillId="0" borderId="4" xfId="195" quotePrefix="1" applyNumberFormat="1" applyFont="1" applyFill="1" applyBorder="1"/>
    <xf numFmtId="0" fontId="5" fillId="0" borderId="15" xfId="0" applyFont="1" applyFill="1" applyBorder="1" applyAlignment="1">
      <alignment horizontal="center" vertical="center"/>
    </xf>
    <xf numFmtId="178" fontId="5" fillId="0" borderId="7" xfId="195" applyNumberFormat="1" applyFont="1" applyFill="1" applyBorder="1" applyAlignment="1">
      <alignment vertical="center"/>
    </xf>
    <xf numFmtId="179" fontId="5" fillId="0" borderId="7" xfId="195" applyNumberFormat="1" applyFont="1" applyFill="1" applyBorder="1" applyAlignment="1">
      <alignment vertical="center"/>
    </xf>
    <xf numFmtId="178" fontId="5" fillId="0" borderId="5" xfId="195" applyNumberFormat="1" applyFont="1" applyFill="1" applyBorder="1" applyAlignment="1">
      <alignment vertical="center"/>
    </xf>
    <xf numFmtId="180" fontId="5" fillId="0" borderId="5" xfId="195" applyNumberFormat="1" applyFont="1" applyFill="1" applyBorder="1" applyAlignment="1">
      <alignment horizontal="right" vertical="center"/>
    </xf>
    <xf numFmtId="178" fontId="5" fillId="0" borderId="6" xfId="199" applyNumberFormat="1" applyFont="1" applyFill="1" applyBorder="1" applyAlignment="1">
      <alignment vertical="center"/>
    </xf>
    <xf numFmtId="179" fontId="5" fillId="0" borderId="6" xfId="199" applyNumberFormat="1" applyFont="1" applyFill="1" applyBorder="1" applyAlignment="1">
      <alignment horizontal="right" vertical="center"/>
    </xf>
    <xf numFmtId="178" fontId="5" fillId="0" borderId="5" xfId="195" applyNumberFormat="1" applyFont="1" applyFill="1" applyBorder="1" applyAlignment="1">
      <alignment horizontal="right" vertical="center"/>
    </xf>
    <xf numFmtId="179" fontId="5" fillId="0" borderId="12" xfId="195" applyNumberFormat="1" applyFont="1" applyFill="1" applyBorder="1" applyAlignment="1">
      <alignment horizontal="right" vertical="center"/>
    </xf>
    <xf numFmtId="4" fontId="3" fillId="0" borderId="0" xfId="0" applyNumberFormat="1" applyFont="1" applyFill="1"/>
    <xf numFmtId="178" fontId="3" fillId="0" borderId="8" xfId="197" applyNumberFormat="1" applyFont="1" applyFill="1" applyBorder="1"/>
    <xf numFmtId="179" fontId="3" fillId="0" borderId="8" xfId="197" applyNumberFormat="1" applyFont="1" applyFill="1" applyBorder="1"/>
    <xf numFmtId="178" fontId="3" fillId="0" borderId="3" xfId="0" applyNumberFormat="1" applyFont="1" applyFill="1" applyBorder="1"/>
    <xf numFmtId="179" fontId="3" fillId="0" borderId="2" xfId="197" applyNumberFormat="1" applyFont="1" applyFill="1" applyBorder="1"/>
    <xf numFmtId="178" fontId="3" fillId="0" borderId="2" xfId="197" applyNumberFormat="1" applyFont="1" applyFill="1" applyBorder="1"/>
    <xf numFmtId="179" fontId="3" fillId="0" borderId="48" xfId="197" applyNumberFormat="1" applyFont="1" applyFill="1" applyBorder="1"/>
    <xf numFmtId="178" fontId="3" fillId="0" borderId="0" xfId="199" applyNumberFormat="1" applyFont="1" applyFill="1" applyBorder="1"/>
    <xf numFmtId="178" fontId="3" fillId="0" borderId="3" xfId="199" applyNumberFormat="1" applyFont="1" applyFill="1" applyBorder="1"/>
    <xf numFmtId="178" fontId="3" fillId="0" borderId="34" xfId="199" applyNumberFormat="1" applyFont="1" applyFill="1" applyBorder="1"/>
    <xf numFmtId="179" fontId="3" fillId="0" borderId="3" xfId="197" applyNumberFormat="1" applyFont="1" applyFill="1" applyBorder="1"/>
    <xf numFmtId="178" fontId="3" fillId="0" borderId="3" xfId="197" applyNumberFormat="1" applyFont="1" applyFill="1" applyBorder="1"/>
    <xf numFmtId="179" fontId="3" fillId="0" borderId="1" xfId="197" applyNumberFormat="1" applyFont="1" applyFill="1" applyBorder="1"/>
    <xf numFmtId="178" fontId="3" fillId="0" borderId="1" xfId="197" applyNumberFormat="1" applyFont="1" applyFill="1" applyBorder="1"/>
    <xf numFmtId="2" fontId="3" fillId="0" borderId="3" xfId="0" applyNumberFormat="1" applyFont="1" applyFill="1" applyBorder="1"/>
    <xf numFmtId="179" fontId="3" fillId="0" borderId="34" xfId="197" applyNumberFormat="1" applyFont="1" applyFill="1" applyBorder="1"/>
    <xf numFmtId="178" fontId="3" fillId="0" borderId="43" xfId="197" applyNumberFormat="1" applyFont="1" applyFill="1" applyBorder="1"/>
    <xf numFmtId="179" fontId="3" fillId="0" borderId="43" xfId="197" applyNumberFormat="1" applyFont="1" applyFill="1" applyBorder="1" applyAlignment="1"/>
    <xf numFmtId="179" fontId="3" fillId="0" borderId="4" xfId="197" applyNumberFormat="1" applyFont="1" applyFill="1" applyBorder="1"/>
    <xf numFmtId="179" fontId="3" fillId="0" borderId="35" xfId="197" applyNumberFormat="1" applyFont="1" applyFill="1" applyBorder="1"/>
    <xf numFmtId="178" fontId="5" fillId="0" borderId="7" xfId="197" applyNumberFormat="1" applyFont="1" applyFill="1" applyBorder="1" applyAlignment="1">
      <alignment vertical="center"/>
    </xf>
    <xf numFmtId="179" fontId="5" fillId="0" borderId="7" xfId="197" applyNumberFormat="1" applyFont="1" applyFill="1" applyBorder="1" applyAlignment="1">
      <alignment vertical="center"/>
    </xf>
    <xf numFmtId="178" fontId="5" fillId="0" borderId="5" xfId="0" applyNumberFormat="1" applyFont="1" applyFill="1" applyBorder="1" applyAlignment="1">
      <alignment vertical="center"/>
    </xf>
    <xf numFmtId="179" fontId="5" fillId="0" borderId="5" xfId="197" applyNumberFormat="1" applyFont="1" applyFill="1" applyBorder="1" applyAlignment="1"/>
    <xf numFmtId="179" fontId="5" fillId="0" borderId="6" xfId="197" applyNumberFormat="1" applyFont="1" applyFill="1" applyBorder="1" applyAlignment="1"/>
    <xf numFmtId="4" fontId="5" fillId="0" borderId="6" xfId="0" applyNumberFormat="1" applyFont="1" applyFill="1" applyBorder="1"/>
    <xf numFmtId="0" fontId="5" fillId="0" borderId="5" xfId="0" applyFont="1" applyFill="1" applyBorder="1"/>
    <xf numFmtId="0" fontId="3" fillId="0" borderId="5" xfId="0" applyFont="1" applyFill="1" applyBorder="1"/>
    <xf numFmtId="0" fontId="3" fillId="0" borderId="50" xfId="0" applyFont="1" applyFill="1" applyBorder="1"/>
    <xf numFmtId="0" fontId="3" fillId="0" borderId="23" xfId="0" applyFont="1" applyFill="1" applyBorder="1"/>
    <xf numFmtId="178" fontId="3" fillId="0" borderId="3" xfId="218" quotePrefix="1" applyNumberFormat="1" applyFont="1" applyFill="1" applyBorder="1" applyAlignment="1"/>
    <xf numFmtId="0" fontId="3" fillId="0" borderId="8" xfId="218" applyFont="1" applyFill="1" applyBorder="1" applyAlignment="1">
      <alignment horizontal="right"/>
    </xf>
    <xf numFmtId="166" fontId="3" fillId="0" borderId="3" xfId="218" applyNumberFormat="1" applyFont="1" applyFill="1" applyBorder="1" applyAlignment="1">
      <alignment horizontal="right"/>
    </xf>
    <xf numFmtId="179" fontId="3" fillId="0" borderId="1" xfId="218" quotePrefix="1" applyNumberFormat="1" applyFont="1" applyFill="1" applyBorder="1" applyAlignment="1"/>
    <xf numFmtId="181" fontId="3" fillId="0" borderId="1" xfId="355" applyNumberFormat="1" applyFont="1" applyFill="1" applyBorder="1" applyAlignment="1">
      <alignment horizontal="right"/>
    </xf>
    <xf numFmtId="179" fontId="3" fillId="0" borderId="48" xfId="218" quotePrefix="1" applyNumberFormat="1" applyFont="1" applyFill="1" applyBorder="1" applyAlignment="1"/>
    <xf numFmtId="178" fontId="3" fillId="0" borderId="2" xfId="218" quotePrefix="1" applyNumberFormat="1" applyFont="1" applyFill="1" applyBorder="1" applyAlignment="1"/>
    <xf numFmtId="179" fontId="3" fillId="0" borderId="49" xfId="218" quotePrefix="1" applyNumberFormat="1" applyFont="1" applyFill="1" applyBorder="1" applyAlignment="1"/>
    <xf numFmtId="179" fontId="3" fillId="0" borderId="3" xfId="218" quotePrefix="1" applyNumberFormat="1" applyFont="1" applyFill="1" applyBorder="1" applyAlignment="1">
      <alignment horizontal="right"/>
    </xf>
    <xf numFmtId="179" fontId="3" fillId="0" borderId="1" xfId="218" quotePrefix="1" applyNumberFormat="1" applyFont="1" applyFill="1" applyBorder="1" applyAlignment="1">
      <alignment horizontal="right"/>
    </xf>
    <xf numFmtId="179" fontId="3" fillId="0" borderId="1" xfId="218" applyNumberFormat="1" applyFont="1" applyFill="1" applyBorder="1" applyAlignment="1">
      <alignment horizontal="center"/>
    </xf>
    <xf numFmtId="178" fontId="3" fillId="0" borderId="3" xfId="218" quotePrefix="1" applyNumberFormat="1" applyFont="1" applyFill="1" applyBorder="1" applyAlignment="1">
      <alignment horizontal="right"/>
    </xf>
    <xf numFmtId="179" fontId="3" fillId="0" borderId="34" xfId="218" quotePrefix="1" applyNumberFormat="1" applyFont="1" applyFill="1" applyBorder="1" applyAlignment="1">
      <alignment horizontal="right"/>
    </xf>
    <xf numFmtId="2" fontId="3" fillId="0" borderId="8" xfId="218" applyNumberFormat="1" applyFont="1" applyFill="1" applyBorder="1" applyAlignment="1">
      <alignment horizontal="right"/>
    </xf>
    <xf numFmtId="2" fontId="3" fillId="0" borderId="3" xfId="218" applyNumberFormat="1" applyFont="1" applyFill="1" applyBorder="1" applyAlignment="1">
      <alignment horizontal="right"/>
    </xf>
    <xf numFmtId="179" fontId="3" fillId="0" borderId="1" xfId="218" applyNumberFormat="1" applyFont="1" applyFill="1" applyBorder="1" applyAlignment="1">
      <alignment horizontal="right"/>
    </xf>
    <xf numFmtId="178" fontId="3" fillId="0" borderId="3" xfId="218" applyNumberFormat="1" applyFont="1" applyFill="1" applyBorder="1" applyAlignment="1">
      <alignment horizontal="right"/>
    </xf>
    <xf numFmtId="179" fontId="3" fillId="0" borderId="34" xfId="218" applyNumberFormat="1" applyFont="1" applyFill="1" applyBorder="1" applyAlignment="1">
      <alignment horizontal="right"/>
    </xf>
    <xf numFmtId="0" fontId="3" fillId="0" borderId="3" xfId="218" applyFont="1" applyFill="1" applyBorder="1" applyAlignment="1">
      <alignment horizontal="right"/>
    </xf>
    <xf numFmtId="179" fontId="3" fillId="0" borderId="3" xfId="218" applyNumberFormat="1" applyFont="1" applyFill="1" applyBorder="1" applyAlignment="1">
      <alignment horizontal="center"/>
    </xf>
    <xf numFmtId="178" fontId="3" fillId="0" borderId="3" xfId="218" applyNumberFormat="1" applyFont="1" applyFill="1" applyBorder="1" applyAlignment="1">
      <alignment horizontal="center"/>
    </xf>
    <xf numFmtId="179" fontId="3" fillId="0" borderId="34" xfId="218" applyNumberFormat="1" applyFont="1" applyFill="1" applyBorder="1" applyAlignment="1">
      <alignment horizontal="center"/>
    </xf>
    <xf numFmtId="178" fontId="3" fillId="0" borderId="3" xfId="218" applyNumberFormat="1" applyFont="1" applyFill="1" applyBorder="1"/>
    <xf numFmtId="166" fontId="3" fillId="0" borderId="1" xfId="218" applyNumberFormat="1" applyFont="1" applyFill="1" applyBorder="1" applyAlignment="1">
      <alignment horizontal="right"/>
    </xf>
    <xf numFmtId="179" fontId="3" fillId="0" borderId="1" xfId="218" applyNumberFormat="1" applyFont="1" applyFill="1" applyBorder="1"/>
    <xf numFmtId="179" fontId="3" fillId="0" borderId="3" xfId="218" applyNumberFormat="1" applyFont="1" applyFill="1" applyBorder="1"/>
    <xf numFmtId="179" fontId="3" fillId="0" borderId="34" xfId="218" applyNumberFormat="1" applyFont="1" applyFill="1" applyBorder="1"/>
    <xf numFmtId="179" fontId="3" fillId="0" borderId="4" xfId="218" quotePrefix="1" applyNumberFormat="1" applyFont="1" applyFill="1" applyBorder="1" applyAlignment="1">
      <alignment horizontal="right"/>
    </xf>
    <xf numFmtId="179" fontId="3" fillId="0" borderId="35" xfId="218" quotePrefix="1" applyNumberFormat="1" applyFont="1" applyFill="1" applyBorder="1" applyAlignment="1">
      <alignment horizontal="right"/>
    </xf>
    <xf numFmtId="166" fontId="3" fillId="0" borderId="4" xfId="218" applyNumberFormat="1" applyFont="1" applyFill="1" applyBorder="1" applyAlignment="1">
      <alignment horizontal="right"/>
    </xf>
    <xf numFmtId="179" fontId="3" fillId="0" borderId="35" xfId="218" applyNumberFormat="1" applyFont="1" applyFill="1" applyBorder="1" applyAlignment="1">
      <alignment horizontal="right"/>
    </xf>
    <xf numFmtId="179" fontId="3" fillId="0" borderId="3" xfId="218" applyNumberFormat="1" applyFont="1" applyFill="1" applyBorder="1" applyAlignment="1">
      <alignment horizontal="right"/>
    </xf>
    <xf numFmtId="178" fontId="5" fillId="0" borderId="15" xfId="218" applyNumberFormat="1" applyFont="1" applyFill="1" applyBorder="1" applyAlignment="1">
      <alignment vertical="center"/>
    </xf>
    <xf numFmtId="166" fontId="5" fillId="0" borderId="5" xfId="218" applyNumberFormat="1" applyFont="1" applyFill="1" applyBorder="1" applyAlignment="1">
      <alignment horizontal="right"/>
    </xf>
    <xf numFmtId="2" fontId="5" fillId="0" borderId="5" xfId="218" applyNumberFormat="1" applyFont="1" applyFill="1" applyBorder="1" applyAlignment="1">
      <alignment horizontal="right"/>
    </xf>
    <xf numFmtId="179" fontId="5" fillId="0" borderId="5" xfId="218" applyNumberFormat="1" applyFont="1" applyFill="1" applyBorder="1" applyAlignment="1">
      <alignment vertical="center"/>
    </xf>
    <xf numFmtId="178" fontId="5" fillId="0" borderId="6" xfId="218" applyNumberFormat="1" applyFont="1" applyFill="1" applyBorder="1" applyAlignment="1">
      <alignment vertical="center"/>
    </xf>
    <xf numFmtId="179" fontId="5" fillId="0" borderId="6" xfId="218" applyNumberFormat="1" applyFont="1" applyFill="1" applyBorder="1" applyAlignment="1">
      <alignment vertical="center"/>
    </xf>
    <xf numFmtId="178" fontId="5" fillId="0" borderId="5" xfId="218" applyNumberFormat="1" applyFont="1" applyFill="1" applyBorder="1" applyAlignment="1">
      <alignment vertical="center"/>
    </xf>
    <xf numFmtId="179" fontId="5" fillId="0" borderId="12" xfId="218" applyNumberFormat="1" applyFont="1" applyFill="1" applyBorder="1" applyAlignment="1">
      <alignment vertical="center"/>
    </xf>
    <xf numFmtId="182" fontId="3" fillId="0" borderId="0" xfId="0" applyNumberFormat="1" applyFont="1" applyFill="1"/>
    <xf numFmtId="179" fontId="5" fillId="0" borderId="0" xfId="0" applyNumberFormat="1" applyFont="1" applyFill="1"/>
    <xf numFmtId="1" fontId="5" fillId="0" borderId="0" xfId="0" applyNumberFormat="1" applyFont="1" applyFill="1"/>
    <xf numFmtId="0" fontId="5" fillId="0" borderId="0" xfId="0" applyFont="1" applyFill="1"/>
    <xf numFmtId="178" fontId="3" fillId="0" borderId="2" xfId="218" quotePrefix="1" applyNumberFormat="1" applyFont="1" applyFill="1" applyBorder="1" applyAlignment="1">
      <alignment horizontal="center" vertical="center"/>
    </xf>
    <xf numFmtId="179" fontId="3" fillId="0" borderId="2" xfId="218" quotePrefix="1" applyNumberFormat="1" applyFont="1" applyFill="1" applyBorder="1" applyAlignment="1">
      <alignment horizontal="right"/>
    </xf>
    <xf numFmtId="178" fontId="3" fillId="0" borderId="48" xfId="199" applyNumberFormat="1" applyFont="1" applyFill="1" applyBorder="1"/>
    <xf numFmtId="179" fontId="3" fillId="0" borderId="24" xfId="199" applyNumberFormat="1" applyFont="1" applyFill="1" applyBorder="1"/>
    <xf numFmtId="166" fontId="3" fillId="0" borderId="0" xfId="0" applyNumberFormat="1" applyFont="1" applyFill="1"/>
    <xf numFmtId="178" fontId="5" fillId="0" borderId="0" xfId="0" applyNumberFormat="1" applyFont="1" applyFill="1"/>
    <xf numFmtId="178" fontId="3" fillId="0" borderId="3" xfId="218" applyNumberFormat="1" applyFont="1" applyFill="1" applyBorder="1" applyAlignment="1">
      <alignment horizontal="center" vertical="center"/>
    </xf>
    <xf numFmtId="2" fontId="3" fillId="0" borderId="1" xfId="218" applyNumberFormat="1" applyFont="1" applyFill="1" applyBorder="1" applyAlignment="1">
      <alignment horizontal="right" vertical="center"/>
    </xf>
    <xf numFmtId="178" fontId="3" fillId="0" borderId="3" xfId="218" quotePrefix="1" applyNumberFormat="1" applyFont="1" applyFill="1" applyBorder="1" applyAlignment="1">
      <alignment horizontal="center" vertical="center"/>
    </xf>
    <xf numFmtId="178" fontId="3" fillId="0" borderId="1" xfId="218" quotePrefix="1" applyNumberFormat="1" applyFont="1" applyFill="1" applyBorder="1" applyAlignment="1">
      <alignment horizontal="center" vertical="center"/>
    </xf>
    <xf numFmtId="2" fontId="3" fillId="0" borderId="3" xfId="218" applyNumberFormat="1" applyFont="1" applyFill="1" applyBorder="1" applyAlignment="1">
      <alignment horizontal="right" vertical="center"/>
    </xf>
    <xf numFmtId="178" fontId="3" fillId="0" borderId="13" xfId="218" quotePrefix="1" applyNumberFormat="1" applyFont="1" applyFill="1" applyBorder="1" applyAlignment="1">
      <alignment horizontal="right"/>
    </xf>
    <xf numFmtId="43" fontId="3" fillId="0" borderId="0" xfId="0" applyNumberFormat="1" applyFont="1" applyFill="1"/>
    <xf numFmtId="178" fontId="3" fillId="0" borderId="13" xfId="199" applyNumberFormat="1" applyFont="1" applyFill="1" applyBorder="1"/>
    <xf numFmtId="1" fontId="3" fillId="0" borderId="0" xfId="0" applyNumberFormat="1" applyFont="1" applyFill="1"/>
    <xf numFmtId="166" fontId="5" fillId="0" borderId="0" xfId="0" applyNumberFormat="1" applyFont="1" applyFill="1"/>
    <xf numFmtId="178" fontId="3" fillId="0" borderId="1" xfId="218" applyNumberFormat="1" applyFont="1" applyFill="1" applyBorder="1" applyAlignment="1">
      <alignment horizontal="center" vertical="center"/>
    </xf>
    <xf numFmtId="43" fontId="5" fillId="0" borderId="0" xfId="0" applyNumberFormat="1" applyFont="1" applyFill="1"/>
    <xf numFmtId="179" fontId="3" fillId="0" borderId="0" xfId="218" applyNumberFormat="1" applyFont="1" applyFill="1" applyBorder="1" applyAlignment="1">
      <alignment horizontal="center"/>
    </xf>
    <xf numFmtId="179" fontId="3" fillId="0" borderId="3" xfId="218" quotePrefix="1" applyNumberFormat="1" applyFont="1" applyFill="1" applyBorder="1" applyAlignment="1"/>
    <xf numFmtId="178" fontId="3" fillId="0" borderId="1" xfId="218" quotePrefix="1" applyNumberFormat="1" applyFont="1" applyFill="1" applyBorder="1" applyAlignment="1">
      <alignment horizontal="right"/>
    </xf>
    <xf numFmtId="179" fontId="3" fillId="0" borderId="13" xfId="218" quotePrefix="1" applyNumberFormat="1" applyFont="1" applyFill="1" applyBorder="1" applyAlignment="1">
      <alignment horizontal="right"/>
    </xf>
    <xf numFmtId="2" fontId="3" fillId="0" borderId="1" xfId="218" applyNumberFormat="1" applyFont="1" applyFill="1" applyBorder="1" applyAlignment="1">
      <alignment horizontal="center"/>
    </xf>
    <xf numFmtId="178" fontId="9" fillId="0" borderId="13" xfId="199" applyNumberFormat="1" applyFont="1" applyFill="1" applyBorder="1"/>
    <xf numFmtId="43" fontId="5" fillId="0" borderId="0" xfId="0" applyNumberFormat="1" applyFont="1" applyFill="1" applyAlignment="1">
      <alignment horizontal="center"/>
    </xf>
    <xf numFmtId="178" fontId="3" fillId="0" borderId="4" xfId="218" applyNumberFormat="1" applyFont="1" applyFill="1" applyBorder="1" applyAlignment="1">
      <alignment horizontal="right"/>
    </xf>
    <xf numFmtId="2" fontId="3" fillId="0" borderId="35" xfId="218" applyNumberFormat="1" applyFont="1" applyFill="1" applyBorder="1" applyAlignment="1">
      <alignment horizontal="right"/>
    </xf>
    <xf numFmtId="2" fontId="3" fillId="0" borderId="4" xfId="218" applyNumberFormat="1" applyFont="1" applyFill="1" applyBorder="1" applyAlignment="1">
      <alignment horizontal="right"/>
    </xf>
    <xf numFmtId="179" fontId="3" fillId="0" borderId="4" xfId="218" quotePrefix="1" applyNumberFormat="1" applyFont="1" applyFill="1" applyBorder="1" applyAlignment="1"/>
    <xf numFmtId="178" fontId="3" fillId="0" borderId="35" xfId="199" applyNumberFormat="1" applyFont="1" applyFill="1" applyBorder="1"/>
    <xf numFmtId="178" fontId="3" fillId="0" borderId="20" xfId="199" applyNumberFormat="1" applyFont="1" applyFill="1" applyBorder="1"/>
    <xf numFmtId="178" fontId="5" fillId="0" borderId="36" xfId="218" applyNumberFormat="1" applyFont="1" applyFill="1" applyBorder="1" applyAlignment="1">
      <alignment vertical="center"/>
    </xf>
    <xf numFmtId="166" fontId="5" fillId="0" borderId="37" xfId="218" applyNumberFormat="1" applyFont="1" applyFill="1" applyBorder="1" applyAlignment="1">
      <alignment horizontal="right"/>
    </xf>
    <xf numFmtId="2" fontId="5" fillId="0" borderId="37" xfId="218" applyNumberFormat="1" applyFont="1" applyFill="1" applyBorder="1" applyAlignment="1">
      <alignment horizontal="right"/>
    </xf>
    <xf numFmtId="166" fontId="5" fillId="0" borderId="39" xfId="218" applyNumberFormat="1" applyFont="1" applyFill="1" applyBorder="1" applyAlignment="1">
      <alignment horizontal="right"/>
    </xf>
    <xf numFmtId="179" fontId="5" fillId="0" borderId="39" xfId="218" applyNumberFormat="1" applyFont="1" applyFill="1" applyBorder="1" applyAlignment="1">
      <alignment vertical="center"/>
    </xf>
    <xf numFmtId="178" fontId="5" fillId="0" borderId="52" xfId="199" applyNumberFormat="1" applyFont="1" applyFill="1" applyBorder="1" applyAlignment="1">
      <alignment vertical="center"/>
    </xf>
    <xf numFmtId="178" fontId="5" fillId="0" borderId="40" xfId="199" applyNumberFormat="1" applyFont="1" applyFill="1" applyBorder="1" applyAlignment="1">
      <alignment vertical="center"/>
    </xf>
    <xf numFmtId="0" fontId="3" fillId="0" borderId="0" xfId="0" applyFont="1" applyFill="1" applyBorder="1"/>
    <xf numFmtId="179" fontId="5" fillId="0" borderId="0" xfId="218" quotePrefix="1" applyNumberFormat="1" applyFont="1" applyFill="1" applyBorder="1" applyAlignment="1"/>
    <xf numFmtId="39" fontId="5" fillId="0" borderId="0" xfId="0" applyNumberFormat="1" applyFont="1" applyFill="1" applyAlignment="1" applyProtection="1">
      <alignment horizontal="center"/>
    </xf>
    <xf numFmtId="0" fontId="28" fillId="0" borderId="0" xfId="0" applyFont="1" applyFill="1" applyAlignment="1">
      <alignment horizontal="right"/>
    </xf>
    <xf numFmtId="178" fontId="3" fillId="0" borderId="8" xfId="216" applyNumberFormat="1" applyFont="1" applyFill="1" applyBorder="1"/>
    <xf numFmtId="178" fontId="3" fillId="0" borderId="2" xfId="216" applyNumberFormat="1" applyFont="1" applyFill="1" applyBorder="1"/>
    <xf numFmtId="178" fontId="3" fillId="0" borderId="3" xfId="216" applyNumberFormat="1" applyFont="1" applyFill="1" applyBorder="1"/>
    <xf numFmtId="178" fontId="3" fillId="0" borderId="1" xfId="216" applyNumberFormat="1" applyFont="1" applyFill="1" applyBorder="1"/>
    <xf numFmtId="178" fontId="3" fillId="0" borderId="0" xfId="216" applyNumberFormat="1" applyFont="1" applyFill="1" applyBorder="1"/>
    <xf numFmtId="181" fontId="3" fillId="0" borderId="1" xfId="116" applyNumberFormat="1" applyFont="1" applyFill="1" applyBorder="1" applyAlignment="1">
      <alignment horizontal="right" vertical="center"/>
    </xf>
    <xf numFmtId="181" fontId="3" fillId="0" borderId="34" xfId="116" applyNumberFormat="1" applyFont="1" applyFill="1" applyBorder="1" applyAlignment="1">
      <alignment horizontal="right" vertical="center"/>
    </xf>
    <xf numFmtId="181" fontId="3" fillId="0" borderId="0" xfId="0" applyNumberFormat="1" applyFont="1" applyFill="1"/>
    <xf numFmtId="178" fontId="3" fillId="0" borderId="3" xfId="4" applyNumberFormat="1" applyFont="1" applyFill="1" applyBorder="1"/>
    <xf numFmtId="178" fontId="3" fillId="0" borderId="1" xfId="4" applyNumberFormat="1" applyFont="1" applyFill="1" applyBorder="1"/>
    <xf numFmtId="178" fontId="3" fillId="0" borderId="3" xfId="100" applyNumberFormat="1" applyFont="1" applyFill="1" applyBorder="1"/>
    <xf numFmtId="178" fontId="3" fillId="0" borderId="4" xfId="216" applyNumberFormat="1" applyFont="1" applyFill="1" applyBorder="1"/>
    <xf numFmtId="178" fontId="3" fillId="0" borderId="1" xfId="100" applyNumberFormat="1" applyFont="1" applyFill="1" applyBorder="1"/>
    <xf numFmtId="181" fontId="3" fillId="0" borderId="35" xfId="116" applyNumberFormat="1" applyFont="1" applyFill="1" applyBorder="1" applyAlignment="1">
      <alignment horizontal="right" vertical="center"/>
    </xf>
    <xf numFmtId="181" fontId="3" fillId="0" borderId="30" xfId="116" applyNumberFormat="1" applyFont="1" applyFill="1" applyBorder="1" applyAlignment="1">
      <alignment horizontal="right" vertical="center"/>
    </xf>
    <xf numFmtId="165" fontId="3" fillId="0" borderId="0" xfId="0" applyNumberFormat="1" applyFont="1" applyFill="1"/>
    <xf numFmtId="0" fontId="5" fillId="0" borderId="31" xfId="0" applyFont="1" applyFill="1" applyBorder="1" applyAlignment="1">
      <alignment horizontal="center" vertical="center"/>
    </xf>
    <xf numFmtId="178" fontId="5" fillId="0" borderId="37" xfId="216" applyNumberFormat="1" applyFont="1" applyFill="1" applyBorder="1" applyAlignment="1">
      <alignment vertical="center"/>
    </xf>
    <xf numFmtId="178" fontId="5" fillId="0" borderId="39" xfId="216" applyNumberFormat="1" applyFont="1" applyFill="1" applyBorder="1" applyAlignment="1">
      <alignment vertical="center"/>
    </xf>
    <xf numFmtId="181" fontId="5" fillId="0" borderId="39" xfId="116" applyNumberFormat="1" applyFont="1" applyFill="1" applyBorder="1" applyAlignment="1">
      <alignment horizontal="right" vertical="center"/>
    </xf>
    <xf numFmtId="181" fontId="5" fillId="0" borderId="58" xfId="116" applyNumberFormat="1" applyFont="1" applyFill="1" applyBorder="1" applyAlignment="1">
      <alignment horizontal="right" vertical="center"/>
    </xf>
    <xf numFmtId="178" fontId="3" fillId="0" borderId="0" xfId="0" applyNumberFormat="1" applyFont="1" applyFill="1" applyBorder="1"/>
    <xf numFmtId="43" fontId="3" fillId="0" borderId="0" xfId="0" applyNumberFormat="1" applyFont="1" applyFill="1" applyBorder="1"/>
    <xf numFmtId="181" fontId="3" fillId="0" borderId="0" xfId="116" applyNumberFormat="1" applyFont="1" applyFill="1" applyBorder="1" applyAlignment="1">
      <alignment horizontal="right" vertical="center"/>
    </xf>
    <xf numFmtId="0" fontId="28" fillId="0" borderId="21" xfId="2" applyFont="1" applyFill="1" applyBorder="1" applyAlignment="1">
      <alignment horizontal="right"/>
    </xf>
    <xf numFmtId="0" fontId="3" fillId="0" borderId="11" xfId="2" applyFont="1" applyFill="1" applyBorder="1"/>
    <xf numFmtId="178" fontId="3" fillId="0" borderId="3" xfId="203" applyNumberFormat="1" applyFont="1" applyFill="1" applyBorder="1"/>
    <xf numFmtId="179" fontId="3" fillId="0" borderId="3" xfId="203" applyNumberFormat="1" applyFont="1" applyFill="1" applyBorder="1"/>
    <xf numFmtId="178" fontId="3" fillId="0" borderId="1" xfId="203" applyNumberFormat="1" applyFont="1" applyFill="1" applyBorder="1"/>
    <xf numFmtId="178" fontId="3" fillId="0" borderId="1" xfId="203" applyNumberFormat="1" applyFont="1" applyFill="1" applyBorder="1" applyAlignment="1"/>
    <xf numFmtId="179" fontId="3" fillId="0" borderId="8" xfId="203" applyNumberFormat="1" applyFont="1" applyFill="1" applyBorder="1"/>
    <xf numFmtId="179" fontId="3" fillId="0" borderId="3" xfId="2" applyNumberFormat="1" applyFont="1" applyFill="1" applyBorder="1"/>
    <xf numFmtId="179" fontId="3" fillId="0" borderId="13" xfId="2" applyNumberFormat="1" applyFont="1" applyFill="1" applyBorder="1"/>
    <xf numFmtId="178" fontId="3" fillId="0" borderId="3" xfId="98" applyNumberFormat="1" applyFont="1" applyFill="1" applyBorder="1"/>
    <xf numFmtId="178" fontId="3" fillId="0" borderId="1" xfId="98" applyNumberFormat="1" applyFont="1" applyFill="1" applyBorder="1" applyAlignment="1"/>
    <xf numFmtId="178" fontId="3" fillId="0" borderId="1" xfId="98" applyNumberFormat="1" applyFont="1" applyFill="1" applyBorder="1"/>
    <xf numFmtId="178" fontId="3" fillId="0" borderId="3" xfId="2" applyNumberFormat="1" applyFont="1" applyFill="1" applyBorder="1"/>
    <xf numFmtId="178" fontId="3" fillId="0" borderId="1" xfId="2" applyNumberFormat="1" applyFont="1" applyFill="1" applyBorder="1"/>
    <xf numFmtId="179" fontId="3" fillId="0" borderId="0" xfId="203" applyNumberFormat="1" applyFont="1" applyFill="1" applyBorder="1"/>
    <xf numFmtId="0" fontId="3" fillId="0" borderId="19" xfId="2" applyFont="1" applyFill="1" applyBorder="1"/>
    <xf numFmtId="178" fontId="3" fillId="0" borderId="4" xfId="203" applyNumberFormat="1" applyFont="1" applyFill="1" applyBorder="1"/>
    <xf numFmtId="179" fontId="3" fillId="0" borderId="4" xfId="203" applyNumberFormat="1" applyFont="1" applyFill="1" applyBorder="1"/>
    <xf numFmtId="178" fontId="3" fillId="0" borderId="35" xfId="203" applyNumberFormat="1" applyFont="1" applyFill="1" applyBorder="1"/>
    <xf numFmtId="179" fontId="3" fillId="0" borderId="46" xfId="203" applyNumberFormat="1" applyFont="1" applyFill="1" applyBorder="1"/>
    <xf numFmtId="0" fontId="5" fillId="0" borderId="31" xfId="2" applyFont="1" applyFill="1" applyBorder="1" applyAlignment="1" applyProtection="1">
      <alignment horizontal="left" vertical="center"/>
    </xf>
    <xf numFmtId="178" fontId="5" fillId="0" borderId="27" xfId="203" applyNumberFormat="1" applyFont="1" applyFill="1" applyBorder="1"/>
    <xf numFmtId="179" fontId="5" fillId="0" borderId="52" xfId="203" applyNumberFormat="1" applyFont="1" applyFill="1" applyBorder="1"/>
    <xf numFmtId="181" fontId="5" fillId="0" borderId="27" xfId="4" applyNumberFormat="1" applyFont="1" applyFill="1" applyBorder="1"/>
    <xf numFmtId="43" fontId="5" fillId="0" borderId="37" xfId="4" quotePrefix="1" applyFont="1" applyFill="1" applyBorder="1" applyAlignment="1">
      <alignment horizontal="center"/>
    </xf>
    <xf numFmtId="181" fontId="5" fillId="0" borderId="52" xfId="4" applyNumberFormat="1" applyFont="1" applyFill="1" applyBorder="1"/>
    <xf numFmtId="178" fontId="5" fillId="0" borderId="39" xfId="203" applyNumberFormat="1" applyFont="1" applyFill="1" applyBorder="1"/>
    <xf numFmtId="2" fontId="5" fillId="0" borderId="21" xfId="203" applyNumberFormat="1" applyFont="1" applyFill="1" applyBorder="1"/>
    <xf numFmtId="181" fontId="5" fillId="0" borderId="37" xfId="4" applyNumberFormat="1" applyFont="1" applyFill="1" applyBorder="1"/>
    <xf numFmtId="181" fontId="5" fillId="0" borderId="39" xfId="4" applyNumberFormat="1" applyFont="1" applyFill="1" applyBorder="1"/>
    <xf numFmtId="43" fontId="5" fillId="0" borderId="40" xfId="4" quotePrefix="1" applyFont="1" applyFill="1" applyBorder="1" applyAlignment="1">
      <alignment horizontal="center"/>
    </xf>
    <xf numFmtId="43" fontId="3" fillId="0" borderId="0" xfId="2" applyNumberFormat="1" applyFont="1" applyFill="1"/>
    <xf numFmtId="178" fontId="3" fillId="0" borderId="0" xfId="2" applyNumberFormat="1" applyFont="1" applyFill="1"/>
    <xf numFmtId="0" fontId="3" fillId="0" borderId="0" xfId="286" applyFont="1" applyFill="1"/>
    <xf numFmtId="0" fontId="3" fillId="0" borderId="0" xfId="286" applyFont="1" applyFill="1" applyBorder="1"/>
    <xf numFmtId="0" fontId="5" fillId="5" borderId="41" xfId="286" applyFont="1" applyFill="1" applyBorder="1" applyAlignment="1">
      <alignment horizontal="center"/>
    </xf>
    <xf numFmtId="0" fontId="5" fillId="5" borderId="10" xfId="286" applyFont="1" applyFill="1" applyBorder="1" applyAlignment="1">
      <alignment horizontal="center" wrapText="1"/>
    </xf>
    <xf numFmtId="0" fontId="5" fillId="5" borderId="14" xfId="286" applyFont="1" applyFill="1" applyBorder="1" applyAlignment="1">
      <alignment horizontal="center" wrapText="1"/>
    </xf>
    <xf numFmtId="0" fontId="5" fillId="5" borderId="76" xfId="286" applyFont="1" applyFill="1" applyBorder="1" applyAlignment="1">
      <alignment horizontal="left"/>
    </xf>
    <xf numFmtId="0" fontId="5" fillId="5" borderId="71" xfId="286" applyFont="1" applyFill="1" applyBorder="1" applyAlignment="1">
      <alignment horizontal="left"/>
    </xf>
    <xf numFmtId="0" fontId="3" fillId="5" borderId="71" xfId="286" applyFont="1" applyFill="1" applyBorder="1"/>
    <xf numFmtId="0" fontId="3" fillId="5" borderId="77" xfId="286" applyFont="1" applyFill="1" applyBorder="1"/>
    <xf numFmtId="0" fontId="3" fillId="0" borderId="78" xfId="286" applyFont="1" applyFill="1" applyBorder="1" applyAlignment="1">
      <alignment horizontal="left" indent="1"/>
    </xf>
    <xf numFmtId="165" fontId="3" fillId="0" borderId="79" xfId="286" applyNumberFormat="1" applyFont="1" applyFill="1" applyBorder="1" applyAlignment="1">
      <alignment horizontal="center"/>
    </xf>
    <xf numFmtId="0" fontId="3" fillId="0" borderId="79" xfId="286" applyFont="1" applyFill="1" applyBorder="1"/>
    <xf numFmtId="165" fontId="3" fillId="0" borderId="80" xfId="286" applyNumberFormat="1" applyFont="1" applyFill="1" applyBorder="1" applyAlignment="1">
      <alignment horizontal="center"/>
    </xf>
    <xf numFmtId="0" fontId="3" fillId="0" borderId="15" xfId="286" applyFont="1" applyFill="1" applyBorder="1" applyAlignment="1">
      <alignment horizontal="left" indent="1"/>
    </xf>
    <xf numFmtId="165" fontId="3" fillId="0" borderId="5" xfId="286" applyNumberFormat="1" applyFont="1" applyFill="1" applyBorder="1" applyAlignment="1">
      <alignment horizontal="center"/>
    </xf>
    <xf numFmtId="0" fontId="3" fillId="0" borderId="5" xfId="286" applyFont="1" applyFill="1" applyBorder="1"/>
    <xf numFmtId="165" fontId="3" fillId="0" borderId="12" xfId="286" applyNumberFormat="1" applyFont="1" applyFill="1" applyBorder="1" applyAlignment="1">
      <alignment horizontal="center"/>
    </xf>
    <xf numFmtId="165" fontId="3" fillId="0" borderId="5" xfId="2" applyNumberFormat="1" applyFont="1" applyFill="1" applyBorder="1" applyAlignment="1">
      <alignment horizontal="center"/>
    </xf>
    <xf numFmtId="0" fontId="5" fillId="5" borderId="15" xfId="286" applyFont="1" applyFill="1" applyBorder="1" applyAlignment="1">
      <alignment horizontal="left"/>
    </xf>
    <xf numFmtId="0" fontId="5" fillId="5" borderId="5" xfId="286" applyFont="1" applyFill="1" applyBorder="1" applyAlignment="1">
      <alignment horizontal="left"/>
    </xf>
    <xf numFmtId="0" fontId="3" fillId="5" borderId="5" xfId="286" applyFont="1" applyFill="1" applyBorder="1"/>
    <xf numFmtId="0" fontId="3" fillId="5" borderId="12" xfId="286" applyFont="1" applyFill="1" applyBorder="1"/>
    <xf numFmtId="0" fontId="4" fillId="0" borderId="5" xfId="2" applyFont="1" applyFill="1" applyBorder="1" applyAlignment="1">
      <alignment horizontal="center"/>
    </xf>
    <xf numFmtId="2" fontId="4" fillId="0" borderId="5" xfId="2" applyNumberFormat="1" applyFont="1" applyFill="1" applyBorder="1" applyAlignment="1">
      <alignment horizontal="center"/>
    </xf>
    <xf numFmtId="165" fontId="4" fillId="0" borderId="5" xfId="286" applyNumberFormat="1" applyFont="1" applyFill="1" applyBorder="1" applyAlignment="1">
      <alignment horizontal="center"/>
    </xf>
    <xf numFmtId="165" fontId="4" fillId="0" borderId="12" xfId="286" applyNumberFormat="1" applyFont="1" applyFill="1" applyBorder="1" applyAlignment="1">
      <alignment horizontal="center"/>
    </xf>
    <xf numFmtId="165" fontId="3" fillId="5" borderId="5" xfId="286" applyNumberFormat="1" applyFont="1" applyFill="1" applyBorder="1" applyAlignment="1">
      <alignment horizontal="center"/>
    </xf>
    <xf numFmtId="165" fontId="3" fillId="5" borderId="12" xfId="286" applyNumberFormat="1" applyFont="1" applyFill="1" applyBorder="1" applyAlignment="1">
      <alignment horizontal="center"/>
    </xf>
    <xf numFmtId="0" fontId="3" fillId="0" borderId="15" xfId="286" quotePrefix="1" applyFont="1" applyFill="1" applyBorder="1" applyAlignment="1">
      <alignment horizontal="left" indent="1"/>
    </xf>
    <xf numFmtId="2" fontId="3" fillId="0" borderId="5" xfId="2" applyNumberFormat="1" applyFont="1" applyFill="1" applyBorder="1" applyAlignment="1">
      <alignment horizontal="center"/>
    </xf>
    <xf numFmtId="2" fontId="3" fillId="0" borderId="12" xfId="2" applyNumberFormat="1" applyFont="1" applyFill="1" applyBorder="1" applyAlignment="1">
      <alignment horizontal="center"/>
    </xf>
    <xf numFmtId="0" fontId="5" fillId="0" borderId="15" xfId="286" applyFont="1" applyFill="1" applyBorder="1" applyAlignment="1">
      <alignment horizontal="left" vertical="center"/>
    </xf>
    <xf numFmtId="0" fontId="3" fillId="0" borderId="0" xfId="286" applyFont="1" applyFill="1" applyAlignment="1">
      <alignment vertical="center"/>
    </xf>
    <xf numFmtId="0" fontId="5" fillId="0" borderId="15" xfId="286" applyFont="1" applyFill="1" applyBorder="1" applyAlignment="1">
      <alignment horizontal="left"/>
    </xf>
    <xf numFmtId="0" fontId="5" fillId="0" borderId="36" xfId="286" applyFont="1" applyFill="1" applyBorder="1" applyAlignment="1">
      <alignment horizontal="left"/>
    </xf>
    <xf numFmtId="2" fontId="3" fillId="0" borderId="37" xfId="2" applyNumberFormat="1" applyFont="1" applyFill="1" applyBorder="1" applyAlignment="1">
      <alignment horizontal="center"/>
    </xf>
    <xf numFmtId="2" fontId="3" fillId="0" borderId="40" xfId="2" applyNumberFormat="1" applyFont="1" applyFill="1" applyBorder="1" applyAlignment="1">
      <alignment horizontal="center"/>
    </xf>
    <xf numFmtId="0" fontId="40" fillId="0" borderId="0" xfId="2" applyFont="1" applyAlignment="1">
      <alignment horizontal="center" vertical="center"/>
    </xf>
    <xf numFmtId="0" fontId="3" fillId="0" borderId="0" xfId="2" applyFont="1" applyAlignment="1">
      <alignment horizontal="center" vertical="center"/>
    </xf>
    <xf numFmtId="0" fontId="5" fillId="0" borderId="0" xfId="2" applyFont="1" applyAlignment="1">
      <alignment horizontal="center" vertical="center"/>
    </xf>
    <xf numFmtId="0" fontId="3" fillId="0" borderId="0" xfId="2" applyFont="1" applyAlignment="1" applyProtection="1">
      <alignment horizontal="center" vertical="center"/>
    </xf>
    <xf numFmtId="0" fontId="28" fillId="0" borderId="21" xfId="2" applyFont="1" applyBorder="1" applyAlignment="1">
      <alignment horizontal="right" vertical="center"/>
    </xf>
    <xf numFmtId="0" fontId="5" fillId="2" borderId="5" xfId="289" applyFont="1" applyFill="1" applyBorder="1" applyAlignment="1" applyProtection="1">
      <alignment horizontal="center" vertical="center"/>
    </xf>
    <xf numFmtId="0" fontId="5" fillId="2" borderId="7" xfId="289" applyFont="1" applyFill="1" applyBorder="1" applyAlignment="1" applyProtection="1">
      <alignment horizontal="center" vertical="center"/>
    </xf>
    <xf numFmtId="0" fontId="5" fillId="2" borderId="6" xfId="289" applyFont="1" applyFill="1" applyBorder="1" applyAlignment="1" applyProtection="1">
      <alignment horizontal="center" vertical="center"/>
    </xf>
    <xf numFmtId="0" fontId="5" fillId="2" borderId="50" xfId="289" quotePrefix="1" applyFont="1" applyFill="1" applyBorder="1" applyAlignment="1">
      <alignment horizontal="center" vertical="center"/>
    </xf>
    <xf numFmtId="0" fontId="3" fillId="0" borderId="23" xfId="2" applyFont="1" applyBorder="1" applyAlignment="1" applyProtection="1">
      <alignment horizontal="left" vertical="center"/>
    </xf>
    <xf numFmtId="2" fontId="3" fillId="0" borderId="2" xfId="201" applyNumberFormat="1" applyFont="1" applyFill="1" applyBorder="1" applyAlignment="1" applyProtection="1">
      <alignment horizontal="right" vertical="center"/>
    </xf>
    <xf numFmtId="2" fontId="3" fillId="0" borderId="2" xfId="201" quotePrefix="1" applyNumberFormat="1" applyFont="1" applyFill="1" applyBorder="1" applyAlignment="1" applyProtection="1">
      <alignment horizontal="right" vertical="center"/>
    </xf>
    <xf numFmtId="2" fontId="3" fillId="0" borderId="44" xfId="201" quotePrefix="1" applyNumberFormat="1" applyFont="1" applyFill="1" applyBorder="1" applyAlignment="1" applyProtection="1">
      <alignment horizontal="right" vertical="center"/>
    </xf>
    <xf numFmtId="2" fontId="3" fillId="0" borderId="3" xfId="2" applyNumberFormat="1" applyFont="1" applyFill="1" applyBorder="1" applyAlignment="1">
      <alignment horizontal="right" vertical="center"/>
    </xf>
    <xf numFmtId="0" fontId="3" fillId="0" borderId="48" xfId="201" quotePrefix="1" applyFont="1" applyFill="1" applyBorder="1" applyAlignment="1" applyProtection="1">
      <alignment horizontal="right" vertical="center"/>
    </xf>
    <xf numFmtId="0" fontId="3" fillId="0" borderId="2" xfId="201" quotePrefix="1" applyFont="1" applyFill="1" applyBorder="1" applyAlignment="1" applyProtection="1">
      <alignment horizontal="right" vertical="center"/>
    </xf>
    <xf numFmtId="0" fontId="3" fillId="0" borderId="3" xfId="201" quotePrefix="1" applyFont="1" applyFill="1" applyBorder="1" applyAlignment="1" applyProtection="1">
      <alignment horizontal="right" vertical="center"/>
    </xf>
    <xf numFmtId="0" fontId="3" fillId="0" borderId="1" xfId="201" quotePrefix="1" applyFont="1" applyFill="1" applyBorder="1" applyAlignment="1" applyProtection="1">
      <alignment horizontal="right" vertical="center"/>
    </xf>
    <xf numFmtId="2" fontId="3" fillId="0" borderId="34" xfId="2" applyNumberFormat="1" applyFont="1" applyFill="1" applyBorder="1" applyAlignment="1">
      <alignment horizontal="right" vertical="center"/>
    </xf>
    <xf numFmtId="0" fontId="3" fillId="0" borderId="11" xfId="2" applyFont="1" applyBorder="1" applyAlignment="1" applyProtection="1">
      <alignment horizontal="left" vertical="center"/>
    </xf>
    <xf numFmtId="2" fontId="3" fillId="0" borderId="3" xfId="201" applyNumberFormat="1" applyFont="1" applyFill="1" applyBorder="1" applyAlignment="1" applyProtection="1">
      <alignment horizontal="right" vertical="center"/>
    </xf>
    <xf numFmtId="2" fontId="3" fillId="0" borderId="0" xfId="201" applyNumberFormat="1" applyFont="1" applyFill="1" applyBorder="1" applyAlignment="1" applyProtection="1">
      <alignment horizontal="right" vertical="center"/>
    </xf>
    <xf numFmtId="2" fontId="3" fillId="0" borderId="1" xfId="201" applyNumberFormat="1" applyFont="1" applyFill="1" applyBorder="1" applyAlignment="1" applyProtection="1">
      <alignment horizontal="right" vertical="center"/>
    </xf>
    <xf numFmtId="2" fontId="3" fillId="0" borderId="8" xfId="201" applyNumberFormat="1" applyFont="1" applyFill="1" applyBorder="1" applyAlignment="1" applyProtection="1">
      <alignment horizontal="right" vertical="center"/>
    </xf>
    <xf numFmtId="0" fontId="3" fillId="0" borderId="1" xfId="201" applyFont="1" applyFill="1" applyBorder="1" applyAlignment="1" applyProtection="1">
      <alignment horizontal="right" vertical="center"/>
    </xf>
    <xf numFmtId="0" fontId="3" fillId="0" borderId="8" xfId="201" applyFont="1" applyFill="1" applyBorder="1" applyAlignment="1" applyProtection="1">
      <alignment horizontal="right" vertical="center"/>
    </xf>
    <xf numFmtId="0" fontId="3" fillId="0" borderId="3" xfId="201" applyFont="1" applyFill="1" applyBorder="1" applyAlignment="1" applyProtection="1">
      <alignment horizontal="right" vertical="center"/>
    </xf>
    <xf numFmtId="0" fontId="5" fillId="0" borderId="0" xfId="2" applyFont="1" applyFill="1" applyAlignment="1">
      <alignment horizontal="center" vertical="center"/>
    </xf>
    <xf numFmtId="0" fontId="3" fillId="0" borderId="11" xfId="2" applyFont="1" applyFill="1" applyBorder="1" applyAlignment="1" applyProtection="1">
      <alignment horizontal="left" vertical="center"/>
    </xf>
    <xf numFmtId="2" fontId="3" fillId="0" borderId="3" xfId="201" quotePrefix="1" applyNumberFormat="1" applyFont="1" applyFill="1" applyBorder="1" applyAlignment="1" applyProtection="1">
      <alignment horizontal="right" vertical="center"/>
    </xf>
    <xf numFmtId="2" fontId="3" fillId="0" borderId="0" xfId="201" quotePrefix="1" applyNumberFormat="1" applyFont="1" applyFill="1" applyBorder="1" applyAlignment="1" applyProtection="1">
      <alignment horizontal="right" vertical="center"/>
    </xf>
    <xf numFmtId="2" fontId="3" fillId="0" borderId="8" xfId="201" quotePrefix="1" applyNumberFormat="1" applyFont="1" applyFill="1" applyBorder="1" applyAlignment="1" applyProtection="1">
      <alignment horizontal="right" vertical="center"/>
    </xf>
    <xf numFmtId="2" fontId="3" fillId="0" borderId="1" xfId="201" quotePrefix="1" applyNumberFormat="1" applyFont="1" applyFill="1" applyBorder="1" applyAlignment="1" applyProtection="1">
      <alignment horizontal="right" vertical="center"/>
    </xf>
    <xf numFmtId="0" fontId="3" fillId="0" borderId="0" xfId="2" applyFont="1" applyFill="1" applyAlignment="1">
      <alignment horizontal="center" vertical="center"/>
    </xf>
    <xf numFmtId="0" fontId="3" fillId="0" borderId="19" xfId="2" applyFont="1" applyBorder="1" applyAlignment="1" applyProtection="1">
      <alignment horizontal="left" vertical="center"/>
    </xf>
    <xf numFmtId="2" fontId="3" fillId="0" borderId="4" xfId="201" applyNumberFormat="1" applyFont="1" applyFill="1" applyBorder="1" applyAlignment="1" applyProtection="1">
      <alignment horizontal="right" vertical="center"/>
    </xf>
    <xf numFmtId="2" fontId="3" fillId="0" borderId="43" xfId="201" applyNumberFormat="1" applyFont="1" applyFill="1" applyBorder="1" applyAlignment="1" applyProtection="1">
      <alignment horizontal="right" vertical="center"/>
    </xf>
    <xf numFmtId="2" fontId="3" fillId="0" borderId="46" xfId="201" applyNumberFormat="1" applyFont="1" applyFill="1" applyBorder="1" applyAlignment="1" applyProtection="1">
      <alignment horizontal="right" vertical="center"/>
    </xf>
    <xf numFmtId="0" fontId="3" fillId="0" borderId="35" xfId="201" applyFont="1" applyFill="1" applyBorder="1" applyAlignment="1" applyProtection="1">
      <alignment horizontal="right" vertical="center"/>
    </xf>
    <xf numFmtId="0" fontId="5" fillId="0" borderId="31" xfId="2" applyFont="1" applyFill="1" applyBorder="1" applyAlignment="1">
      <alignment horizontal="center" vertical="center"/>
    </xf>
    <xf numFmtId="2" fontId="5" fillId="0" borderId="37" xfId="201" applyNumberFormat="1" applyFont="1" applyFill="1" applyBorder="1" applyAlignment="1">
      <alignment horizontal="right" vertical="center"/>
    </xf>
    <xf numFmtId="2" fontId="5" fillId="0" borderId="38" xfId="201" applyNumberFormat="1" applyFont="1" applyFill="1" applyBorder="1" applyAlignment="1">
      <alignment horizontal="right" vertical="center"/>
    </xf>
    <xf numFmtId="2" fontId="5" fillId="0" borderId="63" xfId="289" applyNumberFormat="1" applyFont="1" applyFill="1" applyBorder="1" applyAlignment="1" applyProtection="1">
      <alignment horizontal="right" vertical="center"/>
    </xf>
    <xf numFmtId="2" fontId="5" fillId="0" borderId="37" xfId="289" quotePrefix="1" applyNumberFormat="1" applyFont="1" applyFill="1" applyBorder="1" applyAlignment="1">
      <alignment horizontal="right" vertical="center"/>
    </xf>
    <xf numFmtId="2" fontId="5" fillId="0" borderId="39" xfId="201" applyNumberFormat="1" applyFont="1" applyFill="1" applyBorder="1" applyAlignment="1">
      <alignment horizontal="right" vertical="center"/>
    </xf>
    <xf numFmtId="2" fontId="5" fillId="0" borderId="58" xfId="201" applyNumberFormat="1" applyFont="1" applyFill="1" applyBorder="1" applyAlignment="1">
      <alignment horizontal="right" vertical="center"/>
    </xf>
    <xf numFmtId="0" fontId="3" fillId="0" borderId="0" xfId="2" quotePrefix="1" applyFont="1" applyBorder="1" applyAlignment="1" applyProtection="1">
      <alignment horizontal="center" vertical="center"/>
    </xf>
    <xf numFmtId="2" fontId="5" fillId="0" borderId="0" xfId="2" applyNumberFormat="1" applyFont="1" applyFill="1" applyBorder="1"/>
    <xf numFmtId="0" fontId="3" fillId="0" borderId="0" xfId="2" applyFont="1" applyBorder="1" applyAlignment="1" applyProtection="1">
      <alignment horizontal="center" vertical="center"/>
    </xf>
    <xf numFmtId="2" fontId="3" fillId="0" borderId="0" xfId="2" applyNumberFormat="1" applyFont="1" applyFill="1" applyBorder="1"/>
    <xf numFmtId="2" fontId="3" fillId="0" borderId="0" xfId="2" applyNumberFormat="1" applyFont="1" applyBorder="1" applyAlignment="1">
      <alignment horizontal="right" vertical="center"/>
    </xf>
    <xf numFmtId="2" fontId="3" fillId="0" borderId="0" xfId="2" applyNumberFormat="1" applyFont="1" applyBorder="1"/>
    <xf numFmtId="0" fontId="41" fillId="0" borderId="0" xfId="0" applyFont="1" applyAlignment="1">
      <alignment wrapText="1"/>
    </xf>
    <xf numFmtId="2" fontId="5" fillId="0" borderId="0" xfId="2" applyNumberFormat="1" applyFont="1" applyBorder="1" applyAlignment="1">
      <alignment horizontal="center" vertical="center"/>
    </xf>
    <xf numFmtId="2" fontId="3" fillId="0" borderId="0" xfId="2" applyNumberFormat="1" applyFont="1" applyAlignment="1">
      <alignment horizontal="center" vertical="center"/>
    </xf>
    <xf numFmtId="0" fontId="3" fillId="0" borderId="0" xfId="356" applyFont="1"/>
    <xf numFmtId="0" fontId="5" fillId="2" borderId="5" xfId="356" applyFont="1" applyFill="1" applyBorder="1" applyAlignment="1">
      <alignment horizontal="center" vertical="center" wrapText="1"/>
    </xf>
    <xf numFmtId="0" fontId="5" fillId="2" borderId="12" xfId="356" applyFont="1" applyFill="1" applyBorder="1" applyAlignment="1">
      <alignment horizontal="center" vertical="center" wrapText="1"/>
    </xf>
    <xf numFmtId="0" fontId="5" fillId="2" borderId="15" xfId="356" applyFont="1" applyFill="1" applyBorder="1" applyAlignment="1">
      <alignment vertical="center"/>
    </xf>
    <xf numFmtId="0" fontId="3" fillId="0" borderId="15" xfId="356" applyFont="1" applyBorder="1" applyAlignment="1">
      <alignment horizontal="left" vertical="center"/>
    </xf>
    <xf numFmtId="165" fontId="3" fillId="0" borderId="5" xfId="356" applyNumberFormat="1" applyFont="1" applyFill="1" applyBorder="1"/>
    <xf numFmtId="165" fontId="3" fillId="0" borderId="5" xfId="356" applyNumberFormat="1" applyFont="1" applyFill="1" applyBorder="1" applyAlignment="1">
      <alignment horizontal="right" vertical="center"/>
    </xf>
    <xf numFmtId="165" fontId="3" fillId="0" borderId="12" xfId="356" applyNumberFormat="1" applyFont="1" applyFill="1" applyBorder="1" applyAlignment="1">
      <alignment horizontal="right" vertical="center"/>
    </xf>
    <xf numFmtId="0" fontId="3" fillId="0" borderId="0" xfId="356" quotePrefix="1" applyFont="1"/>
    <xf numFmtId="0" fontId="5" fillId="0" borderId="15" xfId="356" applyFont="1" applyBorder="1" applyAlignment="1">
      <alignment horizontal="left" vertical="center"/>
    </xf>
    <xf numFmtId="165" fontId="5" fillId="0" borderId="5" xfId="356" applyNumberFormat="1" applyFont="1" applyFill="1" applyBorder="1" applyAlignment="1">
      <alignment horizontal="right" vertical="center"/>
    </xf>
    <xf numFmtId="165" fontId="5" fillId="0" borderId="12" xfId="356" applyNumberFormat="1" applyFont="1" applyFill="1" applyBorder="1" applyAlignment="1">
      <alignment horizontal="right" vertical="center"/>
    </xf>
    <xf numFmtId="0" fontId="3" fillId="0" borderId="15" xfId="356" applyFont="1" applyFill="1" applyBorder="1" applyAlignment="1">
      <alignment horizontal="left" vertical="center" indent="1"/>
    </xf>
    <xf numFmtId="0" fontId="5" fillId="0" borderId="36" xfId="356" applyFont="1" applyBorder="1" applyAlignment="1">
      <alignment horizontal="left" vertical="center"/>
    </xf>
    <xf numFmtId="165" fontId="5" fillId="0" borderId="37" xfId="356" applyNumberFormat="1" applyFont="1" applyFill="1" applyBorder="1" applyAlignment="1">
      <alignment horizontal="right" vertical="center"/>
    </xf>
    <xf numFmtId="165" fontId="5" fillId="0" borderId="40" xfId="356" applyNumberFormat="1" applyFont="1" applyFill="1" applyBorder="1" applyAlignment="1">
      <alignment horizontal="right" vertical="center"/>
    </xf>
    <xf numFmtId="0" fontId="3" fillId="0" borderId="0" xfId="356" applyFont="1" applyBorder="1"/>
    <xf numFmtId="165" fontId="3" fillId="0" borderId="0" xfId="356" applyNumberFormat="1" applyFont="1"/>
    <xf numFmtId="0" fontId="3" fillId="0" borderId="15" xfId="356" applyFont="1" applyBorder="1" applyAlignment="1">
      <alignment horizontal="left" vertical="center" indent="1"/>
    </xf>
    <xf numFmtId="165" fontId="3" fillId="0" borderId="5" xfId="356" applyNumberFormat="1" applyFont="1" applyBorder="1" applyAlignment="1">
      <alignment horizontal="right" vertical="center"/>
    </xf>
    <xf numFmtId="165" fontId="3" fillId="0" borderId="12" xfId="356" applyNumberFormat="1" applyFont="1" applyBorder="1" applyAlignment="1">
      <alignment horizontal="right" vertical="center"/>
    </xf>
    <xf numFmtId="165" fontId="3" fillId="0" borderId="5" xfId="356" applyNumberFormat="1" applyFont="1" applyFill="1" applyBorder="1" applyAlignment="1">
      <alignment horizontal="right"/>
    </xf>
    <xf numFmtId="0" fontId="3" fillId="0" borderId="0" xfId="356" applyFont="1" applyAlignment="1">
      <alignment vertical="center"/>
    </xf>
    <xf numFmtId="1" fontId="3" fillId="0" borderId="5" xfId="356" applyNumberFormat="1" applyFont="1" applyBorder="1" applyAlignment="1">
      <alignment horizontal="right" vertical="center"/>
    </xf>
    <xf numFmtId="1" fontId="3" fillId="0" borderId="5" xfId="356" applyNumberFormat="1" applyFont="1" applyFill="1" applyBorder="1" applyAlignment="1">
      <alignment horizontal="right" vertical="center"/>
    </xf>
    <xf numFmtId="1" fontId="3" fillId="0" borderId="5" xfId="356" applyNumberFormat="1" applyFont="1" applyFill="1" applyBorder="1" applyAlignment="1">
      <alignment horizontal="right"/>
    </xf>
    <xf numFmtId="0" fontId="5" fillId="0" borderId="0" xfId="356" applyFont="1" applyAlignment="1">
      <alignment horizontal="center" vertical="center"/>
    </xf>
    <xf numFmtId="0" fontId="5" fillId="0" borderId="0" xfId="356" applyFont="1" applyFill="1" applyBorder="1" applyAlignment="1">
      <alignment horizontal="center" vertical="center"/>
    </xf>
    <xf numFmtId="0" fontId="5" fillId="2" borderId="10" xfId="356" applyFont="1" applyFill="1" applyBorder="1" applyAlignment="1">
      <alignment horizontal="center" vertical="center"/>
    </xf>
    <xf numFmtId="0" fontId="5" fillId="2" borderId="5" xfId="356" applyFont="1" applyFill="1" applyBorder="1" applyAlignment="1">
      <alignment horizontal="center" vertical="center"/>
    </xf>
    <xf numFmtId="0" fontId="3" fillId="0" borderId="0" xfId="356" applyFont="1" applyBorder="1" applyAlignment="1">
      <alignment horizontal="center" vertical="center" wrapText="1"/>
    </xf>
    <xf numFmtId="0" fontId="3" fillId="0" borderId="0" xfId="356" applyFont="1" applyBorder="1" applyAlignment="1">
      <alignment horizontal="center" vertical="center"/>
    </xf>
    <xf numFmtId="16" fontId="3" fillId="0" borderId="0" xfId="356" applyNumberFormat="1" applyFont="1" applyBorder="1" applyAlignment="1">
      <alignment horizontal="center" vertical="center" wrapText="1"/>
    </xf>
    <xf numFmtId="2" fontId="3" fillId="0" borderId="0" xfId="356" applyNumberFormat="1" applyFont="1" applyBorder="1" applyAlignment="1">
      <alignment horizontal="center" vertical="center"/>
    </xf>
    <xf numFmtId="165" fontId="5" fillId="0" borderId="5" xfId="356" applyNumberFormat="1" applyFont="1" applyBorder="1" applyAlignment="1">
      <alignment horizontal="right" vertical="center"/>
    </xf>
    <xf numFmtId="165" fontId="5" fillId="0" borderId="12" xfId="356" applyNumberFormat="1" applyFont="1" applyBorder="1" applyAlignment="1">
      <alignment horizontal="right" vertical="center"/>
    </xf>
    <xf numFmtId="2" fontId="5" fillId="0" borderId="0" xfId="356" applyNumberFormat="1" applyFont="1" applyBorder="1" applyAlignment="1">
      <alignment horizontal="center" vertical="center"/>
    </xf>
    <xf numFmtId="165" fontId="5" fillId="0" borderId="37" xfId="356" applyNumberFormat="1" applyFont="1" applyBorder="1" applyAlignment="1">
      <alignment horizontal="right" vertical="center"/>
    </xf>
    <xf numFmtId="165" fontId="5" fillId="0" borderId="40" xfId="356" applyNumberFormat="1" applyFont="1" applyBorder="1" applyAlignment="1">
      <alignment horizontal="right" vertical="center"/>
    </xf>
    <xf numFmtId="2" fontId="3" fillId="0" borderId="0" xfId="356" applyNumberFormat="1" applyFont="1" applyBorder="1" applyAlignment="1">
      <alignment vertical="center"/>
    </xf>
    <xf numFmtId="165" fontId="3" fillId="0" borderId="0" xfId="356" applyNumberFormat="1" applyFont="1" applyBorder="1" applyAlignment="1">
      <alignment horizontal="center" vertical="center"/>
    </xf>
    <xf numFmtId="0" fontId="3" fillId="0" borderId="0" xfId="356" applyFont="1" applyBorder="1" applyAlignment="1">
      <alignment vertical="center"/>
    </xf>
    <xf numFmtId="2" fontId="3" fillId="0" borderId="0" xfId="356" applyNumberFormat="1" applyFont="1" applyFill="1" applyBorder="1"/>
    <xf numFmtId="0" fontId="3" fillId="7" borderId="0" xfId="356" applyFont="1" applyFill="1" applyBorder="1" applyAlignment="1">
      <alignment horizontal="center" vertical="center"/>
    </xf>
    <xf numFmtId="0" fontId="3" fillId="7" borderId="0" xfId="356" applyFont="1" applyFill="1" applyBorder="1" applyAlignment="1">
      <alignment horizontal="center" vertical="center" wrapText="1"/>
    </xf>
    <xf numFmtId="165" fontId="3" fillId="0" borderId="0" xfId="356" applyNumberFormat="1" applyFont="1" applyBorder="1" applyAlignment="1">
      <alignment vertical="center"/>
    </xf>
    <xf numFmtId="0" fontId="3" fillId="2" borderId="2" xfId="356" applyFont="1" applyFill="1" applyBorder="1"/>
    <xf numFmtId="0" fontId="5" fillId="2" borderId="3" xfId="356" applyFont="1" applyFill="1" applyBorder="1" applyAlignment="1">
      <alignment horizontal="center"/>
    </xf>
    <xf numFmtId="0" fontId="5" fillId="2" borderId="5" xfId="356" applyFont="1" applyFill="1" applyBorder="1" applyAlignment="1">
      <alignment horizontal="center"/>
    </xf>
    <xf numFmtId="0" fontId="5" fillId="2" borderId="6" xfId="356" applyFont="1" applyFill="1" applyBorder="1" applyAlignment="1">
      <alignment horizontal="center"/>
    </xf>
    <xf numFmtId="0" fontId="5" fillId="2" borderId="6" xfId="356" applyFont="1" applyFill="1" applyBorder="1" applyAlignment="1">
      <alignment horizontal="center" vertical="center"/>
    </xf>
    <xf numFmtId="0" fontId="5" fillId="2" borderId="2" xfId="356" applyFont="1" applyFill="1" applyBorder="1" applyAlignment="1">
      <alignment horizontal="center" vertical="center"/>
    </xf>
    <xf numFmtId="0" fontId="5" fillId="2" borderId="24" xfId="356" applyFont="1" applyFill="1" applyBorder="1" applyAlignment="1">
      <alignment horizontal="center" vertical="center"/>
    </xf>
    <xf numFmtId="0" fontId="5" fillId="2" borderId="4" xfId="356" applyFont="1" applyFill="1" applyBorder="1" applyAlignment="1">
      <alignment horizontal="center" vertical="center" wrapText="1"/>
    </xf>
    <xf numFmtId="0" fontId="5" fillId="2" borderId="4" xfId="356" applyFont="1" applyFill="1" applyBorder="1" applyAlignment="1">
      <alignment horizontal="center" vertical="center"/>
    </xf>
    <xf numFmtId="0" fontId="5" fillId="2" borderId="4" xfId="356" applyFont="1" applyFill="1" applyBorder="1" applyAlignment="1">
      <alignment horizontal="center"/>
    </xf>
    <xf numFmtId="0" fontId="5" fillId="2" borderId="20" xfId="356" applyFont="1" applyFill="1" applyBorder="1" applyAlignment="1">
      <alignment horizontal="center" vertical="center"/>
    </xf>
    <xf numFmtId="0" fontId="3" fillId="0" borderId="45" xfId="356" applyFont="1" applyBorder="1" applyAlignment="1">
      <alignment horizontal="left" vertical="center" wrapText="1"/>
    </xf>
    <xf numFmtId="165" fontId="3" fillId="0" borderId="5" xfId="356" applyNumberFormat="1" applyFont="1" applyBorder="1" applyAlignment="1">
      <alignment vertical="center"/>
    </xf>
    <xf numFmtId="165" fontId="3" fillId="0" borderId="5" xfId="356" applyNumberFormat="1" applyFont="1" applyFill="1" applyBorder="1" applyAlignment="1">
      <alignment vertical="center"/>
    </xf>
    <xf numFmtId="165" fontId="3" fillId="0" borderId="12" xfId="356" applyNumberFormat="1" applyFont="1" applyBorder="1" applyAlignment="1">
      <alignment vertical="center"/>
    </xf>
    <xf numFmtId="0" fontId="28" fillId="0" borderId="45" xfId="356" applyFont="1" applyBorder="1" applyAlignment="1">
      <alignment horizontal="left" vertical="center"/>
    </xf>
    <xf numFmtId="0" fontId="3" fillId="0" borderId="45" xfId="356" applyFont="1" applyBorder="1" applyAlignment="1">
      <alignment vertical="center"/>
    </xf>
    <xf numFmtId="0" fontId="3" fillId="0" borderId="45" xfId="356" applyFont="1" applyFill="1" applyBorder="1" applyAlignment="1">
      <alignment vertical="center"/>
    </xf>
    <xf numFmtId="0" fontId="5" fillId="0" borderId="60" xfId="356" applyFont="1" applyBorder="1" applyAlignment="1">
      <alignment vertical="center" wrapText="1"/>
    </xf>
    <xf numFmtId="165" fontId="5" fillId="0" borderId="37" xfId="356" applyNumberFormat="1" applyFont="1" applyFill="1" applyBorder="1" applyAlignment="1">
      <alignment vertical="center"/>
    </xf>
    <xf numFmtId="165" fontId="5" fillId="0" borderId="37" xfId="356" applyNumberFormat="1" applyFont="1" applyBorder="1" applyAlignment="1">
      <alignment vertical="center"/>
    </xf>
    <xf numFmtId="165" fontId="5" fillId="0" borderId="40" xfId="356" applyNumberFormat="1" applyFont="1" applyBorder="1" applyAlignment="1">
      <alignment vertical="center"/>
    </xf>
    <xf numFmtId="0" fontId="3" fillId="0" borderId="0" xfId="356" applyFont="1" applyFill="1" applyBorder="1"/>
    <xf numFmtId="165" fontId="3" fillId="0" borderId="0" xfId="356" applyNumberFormat="1" applyFont="1" applyBorder="1" applyAlignment="1">
      <alignment horizontal="center"/>
    </xf>
    <xf numFmtId="1" fontId="3" fillId="0" borderId="0" xfId="356" applyNumberFormat="1" applyFont="1" applyBorder="1" applyAlignment="1">
      <alignment horizontal="right" vertical="center"/>
    </xf>
    <xf numFmtId="0" fontId="3" fillId="0" borderId="15" xfId="356" applyFont="1" applyBorder="1"/>
    <xf numFmtId="165" fontId="3" fillId="0" borderId="5" xfId="356" applyNumberFormat="1" applyFont="1" applyBorder="1" applyAlignment="1">
      <alignment horizontal="center"/>
    </xf>
    <xf numFmtId="165" fontId="3" fillId="0" borderId="12" xfId="356" applyNumberFormat="1" applyFont="1" applyBorder="1" applyAlignment="1">
      <alignment horizontal="center"/>
    </xf>
    <xf numFmtId="0" fontId="3" fillId="0" borderId="15" xfId="356" applyFont="1" applyFill="1" applyBorder="1"/>
    <xf numFmtId="0" fontId="3" fillId="0" borderId="15" xfId="356" applyFont="1" applyBorder="1" applyAlignment="1">
      <alignment wrapText="1"/>
    </xf>
    <xf numFmtId="165" fontId="3" fillId="0" borderId="5" xfId="356" quotePrefix="1" applyNumberFormat="1" applyFont="1" applyBorder="1" applyAlignment="1">
      <alignment horizontal="center"/>
    </xf>
    <xf numFmtId="1" fontId="3" fillId="0" borderId="5" xfId="357" applyNumberFormat="1" applyFont="1" applyFill="1" applyBorder="1" applyAlignment="1">
      <alignment horizontal="right"/>
    </xf>
    <xf numFmtId="0" fontId="3" fillId="0" borderId="15" xfId="356" applyFont="1" applyBorder="1" applyAlignment="1">
      <alignment horizontal="left" vertical="center" wrapText="1"/>
    </xf>
    <xf numFmtId="165" fontId="3" fillId="0" borderId="5" xfId="356" quotePrefix="1" applyNumberFormat="1" applyFont="1" applyFill="1" applyBorder="1" applyAlignment="1">
      <alignment horizontal="center"/>
    </xf>
    <xf numFmtId="165" fontId="3" fillId="0" borderId="12" xfId="356" applyNumberFormat="1" applyFont="1" applyFill="1" applyBorder="1" applyAlignment="1">
      <alignment horizontal="center"/>
    </xf>
    <xf numFmtId="0" fontId="3" fillId="0" borderId="15" xfId="356" applyFont="1" applyFill="1" applyBorder="1" applyAlignment="1">
      <alignment horizontal="left" vertical="center" wrapText="1"/>
    </xf>
    <xf numFmtId="165" fontId="3" fillId="0" borderId="5" xfId="356" applyNumberFormat="1" applyFont="1" applyFill="1" applyBorder="1" applyAlignment="1">
      <alignment horizontal="center"/>
    </xf>
    <xf numFmtId="0" fontId="3" fillId="0" borderId="36" xfId="356" applyFont="1" applyFill="1" applyBorder="1" applyAlignment="1">
      <alignment horizontal="left" vertical="center" wrapText="1"/>
    </xf>
    <xf numFmtId="165" fontId="3" fillId="0" borderId="37" xfId="356" applyNumberFormat="1" applyFont="1" applyFill="1" applyBorder="1" applyAlignment="1">
      <alignment horizontal="right"/>
    </xf>
    <xf numFmtId="165" fontId="3" fillId="0" borderId="37" xfId="356" applyNumberFormat="1" applyFont="1" applyFill="1" applyBorder="1" applyAlignment="1">
      <alignment horizontal="center"/>
    </xf>
    <xf numFmtId="165" fontId="3" fillId="0" borderId="40" xfId="356" applyNumberFormat="1" applyFont="1" applyFill="1" applyBorder="1" applyAlignment="1">
      <alignment horizontal="center"/>
    </xf>
    <xf numFmtId="0" fontId="3" fillId="0" borderId="0" xfId="356" applyFont="1" applyFill="1" applyBorder="1" applyAlignment="1">
      <alignment horizontal="left" vertical="center" wrapText="1"/>
    </xf>
    <xf numFmtId="165" fontId="3" fillId="0" borderId="0" xfId="356" applyNumberFormat="1" applyFont="1" applyFill="1" applyBorder="1" applyAlignment="1">
      <alignment horizontal="right"/>
    </xf>
    <xf numFmtId="165" fontId="3" fillId="0" borderId="0" xfId="356" applyNumberFormat="1" applyFont="1" applyFill="1" applyBorder="1" applyAlignment="1">
      <alignment horizontal="center"/>
    </xf>
    <xf numFmtId="0" fontId="3" fillId="0" borderId="0" xfId="356" applyFont="1" applyBorder="1" applyAlignment="1">
      <alignment horizontal="left"/>
    </xf>
    <xf numFmtId="2" fontId="3" fillId="0" borderId="0" xfId="356" quotePrefix="1" applyNumberFormat="1" applyFont="1" applyBorder="1" applyAlignment="1">
      <alignment horizontal="center"/>
    </xf>
    <xf numFmtId="2" fontId="3" fillId="0" borderId="0" xfId="356" applyNumberFormat="1" applyFont="1"/>
    <xf numFmtId="43" fontId="3" fillId="0" borderId="0" xfId="357" applyFont="1"/>
    <xf numFmtId="0" fontId="3" fillId="0" borderId="70" xfId="356" applyFont="1" applyBorder="1" applyAlignment="1">
      <alignment horizontal="left" vertical="center" wrapText="1"/>
    </xf>
    <xf numFmtId="165" fontId="3" fillId="7" borderId="71" xfId="356" applyNumberFormat="1" applyFont="1" applyFill="1" applyBorder="1"/>
    <xf numFmtId="165" fontId="3" fillId="0" borderId="71" xfId="356" quotePrefix="1" applyNumberFormat="1" applyFont="1" applyBorder="1" applyAlignment="1">
      <alignment horizontal="center"/>
    </xf>
    <xf numFmtId="165" fontId="3" fillId="0" borderId="72" xfId="356" quotePrefix="1" applyNumberFormat="1" applyFont="1" applyBorder="1" applyAlignment="1">
      <alignment horizontal="center"/>
    </xf>
    <xf numFmtId="0" fontId="5" fillId="5" borderId="5" xfId="2" applyFont="1" applyFill="1" applyBorder="1" applyAlignment="1">
      <alignment horizontal="right"/>
    </xf>
    <xf numFmtId="0" fontId="5" fillId="5" borderId="35" xfId="2" applyFont="1" applyFill="1" applyBorder="1" applyAlignment="1">
      <alignment horizontal="right"/>
    </xf>
    <xf numFmtId="0" fontId="5" fillId="5" borderId="4" xfId="2" applyFont="1" applyFill="1" applyBorder="1" applyAlignment="1">
      <alignment horizontal="right"/>
    </xf>
    <xf numFmtId="0" fontId="5" fillId="5" borderId="6" xfId="2" applyFont="1" applyFill="1" applyBorder="1" applyAlignment="1">
      <alignment horizontal="right"/>
    </xf>
    <xf numFmtId="0" fontId="5" fillId="5" borderId="46" xfId="2" applyFont="1" applyFill="1" applyBorder="1" applyAlignment="1">
      <alignment horizontal="right"/>
    </xf>
    <xf numFmtId="0" fontId="5" fillId="5" borderId="30" xfId="2" applyFont="1" applyFill="1" applyBorder="1" applyAlignment="1">
      <alignment horizontal="right"/>
    </xf>
    <xf numFmtId="0" fontId="4" fillId="5" borderId="41" xfId="356" applyFont="1" applyFill="1" applyBorder="1" applyAlignment="1">
      <alignment horizontal="left" vertical="center"/>
    </xf>
    <xf numFmtId="0" fontId="4" fillId="5" borderId="10" xfId="356" applyFont="1" applyFill="1" applyBorder="1" applyAlignment="1">
      <alignment horizontal="center" vertical="center"/>
    </xf>
    <xf numFmtId="14" fontId="4" fillId="5" borderId="14" xfId="356" applyNumberFormat="1" applyFont="1" applyFill="1" applyBorder="1" applyAlignment="1">
      <alignment horizontal="center" vertical="center"/>
    </xf>
    <xf numFmtId="39" fontId="5" fillId="5" borderId="5" xfId="0" applyNumberFormat="1" applyFont="1" applyFill="1" applyBorder="1" applyAlignment="1" applyProtection="1">
      <alignment horizontal="center" vertical="center"/>
    </xf>
    <xf numFmtId="39" fontId="5" fillId="5" borderId="5" xfId="0" applyNumberFormat="1" applyFont="1" applyFill="1" applyBorder="1" applyAlignment="1" applyProtection="1">
      <alignment horizontal="center" vertical="center" wrapText="1"/>
    </xf>
    <xf numFmtId="39" fontId="5" fillId="5" borderId="6" xfId="0" applyNumberFormat="1" applyFont="1" applyFill="1" applyBorder="1" applyAlignment="1" applyProtection="1">
      <alignment horizontal="center" vertical="center"/>
    </xf>
    <xf numFmtId="0" fontId="5" fillId="5" borderId="6" xfId="0" applyFont="1" applyFill="1" applyBorder="1" applyAlignment="1">
      <alignment horizontal="right"/>
    </xf>
    <xf numFmtId="0" fontId="5" fillId="5" borderId="50" xfId="0" applyFont="1" applyFill="1" applyBorder="1" applyAlignment="1">
      <alignment horizontal="right"/>
    </xf>
    <xf numFmtId="0" fontId="3" fillId="5" borderId="9" xfId="289" applyFont="1" applyFill="1" applyBorder="1"/>
    <xf numFmtId="0" fontId="5" fillId="5" borderId="7" xfId="289" applyFont="1" applyFill="1" applyBorder="1" applyAlignment="1">
      <alignment horizontal="center" vertical="center"/>
    </xf>
    <xf numFmtId="0" fontId="5" fillId="5" borderId="7" xfId="289" applyFont="1" applyFill="1" applyBorder="1" applyAlignment="1">
      <alignment horizontal="center" vertical="center" wrapText="1"/>
    </xf>
    <xf numFmtId="0" fontId="5" fillId="5" borderId="5" xfId="289" applyFont="1" applyFill="1" applyBorder="1" applyAlignment="1">
      <alignment horizontal="center" vertical="center" wrapText="1"/>
    </xf>
    <xf numFmtId="0" fontId="5" fillId="5" borderId="6" xfId="289" applyFont="1" applyFill="1" applyBorder="1" applyAlignment="1">
      <alignment horizontal="center" vertical="center"/>
    </xf>
    <xf numFmtId="0" fontId="5" fillId="5" borderId="6" xfId="289" applyFont="1" applyFill="1" applyBorder="1" applyAlignment="1">
      <alignment horizontal="center" vertical="center" wrapText="1"/>
    </xf>
    <xf numFmtId="0" fontId="5" fillId="5" borderId="12" xfId="289"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5" xfId="289" applyFont="1" applyFill="1" applyBorder="1" applyAlignment="1">
      <alignment horizontal="center" vertical="center"/>
    </xf>
    <xf numFmtId="0" fontId="5" fillId="5" borderId="50" xfId="289" applyFont="1" applyFill="1" applyBorder="1" applyAlignment="1">
      <alignment horizontal="center" vertical="center" wrapText="1"/>
    </xf>
    <xf numFmtId="0" fontId="5" fillId="5" borderId="5" xfId="290" applyFont="1" applyFill="1" applyBorder="1" applyAlignment="1">
      <alignment horizontal="center" vertical="center"/>
    </xf>
    <xf numFmtId="0" fontId="5" fillId="5" borderId="5" xfId="290" applyFont="1" applyFill="1" applyBorder="1" applyAlignment="1">
      <alignment horizontal="center" vertical="center" wrapText="1"/>
    </xf>
    <xf numFmtId="0" fontId="5" fillId="5" borderId="6" xfId="290" applyFont="1" applyFill="1" applyBorder="1" applyAlignment="1">
      <alignment horizontal="center" vertical="center"/>
    </xf>
    <xf numFmtId="0" fontId="5" fillId="5" borderId="2" xfId="289" applyFont="1" applyFill="1" applyBorder="1" applyAlignment="1">
      <alignment horizontal="center" vertical="center" wrapText="1"/>
    </xf>
    <xf numFmtId="0" fontId="5" fillId="5" borderId="7" xfId="290" applyFont="1" applyFill="1" applyBorder="1" applyAlignment="1">
      <alignment horizontal="center" vertical="center"/>
    </xf>
    <xf numFmtId="0" fontId="5" fillId="5" borderId="12" xfId="289" quotePrefix="1" applyNumberFormat="1" applyFont="1" applyFill="1" applyBorder="1" applyAlignment="1">
      <alignment horizontal="center"/>
    </xf>
    <xf numFmtId="0" fontId="5" fillId="5" borderId="2" xfId="290" applyFont="1" applyFill="1" applyBorder="1" applyAlignment="1">
      <alignment horizontal="center" vertical="center" wrapText="1"/>
    </xf>
    <xf numFmtId="0" fontId="5" fillId="5" borderId="48" xfId="289" applyFont="1" applyFill="1" applyBorder="1" applyAlignment="1">
      <alignment horizontal="center" vertical="center"/>
    </xf>
    <xf numFmtId="0" fontId="5" fillId="5" borderId="24" xfId="289" applyFont="1" applyFill="1" applyBorder="1" applyAlignment="1">
      <alignment horizontal="center" vertical="center"/>
    </xf>
    <xf numFmtId="165" fontId="3" fillId="0" borderId="0" xfId="356" applyNumberFormat="1" applyFont="1" applyFill="1" applyBorder="1"/>
    <xf numFmtId="165" fontId="5" fillId="0" borderId="0" xfId="356" applyNumberFormat="1" applyFont="1" applyFill="1" applyBorder="1" applyAlignment="1" applyProtection="1">
      <alignment horizontal="left"/>
    </xf>
    <xf numFmtId="165" fontId="3" fillId="0" borderId="0" xfId="4" applyNumberFormat="1" applyFont="1" applyFill="1" applyBorder="1"/>
    <xf numFmtId="165" fontId="5" fillId="0" borderId="0" xfId="356" applyNumberFormat="1" applyFont="1" applyFill="1" applyBorder="1"/>
    <xf numFmtId="165" fontId="5" fillId="0" borderId="15" xfId="356" applyNumberFormat="1" applyFont="1" applyFill="1" applyBorder="1"/>
    <xf numFmtId="165" fontId="5" fillId="0" borderId="5" xfId="194" applyNumberFormat="1" applyFont="1" applyFill="1" applyBorder="1"/>
    <xf numFmtId="165" fontId="5" fillId="0" borderId="12" xfId="194" applyNumberFormat="1" applyFont="1" applyFill="1" applyBorder="1"/>
    <xf numFmtId="165" fontId="3" fillId="0" borderId="11" xfId="356" applyNumberFormat="1" applyFont="1" applyFill="1" applyBorder="1"/>
    <xf numFmtId="165" fontId="3" fillId="0" borderId="3" xfId="194" applyNumberFormat="1" applyFont="1" applyFill="1" applyBorder="1"/>
    <xf numFmtId="165" fontId="3" fillId="0" borderId="13" xfId="194" applyNumberFormat="1" applyFont="1" applyFill="1" applyBorder="1"/>
    <xf numFmtId="165" fontId="3" fillId="0" borderId="31" xfId="356" applyNumberFormat="1" applyFont="1" applyFill="1" applyBorder="1"/>
    <xf numFmtId="165" fontId="3" fillId="0" borderId="27" xfId="194" applyNumberFormat="1" applyFont="1" applyFill="1" applyBorder="1"/>
    <xf numFmtId="165" fontId="3" fillId="0" borderId="28" xfId="194" applyNumberFormat="1" applyFont="1" applyFill="1" applyBorder="1"/>
    <xf numFmtId="176" fontId="3" fillId="0" borderId="0" xfId="356" applyNumberFormat="1" applyFont="1" applyFill="1" applyBorder="1" applyAlignment="1" applyProtection="1">
      <alignment horizontal="left"/>
    </xf>
    <xf numFmtId="0" fontId="5" fillId="5" borderId="29" xfId="356" applyFont="1" applyFill="1" applyBorder="1" applyAlignment="1" applyProtection="1">
      <alignment horizontal="center"/>
    </xf>
    <xf numFmtId="173" fontId="5" fillId="5" borderId="29" xfId="356" applyNumberFormat="1" applyFont="1" applyFill="1" applyBorder="1" applyAlignment="1">
      <alignment horizontal="center"/>
    </xf>
    <xf numFmtId="173" fontId="5" fillId="5" borderId="3" xfId="356" applyNumberFormat="1" applyFont="1" applyFill="1" applyBorder="1" applyAlignment="1">
      <alignment horizontal="center"/>
    </xf>
    <xf numFmtId="173" fontId="5" fillId="5" borderId="1" xfId="356" applyNumberFormat="1" applyFont="1" applyFill="1" applyBorder="1" applyAlignment="1">
      <alignment horizontal="center"/>
    </xf>
    <xf numFmtId="1" fontId="5" fillId="5" borderId="4" xfId="356" applyNumberFormat="1" applyFont="1" applyFill="1" applyBorder="1" applyAlignment="1">
      <alignment horizontal="center" vertical="center"/>
    </xf>
    <xf numFmtId="1" fontId="5" fillId="5" borderId="1" xfId="356" applyNumberFormat="1" applyFont="1" applyFill="1" applyBorder="1" applyAlignment="1">
      <alignment horizontal="center" vertical="center"/>
    </xf>
    <xf numFmtId="165" fontId="5" fillId="5" borderId="3" xfId="356" applyNumberFormat="1" applyFont="1" applyFill="1" applyBorder="1" applyAlignment="1">
      <alignment horizontal="center"/>
    </xf>
    <xf numFmtId="165" fontId="5" fillId="5" borderId="13" xfId="356" applyNumberFormat="1" applyFont="1" applyFill="1" applyBorder="1" applyAlignment="1">
      <alignment horizontal="center"/>
    </xf>
    <xf numFmtId="0" fontId="5" fillId="0" borderId="0" xfId="356" applyFont="1" applyFill="1"/>
    <xf numFmtId="0" fontId="28" fillId="0" borderId="21" xfId="356" applyFont="1" applyFill="1" applyBorder="1" applyAlignment="1"/>
    <xf numFmtId="0" fontId="28" fillId="0" borderId="0" xfId="356" applyFont="1" applyFill="1" applyBorder="1" applyAlignment="1">
      <alignment horizontal="right"/>
    </xf>
    <xf numFmtId="0" fontId="28" fillId="0" borderId="0" xfId="356" applyFont="1" applyFill="1" applyBorder="1" applyAlignment="1"/>
    <xf numFmtId="0" fontId="43" fillId="0" borderId="45" xfId="206" applyNumberFormat="1" applyFont="1" applyFill="1" applyBorder="1" applyAlignment="1" applyProtection="1">
      <alignment vertical="center"/>
      <protection hidden="1"/>
    </xf>
    <xf numFmtId="165" fontId="5" fillId="0" borderId="5" xfId="356" applyNumberFormat="1" applyFont="1" applyFill="1" applyBorder="1"/>
    <xf numFmtId="165" fontId="5" fillId="0" borderId="5" xfId="356" applyNumberFormat="1" applyFont="1" applyFill="1" applyBorder="1" applyAlignment="1">
      <alignment vertical="center"/>
    </xf>
    <xf numFmtId="165" fontId="5" fillId="0" borderId="12" xfId="356" applyNumberFormat="1" applyFont="1" applyFill="1" applyBorder="1" applyAlignment="1">
      <alignment vertical="center"/>
    </xf>
    <xf numFmtId="165" fontId="5" fillId="0" borderId="0" xfId="356" applyNumberFormat="1" applyFont="1" applyFill="1"/>
    <xf numFmtId="0" fontId="3" fillId="0" borderId="25" xfId="206" applyNumberFormat="1" applyFont="1" applyFill="1" applyBorder="1" applyAlignment="1" applyProtection="1">
      <alignment horizontal="left" vertical="center" indent="2"/>
      <protection hidden="1"/>
    </xf>
    <xf numFmtId="165" fontId="3" fillId="0" borderId="3" xfId="356" applyNumberFormat="1" applyFont="1" applyFill="1" applyBorder="1"/>
    <xf numFmtId="165" fontId="3" fillId="0" borderId="3" xfId="356" applyNumberFormat="1" applyFont="1" applyFill="1" applyBorder="1" applyAlignment="1">
      <alignment vertical="center"/>
    </xf>
    <xf numFmtId="165" fontId="3" fillId="0" borderId="13" xfId="356" applyNumberFormat="1" applyFont="1" applyFill="1" applyBorder="1" applyAlignment="1">
      <alignment vertical="center"/>
    </xf>
    <xf numFmtId="0" fontId="43" fillId="0" borderId="64" xfId="206" applyNumberFormat="1" applyFont="1" applyFill="1" applyBorder="1" applyAlignment="1" applyProtection="1">
      <alignment vertical="center"/>
      <protection hidden="1"/>
    </xf>
    <xf numFmtId="0" fontId="5" fillId="0" borderId="0" xfId="356" applyFont="1" applyFill="1" applyBorder="1"/>
    <xf numFmtId="0" fontId="5" fillId="0" borderId="0" xfId="356" applyFont="1"/>
    <xf numFmtId="0" fontId="3" fillId="0" borderId="64" xfId="206" applyNumberFormat="1" applyFont="1" applyFill="1" applyBorder="1" applyAlignment="1" applyProtection="1">
      <alignment horizontal="left" vertical="center" indent="2"/>
      <protection hidden="1"/>
    </xf>
    <xf numFmtId="0" fontId="5" fillId="0" borderId="64" xfId="206" applyFont="1" applyFill="1" applyBorder="1" applyAlignment="1" applyProtection="1">
      <alignment vertical="center"/>
      <protection hidden="1"/>
    </xf>
    <xf numFmtId="0" fontId="3" fillId="0" borderId="64" xfId="206" applyFont="1" applyFill="1" applyBorder="1" applyAlignment="1" applyProtection="1">
      <alignment horizontal="left" vertical="center" indent="2"/>
      <protection hidden="1"/>
    </xf>
    <xf numFmtId="0" fontId="3" fillId="0" borderId="25" xfId="206" applyFont="1" applyFill="1" applyBorder="1" applyAlignment="1" applyProtection="1">
      <alignment horizontal="left" vertical="center" indent="2"/>
      <protection hidden="1"/>
    </xf>
    <xf numFmtId="0" fontId="3" fillId="0" borderId="64" xfId="206" applyNumberFormat="1" applyFont="1" applyFill="1" applyBorder="1" applyAlignment="1" applyProtection="1">
      <alignment horizontal="left" vertical="center" wrapText="1" indent="2"/>
      <protection hidden="1"/>
    </xf>
    <xf numFmtId="165" fontId="3" fillId="0" borderId="3" xfId="356" applyNumberFormat="1" applyFont="1" applyFill="1" applyBorder="1" applyAlignment="1"/>
    <xf numFmtId="165" fontId="3" fillId="0" borderId="13" xfId="356" applyNumberFormat="1" applyFont="1" applyFill="1" applyBorder="1" applyAlignment="1"/>
    <xf numFmtId="0" fontId="3" fillId="0" borderId="25" xfId="206" applyNumberFormat="1" applyFont="1" applyFill="1" applyBorder="1" applyAlignment="1" applyProtection="1">
      <alignment horizontal="left" vertical="center" wrapText="1" indent="2"/>
      <protection hidden="1"/>
    </xf>
    <xf numFmtId="0" fontId="3" fillId="0" borderId="25" xfId="206" applyNumberFormat="1" applyFont="1" applyFill="1" applyBorder="1" applyAlignment="1" applyProtection="1">
      <alignment horizontal="left" vertical="center" indent="3"/>
      <protection hidden="1"/>
    </xf>
    <xf numFmtId="0" fontId="3" fillId="0" borderId="25" xfId="206" applyNumberFormat="1" applyFont="1" applyFill="1" applyBorder="1" applyAlignment="1" applyProtection="1">
      <alignment horizontal="left" vertical="center" wrapText="1" indent="3"/>
      <protection hidden="1"/>
    </xf>
    <xf numFmtId="0" fontId="5" fillId="0" borderId="64" xfId="206" applyNumberFormat="1" applyFont="1" applyFill="1" applyBorder="1" applyAlignment="1" applyProtection="1">
      <alignment vertical="center"/>
      <protection hidden="1"/>
    </xf>
    <xf numFmtId="0" fontId="44" fillId="0" borderId="64" xfId="206" applyNumberFormat="1" applyFont="1" applyFill="1" applyBorder="1" applyAlignment="1" applyProtection="1">
      <alignment horizontal="left" vertical="center" indent="2"/>
      <protection hidden="1"/>
    </xf>
    <xf numFmtId="0" fontId="3" fillId="0" borderId="25" xfId="206" applyFont="1" applyFill="1" applyBorder="1" applyAlignment="1" applyProtection="1">
      <alignment horizontal="left" vertical="center" indent="2"/>
      <protection locked="0"/>
    </xf>
    <xf numFmtId="0" fontId="5" fillId="0" borderId="60" xfId="356" applyFont="1" applyFill="1" applyBorder="1"/>
    <xf numFmtId="165" fontId="5" fillId="0" borderId="37" xfId="356" applyNumberFormat="1" applyFont="1" applyFill="1" applyBorder="1"/>
    <xf numFmtId="165" fontId="5" fillId="0" borderId="40" xfId="356" applyNumberFormat="1" applyFont="1" applyFill="1" applyBorder="1" applyAlignment="1">
      <alignment vertical="center"/>
    </xf>
    <xf numFmtId="176" fontId="3" fillId="0" borderId="0" xfId="356" quotePrefix="1" applyNumberFormat="1" applyFont="1" applyFill="1" applyAlignment="1" applyProtection="1">
      <alignment horizontal="left" vertical="center"/>
    </xf>
    <xf numFmtId="165" fontId="3" fillId="0" borderId="0" xfId="356" applyNumberFormat="1" applyFont="1" applyFill="1"/>
    <xf numFmtId="165" fontId="45" fillId="0" borderId="0" xfId="356" applyNumberFormat="1" applyFont="1" applyFill="1"/>
    <xf numFmtId="1" fontId="5" fillId="5" borderId="29" xfId="356" applyNumberFormat="1" applyFont="1" applyFill="1" applyBorder="1" applyAlignment="1">
      <alignment horizontal="center"/>
    </xf>
    <xf numFmtId="1" fontId="5" fillId="5" borderId="16" xfId="356" applyNumberFormat="1" applyFont="1" applyFill="1" applyBorder="1" applyAlignment="1">
      <alignment horizontal="center"/>
    </xf>
    <xf numFmtId="1" fontId="5" fillId="5" borderId="3" xfId="356" applyNumberFormat="1" applyFont="1" applyFill="1" applyBorder="1" applyAlignment="1">
      <alignment horizontal="center"/>
    </xf>
    <xf numFmtId="1" fontId="5" fillId="5" borderId="0" xfId="356" applyNumberFormat="1" applyFont="1" applyFill="1" applyBorder="1" applyAlignment="1">
      <alignment horizontal="center"/>
    </xf>
    <xf numFmtId="0" fontId="5" fillId="5" borderId="3" xfId="356" applyFont="1" applyFill="1" applyBorder="1" applyAlignment="1">
      <alignment horizontal="center"/>
    </xf>
    <xf numFmtId="0" fontId="5" fillId="5" borderId="1" xfId="356" applyFont="1" applyFill="1" applyBorder="1" applyAlignment="1">
      <alignment horizontal="center"/>
    </xf>
    <xf numFmtId="0" fontId="5" fillId="5" borderId="2" xfId="356" applyFont="1" applyFill="1" applyBorder="1" applyAlignment="1">
      <alignment horizontal="center"/>
    </xf>
    <xf numFmtId="0" fontId="5" fillId="5" borderId="48" xfId="356" applyFont="1" applyFill="1" applyBorder="1" applyAlignment="1">
      <alignment horizontal="center"/>
    </xf>
    <xf numFmtId="0" fontId="5" fillId="5" borderId="49" xfId="356" applyFont="1" applyFill="1" applyBorder="1" applyAlignment="1">
      <alignment horizontal="center"/>
    </xf>
    <xf numFmtId="0" fontId="5" fillId="0" borderId="15" xfId="356" applyFont="1" applyFill="1" applyBorder="1"/>
    <xf numFmtId="165" fontId="5" fillId="0" borderId="5" xfId="192" applyNumberFormat="1" applyFont="1" applyFill="1" applyBorder="1"/>
    <xf numFmtId="165" fontId="5" fillId="0" borderId="12" xfId="192" applyNumberFormat="1" applyFont="1" applyFill="1" applyBorder="1"/>
    <xf numFmtId="0" fontId="3" fillId="0" borderId="11" xfId="356" applyFont="1" applyFill="1" applyBorder="1"/>
    <xf numFmtId="165" fontId="3" fillId="0" borderId="3" xfId="192" applyNumberFormat="1" applyFont="1" applyFill="1" applyBorder="1"/>
    <xf numFmtId="165" fontId="3" fillId="0" borderId="13" xfId="192" applyNumberFormat="1" applyFont="1" applyFill="1" applyBorder="1"/>
    <xf numFmtId="165" fontId="5" fillId="0" borderId="5" xfId="192" applyNumberFormat="1" applyFont="1" applyFill="1" applyBorder="1" applyAlignment="1">
      <alignment vertical="center"/>
    </xf>
    <xf numFmtId="165" fontId="5" fillId="0" borderId="12" xfId="192" applyNumberFormat="1" applyFont="1" applyFill="1" applyBorder="1" applyAlignment="1">
      <alignment vertical="center"/>
    </xf>
    <xf numFmtId="0" fontId="5" fillId="0" borderId="31" xfId="356" applyFont="1" applyFill="1" applyBorder="1" applyAlignment="1">
      <alignment horizontal="left"/>
    </xf>
    <xf numFmtId="165" fontId="5" fillId="0" borderId="27" xfId="192" applyNumberFormat="1" applyFont="1" applyFill="1" applyBorder="1"/>
    <xf numFmtId="165" fontId="5" fillId="0" borderId="28" xfId="192" applyNumberFormat="1" applyFont="1" applyFill="1" applyBorder="1"/>
    <xf numFmtId="0" fontId="5" fillId="5" borderId="13" xfId="356" applyFont="1" applyFill="1" applyBorder="1" applyAlignment="1">
      <alignment horizontal="center"/>
    </xf>
    <xf numFmtId="2" fontId="3" fillId="0" borderId="0" xfId="356" applyNumberFormat="1" applyFont="1" applyFill="1"/>
    <xf numFmtId="165" fontId="3" fillId="0" borderId="15" xfId="356" applyNumberFormat="1" applyFont="1" applyFill="1" applyBorder="1" applyAlignment="1" applyProtection="1">
      <alignment horizontal="left"/>
    </xf>
    <xf numFmtId="165" fontId="3" fillId="0" borderId="4" xfId="4" applyNumberFormat="1" applyFont="1" applyFill="1" applyBorder="1"/>
    <xf numFmtId="165" fontId="3" fillId="0" borderId="20" xfId="4" applyNumberFormat="1" applyFont="1" applyFill="1" applyBorder="1"/>
    <xf numFmtId="165" fontId="3" fillId="0" borderId="0" xfId="356" applyNumberFormat="1" applyFont="1" applyFill="1" applyBorder="1" applyAlignment="1" applyProtection="1">
      <alignment horizontal="left" vertical="center"/>
    </xf>
    <xf numFmtId="165" fontId="3" fillId="0" borderId="19" xfId="356" applyNumberFormat="1" applyFont="1" applyFill="1" applyBorder="1" applyAlignment="1" applyProtection="1">
      <alignment horizontal="left"/>
    </xf>
    <xf numFmtId="165" fontId="3" fillId="0" borderId="5" xfId="4" applyNumberFormat="1" applyFont="1" applyFill="1" applyBorder="1"/>
    <xf numFmtId="165" fontId="3" fillId="0" borderId="12" xfId="4" applyNumberFormat="1" applyFont="1" applyFill="1" applyBorder="1"/>
    <xf numFmtId="165" fontId="3" fillId="0" borderId="11" xfId="356" applyNumberFormat="1" applyFont="1" applyFill="1" applyBorder="1" applyAlignment="1" applyProtection="1">
      <alignment horizontal="left"/>
    </xf>
    <xf numFmtId="165" fontId="3" fillId="0" borderId="3" xfId="4" applyNumberFormat="1" applyFont="1" applyFill="1" applyBorder="1"/>
    <xf numFmtId="165" fontId="3" fillId="0" borderId="13" xfId="4" applyNumberFormat="1" applyFont="1" applyFill="1" applyBorder="1"/>
    <xf numFmtId="165" fontId="5" fillId="0" borderId="36" xfId="356" applyNumberFormat="1" applyFont="1" applyFill="1" applyBorder="1" applyAlignment="1" applyProtection="1">
      <alignment horizontal="left"/>
    </xf>
    <xf numFmtId="165" fontId="5" fillId="0" borderId="37" xfId="4" applyNumberFormat="1" applyFont="1" applyFill="1" applyBorder="1"/>
    <xf numFmtId="165" fontId="5" fillId="0" borderId="40" xfId="4" applyNumberFormat="1" applyFont="1" applyFill="1" applyBorder="1"/>
    <xf numFmtId="165" fontId="5" fillId="0" borderId="0" xfId="356" applyNumberFormat="1" applyFont="1" applyFill="1" applyBorder="1" applyAlignment="1" applyProtection="1">
      <alignment horizontal="left" vertical="center"/>
    </xf>
    <xf numFmtId="165" fontId="3" fillId="0" borderId="0" xfId="356" applyNumberFormat="1" applyFont="1" applyFill="1" applyBorder="1" applyAlignment="1" applyProtection="1">
      <alignment horizontal="left"/>
    </xf>
    <xf numFmtId="165" fontId="5" fillId="0" borderId="0" xfId="4" applyNumberFormat="1" applyFont="1" applyFill="1" applyBorder="1"/>
    <xf numFmtId="2" fontId="5" fillId="0" borderId="0" xfId="4" applyNumberFormat="1" applyFont="1" applyFill="1" applyBorder="1"/>
    <xf numFmtId="2" fontId="3" fillId="0" borderId="0" xfId="4" applyNumberFormat="1" applyFont="1" applyFill="1" applyBorder="1"/>
    <xf numFmtId="165" fontId="28" fillId="0" borderId="0" xfId="356" applyNumberFormat="1" applyFont="1" applyFill="1"/>
    <xf numFmtId="165" fontId="28" fillId="0" borderId="0" xfId="356" applyNumberFormat="1" applyFont="1" applyFill="1" applyBorder="1"/>
    <xf numFmtId="173" fontId="5" fillId="5" borderId="62" xfId="356" applyNumberFormat="1" applyFont="1" applyFill="1" applyBorder="1" applyAlignment="1">
      <alignment horizontal="center"/>
    </xf>
    <xf numFmtId="165" fontId="5" fillId="5" borderId="4" xfId="4" quotePrefix="1" applyNumberFormat="1" applyFont="1" applyFill="1" applyBorder="1" applyAlignment="1">
      <alignment horizontal="center"/>
    </xf>
    <xf numFmtId="165" fontId="5" fillId="5" borderId="35" xfId="4" quotePrefix="1" applyNumberFormat="1" applyFont="1" applyFill="1" applyBorder="1" applyAlignment="1">
      <alignment horizontal="center"/>
    </xf>
    <xf numFmtId="165" fontId="5" fillId="5" borderId="4" xfId="4" applyNumberFormat="1" applyFont="1" applyFill="1" applyBorder="1" applyAlignment="1">
      <alignment horizontal="center"/>
    </xf>
    <xf numFmtId="2" fontId="5" fillId="5" borderId="4" xfId="4" applyNumberFormat="1" applyFont="1" applyFill="1" applyBorder="1" applyAlignment="1">
      <alignment horizontal="center"/>
    </xf>
    <xf numFmtId="2" fontId="5" fillId="5" borderId="20" xfId="4" applyNumberFormat="1" applyFont="1" applyFill="1" applyBorder="1" applyAlignment="1">
      <alignment horizontal="center"/>
    </xf>
    <xf numFmtId="0" fontId="3" fillId="0" borderId="0" xfId="356" quotePrefix="1" applyFont="1" applyFill="1" applyBorder="1" applyAlignment="1">
      <alignment horizontal="left"/>
    </xf>
    <xf numFmtId="164" fontId="3" fillId="0" borderId="0" xfId="356" applyNumberFormat="1" applyFont="1" applyFill="1" applyBorder="1" applyAlignment="1">
      <alignment horizontal="center"/>
    </xf>
    <xf numFmtId="173" fontId="5" fillId="5" borderId="62" xfId="356" applyNumberFormat="1" applyFont="1" applyFill="1" applyBorder="1" applyAlignment="1">
      <alignment horizontal="centerContinuous"/>
    </xf>
    <xf numFmtId="173" fontId="5" fillId="5" borderId="1" xfId="356" applyNumberFormat="1" applyFont="1" applyFill="1" applyBorder="1" applyAlignment="1">
      <alignment horizontal="centerContinuous"/>
    </xf>
    <xf numFmtId="0" fontId="5" fillId="5" borderId="8" xfId="356" applyFont="1" applyFill="1" applyBorder="1" applyAlignment="1" applyProtection="1">
      <alignment horizontal="center"/>
    </xf>
    <xf numFmtId="173" fontId="5" fillId="5" borderId="48" xfId="356" applyNumberFormat="1" applyFont="1" applyFill="1" applyBorder="1" applyAlignment="1" applyProtection="1">
      <alignment horizontal="right"/>
    </xf>
    <xf numFmtId="173" fontId="5" fillId="5" borderId="1" xfId="356" applyNumberFormat="1" applyFont="1" applyFill="1" applyBorder="1" applyAlignment="1" applyProtection="1">
      <alignment horizontal="center"/>
    </xf>
    <xf numFmtId="0" fontId="5" fillId="5" borderId="0" xfId="356" applyFont="1" applyFill="1" applyBorder="1" applyAlignment="1" applyProtection="1">
      <alignment horizontal="center"/>
    </xf>
    <xf numFmtId="173" fontId="5" fillId="5" borderId="34" xfId="356" applyNumberFormat="1" applyFont="1" applyFill="1" applyBorder="1" applyAlignment="1" applyProtection="1">
      <alignment horizontal="center"/>
    </xf>
    <xf numFmtId="176" fontId="3" fillId="0" borderId="15" xfId="356" applyNumberFormat="1" applyFont="1" applyFill="1" applyBorder="1" applyAlignment="1" applyProtection="1">
      <alignment horizontal="left"/>
    </xf>
    <xf numFmtId="164" fontId="3" fillId="0" borderId="33" xfId="356" applyNumberFormat="1" applyFont="1" applyFill="1" applyBorder="1" applyProtection="1"/>
    <xf numFmtId="164" fontId="3" fillId="0" borderId="6" xfId="356" applyNumberFormat="1" applyFont="1" applyFill="1" applyBorder="1" applyProtection="1"/>
    <xf numFmtId="164" fontId="3" fillId="0" borderId="7" xfId="356" applyNumberFormat="1" applyFont="1" applyFill="1" applyBorder="1" applyProtection="1"/>
    <xf numFmtId="173" fontId="42" fillId="0" borderId="6" xfId="356" applyNumberFormat="1" applyFont="1" applyFill="1" applyBorder="1" applyProtection="1"/>
    <xf numFmtId="173" fontId="42" fillId="0" borderId="6" xfId="356" quotePrefix="1" applyNumberFormat="1" applyFont="1" applyFill="1" applyBorder="1" applyAlignment="1" applyProtection="1">
      <alignment horizontal="left"/>
    </xf>
    <xf numFmtId="164" fontId="3" fillId="0" borderId="50" xfId="356" applyNumberFormat="1" applyFont="1" applyFill="1" applyBorder="1" applyProtection="1"/>
    <xf numFmtId="176" fontId="3" fillId="0" borderId="11" xfId="356" quotePrefix="1" applyNumberFormat="1" applyFont="1" applyFill="1" applyBorder="1" applyAlignment="1" applyProtection="1">
      <alignment horizontal="left"/>
    </xf>
    <xf numFmtId="164" fontId="3" fillId="0" borderId="0" xfId="356" applyNumberFormat="1" applyFont="1" applyFill="1" applyBorder="1" applyProtection="1"/>
    <xf numFmtId="164" fontId="3" fillId="0" borderId="1" xfId="356" applyNumberFormat="1" applyFont="1" applyFill="1" applyBorder="1" applyProtection="1"/>
    <xf numFmtId="164" fontId="3" fillId="0" borderId="8" xfId="356" applyNumberFormat="1" applyFont="1" applyFill="1" applyBorder="1" applyProtection="1"/>
    <xf numFmtId="173" fontId="42" fillId="0" borderId="1" xfId="356" applyNumberFormat="1" applyFont="1" applyFill="1" applyBorder="1" applyProtection="1"/>
    <xf numFmtId="164" fontId="3" fillId="0" borderId="34" xfId="356" applyNumberFormat="1" applyFont="1" applyFill="1" applyBorder="1" applyProtection="1"/>
    <xf numFmtId="164" fontId="3" fillId="0" borderId="15" xfId="356" quotePrefix="1" applyNumberFormat="1" applyFont="1" applyFill="1" applyBorder="1" applyAlignment="1" applyProtection="1">
      <alignment horizontal="left"/>
    </xf>
    <xf numFmtId="164" fontId="3" fillId="0" borderId="11" xfId="356" applyNumberFormat="1" applyFont="1" applyFill="1" applyBorder="1" applyAlignment="1" applyProtection="1">
      <alignment horizontal="left"/>
    </xf>
    <xf numFmtId="164" fontId="5" fillId="0" borderId="15" xfId="356" quotePrefix="1" applyNumberFormat="1" applyFont="1" applyFill="1" applyBorder="1" applyAlignment="1" applyProtection="1">
      <alignment horizontal="left"/>
    </xf>
    <xf numFmtId="164" fontId="5" fillId="0" borderId="33" xfId="356" applyNumberFormat="1" applyFont="1" applyFill="1" applyBorder="1" applyProtection="1"/>
    <xf numFmtId="164" fontId="5" fillId="0" borderId="6" xfId="356" applyNumberFormat="1" applyFont="1" applyFill="1" applyBorder="1" applyProtection="1"/>
    <xf numFmtId="164" fontId="5" fillId="0" borderId="7" xfId="356" applyNumberFormat="1" applyFont="1" applyFill="1" applyBorder="1" applyProtection="1"/>
    <xf numFmtId="173" fontId="29" fillId="0" borderId="6" xfId="356" applyNumberFormat="1" applyFont="1" applyFill="1" applyBorder="1" applyProtection="1"/>
    <xf numFmtId="164" fontId="5" fillId="0" borderId="50" xfId="356" applyNumberFormat="1" applyFont="1" applyFill="1" applyBorder="1" applyProtection="1"/>
    <xf numFmtId="176" fontId="3" fillId="0" borderId="15" xfId="356" quotePrefix="1" applyNumberFormat="1" applyFont="1" applyFill="1" applyBorder="1" applyAlignment="1" applyProtection="1">
      <alignment horizontal="left"/>
    </xf>
    <xf numFmtId="176" fontId="3" fillId="0" borderId="11" xfId="356" applyNumberFormat="1" applyFont="1" applyFill="1" applyBorder="1" applyAlignment="1" applyProtection="1">
      <alignment horizontal="left"/>
    </xf>
    <xf numFmtId="176" fontId="3" fillId="0" borderId="11" xfId="356" applyNumberFormat="1" applyFont="1" applyFill="1" applyBorder="1" applyAlignment="1" applyProtection="1">
      <alignment horizontal="left" indent="3"/>
    </xf>
    <xf numFmtId="176" fontId="3" fillId="0" borderId="19" xfId="356" quotePrefix="1" applyNumberFormat="1" applyFont="1" applyFill="1" applyBorder="1" applyAlignment="1" applyProtection="1">
      <alignment horizontal="left"/>
    </xf>
    <xf numFmtId="164" fontId="3" fillId="0" borderId="46" xfId="356" applyNumberFormat="1" applyFont="1" applyFill="1" applyBorder="1" applyProtection="1"/>
    <xf numFmtId="164" fontId="3" fillId="0" borderId="35" xfId="356" applyNumberFormat="1" applyFont="1" applyFill="1" applyBorder="1" applyProtection="1"/>
    <xf numFmtId="164" fontId="3" fillId="0" borderId="43" xfId="356" applyNumberFormat="1" applyFont="1" applyFill="1" applyBorder="1" applyProtection="1"/>
    <xf numFmtId="173" fontId="42" fillId="0" borderId="35" xfId="356" applyNumberFormat="1" applyFont="1" applyFill="1" applyBorder="1" applyProtection="1"/>
    <xf numFmtId="164" fontId="3" fillId="0" borderId="30" xfId="356" applyNumberFormat="1" applyFont="1" applyFill="1" applyBorder="1" applyProtection="1"/>
    <xf numFmtId="164" fontId="3" fillId="0" borderId="15" xfId="356" applyNumberFormat="1" applyFont="1" applyFill="1" applyBorder="1" applyAlignment="1" applyProtection="1">
      <alignment horizontal="left"/>
    </xf>
    <xf numFmtId="164" fontId="3" fillId="0" borderId="5" xfId="356" applyNumberFormat="1" applyFont="1" applyFill="1" applyBorder="1" applyProtection="1"/>
    <xf numFmtId="164" fontId="3" fillId="0" borderId="31" xfId="356" applyNumberFormat="1" applyFont="1" applyFill="1" applyBorder="1" applyAlignment="1" applyProtection="1">
      <alignment horizontal="left"/>
    </xf>
    <xf numFmtId="164" fontId="3" fillId="0" borderId="21" xfId="356" applyNumberFormat="1" applyFont="1" applyFill="1" applyBorder="1" applyProtection="1"/>
    <xf numFmtId="164" fontId="3" fillId="0" borderId="52" xfId="356" applyNumberFormat="1" applyFont="1" applyFill="1" applyBorder="1" applyProtection="1"/>
    <xf numFmtId="164" fontId="3" fillId="0" borderId="51" xfId="356" applyNumberFormat="1" applyFont="1" applyFill="1" applyBorder="1" applyProtection="1"/>
    <xf numFmtId="173" fontId="42" fillId="0" borderId="52" xfId="356" applyNumberFormat="1" applyFont="1" applyFill="1" applyBorder="1" applyProtection="1"/>
    <xf numFmtId="164" fontId="3" fillId="0" borderId="53" xfId="356" applyNumberFormat="1" applyFont="1" applyFill="1" applyBorder="1" applyProtection="1"/>
    <xf numFmtId="164" fontId="45" fillId="0" borderId="0" xfId="356" applyNumberFormat="1" applyFont="1" applyFill="1" applyBorder="1" applyProtection="1"/>
    <xf numFmtId="173" fontId="5" fillId="5" borderId="29" xfId="356" applyNumberFormat="1" applyFont="1" applyFill="1" applyBorder="1" applyAlignment="1">
      <alignment horizontal="centerContinuous"/>
    </xf>
    <xf numFmtId="173" fontId="5" fillId="5" borderId="3" xfId="356" applyNumberFormat="1" applyFont="1" applyFill="1" applyBorder="1" applyAlignment="1">
      <alignment horizontal="centerContinuous"/>
    </xf>
    <xf numFmtId="164" fontId="3" fillId="0" borderId="3" xfId="356" applyNumberFormat="1" applyFont="1" applyFill="1" applyBorder="1" applyProtection="1"/>
    <xf numFmtId="164" fontId="5" fillId="0" borderId="5" xfId="356" applyNumberFormat="1" applyFont="1" applyFill="1" applyBorder="1" applyProtection="1"/>
    <xf numFmtId="164" fontId="3" fillId="0" borderId="4" xfId="356" applyNumberFormat="1" applyFont="1" applyFill="1" applyBorder="1" applyProtection="1"/>
    <xf numFmtId="164" fontId="3" fillId="0" borderId="27" xfId="356" applyNumberFormat="1" applyFont="1" applyFill="1" applyBorder="1" applyProtection="1"/>
    <xf numFmtId="173" fontId="5" fillId="5" borderId="29" xfId="356" applyNumberFormat="1" applyFont="1" applyFill="1" applyBorder="1" applyAlignment="1" applyProtection="1">
      <alignment horizontal="center"/>
    </xf>
    <xf numFmtId="173" fontId="5" fillId="5" borderId="33" xfId="356" quotePrefix="1" applyNumberFormat="1" applyFont="1" applyFill="1" applyBorder="1" applyAlignment="1" applyProtection="1">
      <alignment horizontal="centerContinuous"/>
    </xf>
    <xf numFmtId="173" fontId="5" fillId="5" borderId="33" xfId="356" quotePrefix="1" applyNumberFormat="1" applyFont="1" applyFill="1" applyBorder="1" applyAlignment="1" applyProtection="1">
      <alignment horizontal="center"/>
    </xf>
    <xf numFmtId="0" fontId="5" fillId="5" borderId="50" xfId="356" quotePrefix="1" applyFont="1" applyFill="1" applyBorder="1" applyAlignment="1" applyProtection="1">
      <alignment horizontal="centerContinuous"/>
    </xf>
    <xf numFmtId="164" fontId="3" fillId="0" borderId="0" xfId="356" applyNumberFormat="1" applyFont="1"/>
    <xf numFmtId="173" fontId="5" fillId="5" borderId="3" xfId="356" quotePrefix="1" applyNumberFormat="1" applyFont="1" applyFill="1" applyBorder="1" applyAlignment="1" applyProtection="1">
      <alignment horizontal="center"/>
    </xf>
    <xf numFmtId="0" fontId="5" fillId="5" borderId="3" xfId="356" applyFont="1" applyFill="1" applyBorder="1" applyAlignment="1" applyProtection="1">
      <alignment horizontal="center"/>
    </xf>
    <xf numFmtId="0" fontId="5" fillId="5" borderId="3" xfId="356" quotePrefix="1" applyFont="1" applyFill="1" applyBorder="1" applyAlignment="1" applyProtection="1">
      <alignment horizontal="center"/>
    </xf>
    <xf numFmtId="176" fontId="5" fillId="0" borderId="11" xfId="356" applyNumberFormat="1" applyFont="1" applyFill="1" applyBorder="1" applyAlignment="1" applyProtection="1">
      <alignment horizontal="left"/>
    </xf>
    <xf numFmtId="164" fontId="5" fillId="0" borderId="3" xfId="356" applyNumberFormat="1" applyFont="1" applyFill="1" applyBorder="1" applyProtection="1"/>
    <xf numFmtId="164" fontId="5" fillId="0" borderId="8" xfId="356" applyNumberFormat="1" applyFont="1" applyFill="1" applyBorder="1" applyProtection="1"/>
    <xf numFmtId="173" fontId="29" fillId="0" borderId="1" xfId="356" applyNumberFormat="1" applyFont="1" applyFill="1" applyBorder="1" applyProtection="1"/>
    <xf numFmtId="164" fontId="5" fillId="0" borderId="1" xfId="356" applyNumberFormat="1" applyFont="1" applyFill="1" applyBorder="1" applyProtection="1"/>
    <xf numFmtId="164" fontId="5" fillId="0" borderId="0" xfId="356" applyNumberFormat="1" applyFont="1" applyFill="1" applyBorder="1" applyProtection="1"/>
    <xf numFmtId="164" fontId="5" fillId="0" borderId="34" xfId="356" applyNumberFormat="1" applyFont="1" applyFill="1" applyBorder="1" applyProtection="1"/>
    <xf numFmtId="0" fontId="3" fillId="0" borderId="1" xfId="356" applyFont="1" applyFill="1" applyBorder="1"/>
    <xf numFmtId="0" fontId="3" fillId="0" borderId="6" xfId="356" applyFont="1" applyFill="1" applyBorder="1"/>
    <xf numFmtId="176" fontId="3" fillId="0" borderId="31" xfId="356" applyNumberFormat="1" applyFont="1" applyFill="1" applyBorder="1" applyAlignment="1" applyProtection="1">
      <alignment horizontal="left"/>
    </xf>
    <xf numFmtId="0" fontId="3" fillId="0" borderId="52" xfId="356" applyFont="1" applyFill="1" applyBorder="1"/>
    <xf numFmtId="176" fontId="24" fillId="0" borderId="0" xfId="356" applyNumberFormat="1" applyFont="1" applyFill="1" applyBorder="1" applyAlignment="1" applyProtection="1">
      <alignment horizontal="left"/>
    </xf>
    <xf numFmtId="0" fontId="28" fillId="0" borderId="0" xfId="356" applyFont="1" applyFill="1" applyBorder="1"/>
    <xf numFmtId="164" fontId="28" fillId="0" borderId="0" xfId="356" applyNumberFormat="1" applyFont="1" applyFill="1" applyBorder="1" applyProtection="1"/>
    <xf numFmtId="164" fontId="46" fillId="0" borderId="0" xfId="356" applyNumberFormat="1" applyFont="1" applyFill="1" applyBorder="1" applyProtection="1"/>
    <xf numFmtId="164" fontId="28" fillId="0" borderId="0" xfId="356" applyNumberFormat="1" applyFont="1" applyFill="1" applyBorder="1" applyAlignment="1">
      <alignment horizontal="right"/>
    </xf>
    <xf numFmtId="164" fontId="28" fillId="0" borderId="0" xfId="356" applyNumberFormat="1" applyFont="1" applyFill="1" applyBorder="1"/>
    <xf numFmtId="0" fontId="28" fillId="0" borderId="0" xfId="356" quotePrefix="1" applyFont="1" applyFill="1" applyBorder="1" applyAlignment="1">
      <alignment horizontal="left"/>
    </xf>
    <xf numFmtId="0" fontId="5" fillId="5" borderId="4" xfId="356" applyFont="1" applyFill="1" applyBorder="1" applyAlignment="1" applyProtection="1">
      <alignment horizontal="center"/>
    </xf>
    <xf numFmtId="0" fontId="5" fillId="5" borderId="4" xfId="356" quotePrefix="1" applyFont="1" applyFill="1" applyBorder="1" applyAlignment="1" applyProtection="1">
      <alignment horizontal="center"/>
    </xf>
    <xf numFmtId="0" fontId="5" fillId="5" borderId="46" xfId="356" applyFont="1" applyFill="1" applyBorder="1" applyAlignment="1" applyProtection="1">
      <alignment horizontal="center"/>
    </xf>
    <xf numFmtId="173" fontId="5" fillId="5" borderId="6" xfId="356" applyNumberFormat="1" applyFont="1" applyFill="1" applyBorder="1" applyAlignment="1" applyProtection="1">
      <alignment horizontal="right"/>
    </xf>
    <xf numFmtId="173" fontId="5" fillId="5" borderId="35" xfId="356" applyNumberFormat="1" applyFont="1" applyFill="1" applyBorder="1" applyAlignment="1" applyProtection="1">
      <alignment horizontal="center"/>
    </xf>
    <xf numFmtId="173" fontId="5" fillId="5" borderId="30" xfId="356" applyNumberFormat="1" applyFont="1" applyFill="1" applyBorder="1" applyAlignment="1" applyProtection="1">
      <alignment horizontal="center"/>
    </xf>
    <xf numFmtId="173" fontId="29" fillId="0" borderId="6" xfId="356" applyNumberFormat="1" applyFont="1" applyFill="1" applyBorder="1" applyAlignment="1" applyProtection="1">
      <alignment horizontal="left"/>
    </xf>
    <xf numFmtId="173" fontId="29" fillId="0" borderId="6" xfId="356" quotePrefix="1" applyNumberFormat="1" applyFont="1" applyFill="1" applyBorder="1" applyAlignment="1" applyProtection="1"/>
    <xf numFmtId="173" fontId="3" fillId="0" borderId="1" xfId="356" applyNumberFormat="1" applyFont="1" applyFill="1" applyBorder="1" applyProtection="1"/>
    <xf numFmtId="173" fontId="29" fillId="0" borderId="6" xfId="356" quotePrefix="1" applyNumberFormat="1" applyFont="1" applyFill="1" applyBorder="1" applyAlignment="1" applyProtection="1">
      <alignment horizontal="left"/>
    </xf>
    <xf numFmtId="164" fontId="44" fillId="0" borderId="0" xfId="356" applyNumberFormat="1" applyFont="1" applyFill="1" applyBorder="1" applyProtection="1"/>
    <xf numFmtId="164" fontId="44" fillId="0" borderId="1" xfId="356" applyNumberFormat="1" applyFont="1" applyFill="1" applyBorder="1" applyProtection="1"/>
    <xf numFmtId="164" fontId="44" fillId="0" borderId="34" xfId="356" applyNumberFormat="1" applyFont="1" applyFill="1" applyBorder="1" applyProtection="1"/>
    <xf numFmtId="173" fontId="42" fillId="0" borderId="1" xfId="356" quotePrefix="1" applyNumberFormat="1" applyFont="1" applyFill="1" applyBorder="1" applyAlignment="1" applyProtection="1">
      <alignment horizontal="left"/>
    </xf>
    <xf numFmtId="173" fontId="29" fillId="0" borderId="1" xfId="356" applyNumberFormat="1" applyFont="1" applyFill="1" applyBorder="1" applyAlignment="1" applyProtection="1">
      <alignment horizontal="left"/>
    </xf>
    <xf numFmtId="173" fontId="29" fillId="0" borderId="1" xfId="356" quotePrefix="1" applyNumberFormat="1" applyFont="1" applyFill="1" applyBorder="1" applyAlignment="1" applyProtection="1">
      <alignment horizontal="left"/>
    </xf>
    <xf numFmtId="173" fontId="3" fillId="0" borderId="6" xfId="356" applyNumberFormat="1" applyFont="1" applyFill="1" applyBorder="1" applyProtection="1"/>
    <xf numFmtId="164" fontId="3" fillId="0" borderId="12" xfId="356" applyNumberFormat="1" applyFont="1" applyFill="1" applyBorder="1" applyProtection="1"/>
    <xf numFmtId="165" fontId="3" fillId="0" borderId="34" xfId="356" applyNumberFormat="1" applyFont="1" applyFill="1" applyBorder="1" applyProtection="1"/>
    <xf numFmtId="164" fontId="3" fillId="0" borderId="0" xfId="356" applyNumberFormat="1" applyFont="1" applyFill="1" applyBorder="1" applyAlignment="1">
      <alignment horizontal="right"/>
    </xf>
    <xf numFmtId="173" fontId="45" fillId="0" borderId="0" xfId="356" applyNumberFormat="1" applyFont="1" applyFill="1" applyBorder="1" applyAlignment="1" applyProtection="1">
      <alignment horizontal="left"/>
    </xf>
    <xf numFmtId="0" fontId="45" fillId="0" borderId="0" xfId="356" applyFont="1" applyFill="1" applyBorder="1" applyAlignment="1" applyProtection="1">
      <alignment horizontal="left"/>
    </xf>
    <xf numFmtId="0" fontId="40" fillId="0" borderId="0" xfId="356" applyFont="1" applyFill="1" applyBorder="1" applyAlignment="1" applyProtection="1">
      <alignment horizontal="left"/>
    </xf>
    <xf numFmtId="176" fontId="24" fillId="0" borderId="0" xfId="356" quotePrefix="1" applyNumberFormat="1" applyFont="1" applyFill="1" applyBorder="1" applyAlignment="1" applyProtection="1">
      <alignment horizontal="left"/>
    </xf>
    <xf numFmtId="177" fontId="28" fillId="0" borderId="0" xfId="356" applyNumberFormat="1" applyFont="1" applyFill="1" applyBorder="1" applyAlignment="1" applyProtection="1">
      <alignment horizontal="right"/>
    </xf>
    <xf numFmtId="177" fontId="28" fillId="0" borderId="0" xfId="356" applyNumberFormat="1" applyFont="1" applyFill="1" applyBorder="1" applyProtection="1"/>
    <xf numFmtId="173" fontId="28" fillId="0" borderId="0" xfId="356" applyNumberFormat="1" applyFont="1" applyFill="1" applyBorder="1" applyProtection="1"/>
    <xf numFmtId="177" fontId="28" fillId="0" borderId="0" xfId="356" applyNumberFormat="1" applyFont="1" applyFill="1" applyBorder="1" applyAlignment="1">
      <alignment horizontal="right"/>
    </xf>
    <xf numFmtId="177" fontId="28" fillId="0" borderId="0" xfId="356" applyNumberFormat="1" applyFont="1" applyFill="1" applyBorder="1"/>
    <xf numFmtId="176" fontId="28" fillId="0" borderId="0" xfId="356" applyNumberFormat="1" applyFont="1" applyFill="1" applyBorder="1" applyAlignment="1" applyProtection="1">
      <alignment horizontal="left"/>
    </xf>
    <xf numFmtId="0" fontId="5" fillId="5" borderId="6" xfId="290" applyFont="1" applyFill="1" applyBorder="1" applyAlignment="1">
      <alignment horizontal="center" vertical="center" wrapText="1"/>
    </xf>
    <xf numFmtId="0" fontId="5" fillId="5" borderId="6" xfId="289" applyNumberFormat="1" applyFont="1" applyFill="1" applyBorder="1" applyAlignment="1">
      <alignment horizontal="center"/>
    </xf>
    <xf numFmtId="0" fontId="3" fillId="0" borderId="3" xfId="0" applyFont="1" applyBorder="1" applyAlignment="1" applyProtection="1">
      <alignment horizontal="left" wrapText="1"/>
    </xf>
    <xf numFmtId="0" fontId="3" fillId="0" borderId="5" xfId="356" applyFont="1" applyFill="1" applyBorder="1" applyAlignment="1">
      <alignment horizontal="right" vertical="center"/>
    </xf>
    <xf numFmtId="0" fontId="3" fillId="7" borderId="5" xfId="356" applyFont="1" applyFill="1" applyBorder="1" applyAlignment="1">
      <alignment horizontal="right" vertical="center"/>
    </xf>
    <xf numFmtId="0" fontId="5" fillId="0" borderId="37" xfId="356" applyFont="1" applyFill="1" applyBorder="1" applyAlignment="1">
      <alignment horizontal="right" vertical="center"/>
    </xf>
    <xf numFmtId="1" fontId="5" fillId="0" borderId="37" xfId="356" applyNumberFormat="1" applyFont="1" applyFill="1" applyBorder="1" applyAlignment="1">
      <alignment horizontal="right" vertical="center"/>
    </xf>
    <xf numFmtId="0" fontId="5" fillId="5" borderId="50" xfId="290" applyFont="1" applyFill="1" applyBorder="1" applyAlignment="1">
      <alignment horizontal="center" vertical="center" wrapText="1"/>
    </xf>
    <xf numFmtId="0" fontId="23" fillId="0" borderId="0" xfId="207" applyFont="1" applyBorder="1" applyAlignment="1">
      <alignment horizontal="center"/>
    </xf>
    <xf numFmtId="0" fontId="24" fillId="0" borderId="0" xfId="207" applyFont="1" applyBorder="1" applyAlignment="1">
      <alignment horizontal="center"/>
    </xf>
    <xf numFmtId="0" fontId="5" fillId="3" borderId="0" xfId="2" applyFont="1" applyFill="1" applyBorder="1" applyAlignment="1">
      <alignment horizontal="center" vertical="center"/>
    </xf>
    <xf numFmtId="0" fontId="5" fillId="3" borderId="0" xfId="163" applyFont="1" applyFill="1" applyBorder="1" applyAlignment="1">
      <alignment horizontal="center"/>
    </xf>
    <xf numFmtId="0" fontId="5" fillId="3" borderId="0" xfId="330" applyFont="1" applyFill="1" applyBorder="1" applyAlignment="1">
      <alignment horizontal="center"/>
    </xf>
    <xf numFmtId="0" fontId="5" fillId="2" borderId="41" xfId="163" applyFont="1" applyFill="1" applyBorder="1" applyAlignment="1">
      <alignment horizontal="center" vertical="center" wrapText="1"/>
    </xf>
    <xf numFmtId="0" fontId="5" fillId="2" borderId="15" xfId="163" applyFont="1" applyFill="1" applyBorder="1" applyAlignment="1">
      <alignment horizontal="center" vertical="center" wrapText="1"/>
    </xf>
    <xf numFmtId="0" fontId="5" fillId="2" borderId="10" xfId="163" applyFont="1" applyFill="1" applyBorder="1" applyAlignment="1">
      <alignment horizontal="center" vertical="center" wrapText="1"/>
    </xf>
    <xf numFmtId="0" fontId="5" fillId="2" borderId="5" xfId="163"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0" xfId="163" applyFont="1" applyFill="1" applyBorder="1" applyAlignment="1">
      <alignment horizontal="center" vertical="center"/>
    </xf>
    <xf numFmtId="0" fontId="5" fillId="2" borderId="14" xfId="163" applyFont="1" applyFill="1" applyBorder="1" applyAlignment="1">
      <alignment horizontal="center" vertical="center"/>
    </xf>
    <xf numFmtId="172" fontId="5" fillId="3" borderId="0" xfId="331" applyNumberFormat="1" applyFont="1" applyFill="1" applyAlignment="1">
      <alignment horizontal="center"/>
    </xf>
    <xf numFmtId="172" fontId="5" fillId="3" borderId="0" xfId="331" applyNumberFormat="1" applyFont="1" applyFill="1" applyAlignment="1" applyProtection="1">
      <alignment horizontal="center"/>
    </xf>
    <xf numFmtId="172" fontId="5" fillId="3" borderId="0" xfId="331" quotePrefix="1" applyNumberFormat="1" applyFont="1" applyFill="1" applyBorder="1" applyAlignment="1">
      <alignment horizontal="center"/>
    </xf>
    <xf numFmtId="172" fontId="5" fillId="2" borderId="9" xfId="331" applyNumberFormat="1" applyFont="1" applyFill="1" applyBorder="1" applyAlignment="1" applyProtection="1">
      <alignment horizontal="center" vertical="center"/>
    </xf>
    <xf numFmtId="172" fontId="5" fillId="2" borderId="19" xfId="331" applyNumberFormat="1" applyFont="1" applyFill="1" applyBorder="1" applyAlignment="1">
      <alignment horizontal="center" vertical="center"/>
    </xf>
    <xf numFmtId="172" fontId="5" fillId="2" borderId="10" xfId="331" applyNumberFormat="1" applyFont="1" applyFill="1" applyBorder="1" applyAlignment="1" applyProtection="1">
      <alignment horizontal="center" vertical="center"/>
    </xf>
    <xf numFmtId="172" fontId="5" fillId="2" borderId="17" xfId="331" applyNumberFormat="1" applyFont="1" applyFill="1" applyBorder="1" applyAlignment="1" applyProtection="1">
      <alignment horizontal="center" vertical="center"/>
    </xf>
    <xf numFmtId="172" fontId="5" fillId="2" borderId="18" xfId="331" applyNumberFormat="1" applyFont="1" applyFill="1" applyBorder="1" applyAlignment="1" applyProtection="1">
      <alignment horizontal="center" vertical="center"/>
    </xf>
    <xf numFmtId="172" fontId="5" fillId="2" borderId="14" xfId="331" applyNumberFormat="1" applyFont="1" applyFill="1" applyBorder="1" applyAlignment="1" applyProtection="1">
      <alignment horizontal="center" vertical="center"/>
    </xf>
    <xf numFmtId="172" fontId="5" fillId="3" borderId="0" xfId="327" applyNumberFormat="1" applyFont="1" applyFill="1" applyAlignment="1">
      <alignment horizontal="center"/>
    </xf>
    <xf numFmtId="172" fontId="5" fillId="3" borderId="0" xfId="327" applyNumberFormat="1" applyFont="1" applyFill="1" applyAlignment="1" applyProtection="1">
      <alignment horizontal="center"/>
    </xf>
    <xf numFmtId="172" fontId="5" fillId="3" borderId="0" xfId="327" quotePrefix="1" applyNumberFormat="1" applyFont="1" applyFill="1" applyBorder="1" applyAlignment="1">
      <alignment horizontal="center"/>
    </xf>
    <xf numFmtId="172" fontId="5" fillId="2" borderId="41" xfId="327" applyNumberFormat="1" applyFont="1" applyFill="1" applyBorder="1" applyAlignment="1" applyProtection="1">
      <alignment horizontal="center" vertical="center"/>
    </xf>
    <xf numFmtId="172" fontId="5" fillId="2" borderId="15" xfId="327" applyNumberFormat="1" applyFont="1" applyFill="1" applyBorder="1" applyAlignment="1" applyProtection="1">
      <alignment horizontal="center" vertical="center"/>
    </xf>
    <xf numFmtId="172" fontId="5" fillId="2" borderId="22" xfId="327" quotePrefix="1" applyNumberFormat="1" applyFont="1" applyFill="1" applyBorder="1" applyAlignment="1" applyProtection="1">
      <alignment horizontal="center" vertical="center"/>
    </xf>
    <xf numFmtId="172" fontId="5" fillId="2" borderId="18" xfId="327" quotePrefix="1" applyNumberFormat="1" applyFont="1" applyFill="1" applyBorder="1" applyAlignment="1" applyProtection="1">
      <alignment horizontal="center" vertical="center"/>
    </xf>
    <xf numFmtId="172" fontId="5" fillId="2" borderId="32" xfId="327" quotePrefix="1" applyNumberFormat="1" applyFont="1" applyFill="1" applyBorder="1" applyAlignment="1" applyProtection="1">
      <alignment horizontal="center" vertical="center"/>
    </xf>
    <xf numFmtId="0" fontId="5" fillId="3" borderId="0" xfId="207" applyFont="1" applyFill="1" applyBorder="1" applyAlignment="1">
      <alignment horizontal="center" vertical="center"/>
    </xf>
    <xf numFmtId="0" fontId="5" fillId="3" borderId="0" xfId="330" applyFont="1" applyFill="1" applyAlignment="1">
      <alignment horizontal="center"/>
    </xf>
    <xf numFmtId="0" fontId="5" fillId="2" borderId="9" xfId="330" applyNumberFormat="1" applyFont="1" applyFill="1" applyBorder="1" applyAlignment="1">
      <alignment horizontal="center" vertical="center"/>
    </xf>
    <xf numFmtId="0" fontId="5" fillId="2" borderId="19" xfId="330" applyNumberFormat="1" applyFont="1" applyFill="1" applyBorder="1" applyAlignment="1">
      <alignment horizontal="center" vertical="center"/>
    </xf>
    <xf numFmtId="0" fontId="5" fillId="2" borderId="29" xfId="330" applyFont="1" applyFill="1" applyBorder="1" applyAlignment="1">
      <alignment horizontal="center" vertical="center"/>
    </xf>
    <xf numFmtId="0" fontId="5" fillId="2" borderId="4" xfId="330" applyFont="1" applyFill="1" applyBorder="1" applyAlignment="1">
      <alignment horizontal="center" vertical="center"/>
    </xf>
    <xf numFmtId="0" fontId="5" fillId="2" borderId="17" xfId="207" quotePrefix="1" applyFont="1" applyFill="1" applyBorder="1" applyAlignment="1" applyProtection="1">
      <alignment horizontal="center" vertical="center"/>
    </xf>
    <xf numFmtId="0" fontId="5" fillId="2" borderId="18" xfId="207" quotePrefix="1" applyFont="1" applyFill="1" applyBorder="1" applyAlignment="1" applyProtection="1">
      <alignment horizontal="center" vertical="center"/>
    </xf>
    <xf numFmtId="0" fontId="5" fillId="2" borderId="22" xfId="207" quotePrefix="1" applyFont="1" applyFill="1" applyBorder="1" applyAlignment="1" applyProtection="1">
      <alignment horizontal="center" vertical="center"/>
    </xf>
    <xf numFmtId="0" fontId="5" fillId="2" borderId="17" xfId="330" applyFont="1" applyFill="1" applyBorder="1" applyAlignment="1">
      <alignment horizontal="center" vertical="center"/>
    </xf>
    <xf numFmtId="0" fontId="5" fillId="2" borderId="22" xfId="330" applyFont="1" applyFill="1" applyBorder="1" applyAlignment="1">
      <alignment horizontal="center" vertical="center"/>
    </xf>
    <xf numFmtId="0" fontId="5" fillId="2" borderId="32" xfId="330" applyFont="1" applyFill="1" applyBorder="1" applyAlignment="1">
      <alignment horizontal="center" vertical="center"/>
    </xf>
    <xf numFmtId="172" fontId="5" fillId="3" borderId="0" xfId="332" applyNumberFormat="1" applyFont="1" applyFill="1" applyAlignment="1">
      <alignment horizontal="center"/>
    </xf>
    <xf numFmtId="172" fontId="5" fillId="3" borderId="0" xfId="332" applyNumberFormat="1" applyFont="1" applyFill="1" applyAlignment="1" applyProtection="1">
      <alignment horizontal="center"/>
    </xf>
    <xf numFmtId="172" fontId="5" fillId="3" borderId="0" xfId="332" applyNumberFormat="1" applyFont="1" applyFill="1" applyBorder="1" applyAlignment="1">
      <alignment horizontal="center"/>
    </xf>
    <xf numFmtId="172" fontId="5" fillId="2" borderId="9" xfId="333" applyNumberFormat="1" applyFont="1" applyFill="1" applyBorder="1" applyAlignment="1" applyProtection="1">
      <alignment horizontal="center" vertical="center"/>
    </xf>
    <xf numFmtId="172" fontId="5" fillId="2" borderId="19" xfId="333" applyNumberFormat="1" applyFont="1" applyFill="1" applyBorder="1" applyAlignment="1">
      <alignment horizontal="center" vertical="center"/>
    </xf>
    <xf numFmtId="172" fontId="5" fillId="2" borderId="10" xfId="333" applyNumberFormat="1" applyFont="1" applyFill="1" applyBorder="1" applyAlignment="1" applyProtection="1">
      <alignment horizontal="center" vertical="center"/>
    </xf>
    <xf numFmtId="172" fontId="5" fillId="2" borderId="10" xfId="333" quotePrefix="1" applyNumberFormat="1" applyFont="1" applyFill="1" applyBorder="1" applyAlignment="1" applyProtection="1">
      <alignment horizontal="center" vertical="center"/>
    </xf>
    <xf numFmtId="172" fontId="5" fillId="2" borderId="14" xfId="333" applyNumberFormat="1" applyFont="1" applyFill="1" applyBorder="1" applyAlignment="1" applyProtection="1">
      <alignment horizontal="center" vertical="center"/>
    </xf>
    <xf numFmtId="0" fontId="3" fillId="3" borderId="16" xfId="330" applyFont="1" applyFill="1" applyBorder="1" applyAlignment="1">
      <alignment horizontal="left"/>
    </xf>
    <xf numFmtId="0" fontId="3" fillId="3" borderId="0" xfId="330" applyFont="1" applyFill="1" applyAlignment="1">
      <alignment horizontal="left"/>
    </xf>
    <xf numFmtId="0" fontId="5" fillId="2" borderId="9" xfId="330" applyFont="1" applyFill="1" applyBorder="1" applyAlignment="1">
      <alignment horizontal="center" vertical="center"/>
    </xf>
    <xf numFmtId="0" fontId="5" fillId="2" borderId="11" xfId="330" applyFont="1" applyFill="1" applyBorder="1" applyAlignment="1">
      <alignment horizontal="center" vertical="center"/>
    </xf>
    <xf numFmtId="0" fontId="5" fillId="2" borderId="17" xfId="0" quotePrefix="1" applyFont="1" applyFill="1" applyBorder="1" applyAlignment="1" applyProtection="1">
      <alignment horizontal="center" vertical="center"/>
    </xf>
    <xf numFmtId="0" fontId="5" fillId="2" borderId="18" xfId="0" quotePrefix="1"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165" fontId="5" fillId="2" borderId="2" xfId="330" applyNumberFormat="1" applyFont="1" applyFill="1" applyBorder="1" applyAlignment="1">
      <alignment horizontal="center" vertical="center"/>
    </xf>
    <xf numFmtId="165" fontId="5" fillId="2" borderId="3" xfId="330" applyNumberFormat="1" applyFont="1" applyFill="1" applyBorder="1" applyAlignment="1">
      <alignment horizontal="center" vertical="center"/>
    </xf>
    <xf numFmtId="165" fontId="5" fillId="2" borderId="48" xfId="330" applyNumberFormat="1" applyFont="1" applyFill="1" applyBorder="1" applyAlignment="1">
      <alignment horizontal="center" vertical="center"/>
    </xf>
    <xf numFmtId="165" fontId="5" fillId="2" borderId="1" xfId="330" applyNumberFormat="1" applyFont="1" applyFill="1" applyBorder="1" applyAlignment="1">
      <alignment horizontal="center" vertical="center"/>
    </xf>
    <xf numFmtId="165" fontId="5" fillId="2" borderId="49" xfId="330" applyNumberFormat="1" applyFont="1" applyFill="1" applyBorder="1" applyAlignment="1">
      <alignment horizontal="center" vertical="center"/>
    </xf>
    <xf numFmtId="165" fontId="5" fillId="2" borderId="34" xfId="330" applyNumberFormat="1" applyFont="1" applyFill="1" applyBorder="1" applyAlignment="1">
      <alignment horizontal="center" vertical="center"/>
    </xf>
    <xf numFmtId="164" fontId="5" fillId="0" borderId="7" xfId="335" quotePrefix="1" applyNumberFormat="1" applyFont="1" applyFill="1" applyBorder="1" applyAlignment="1" applyProtection="1">
      <alignment horizontal="left"/>
    </xf>
    <xf numFmtId="164" fontId="5" fillId="0" borderId="33" xfId="335" quotePrefix="1" applyNumberFormat="1" applyFont="1" applyFill="1" applyBorder="1" applyAlignment="1" applyProtection="1">
      <alignment horizontal="left"/>
    </xf>
    <xf numFmtId="164" fontId="5" fillId="0" borderId="6" xfId="335" quotePrefix="1" applyNumberFormat="1" applyFont="1" applyFill="1" applyBorder="1" applyAlignment="1" applyProtection="1">
      <alignment horizontal="left"/>
    </xf>
    <xf numFmtId="0" fontId="5" fillId="0" borderId="0" xfId="335" applyFont="1" applyFill="1" applyAlignment="1">
      <alignment horizontal="center"/>
    </xf>
    <xf numFmtId="4" fontId="5" fillId="0" borderId="0" xfId="335" applyNumberFormat="1" applyFont="1" applyFill="1" applyAlignment="1">
      <alignment horizontal="center"/>
    </xf>
    <xf numFmtId="0" fontId="3" fillId="4" borderId="41" xfId="335" applyFont="1" applyFill="1" applyBorder="1" applyAlignment="1">
      <alignment horizontal="center" vertical="center"/>
    </xf>
    <xf numFmtId="0" fontId="3" fillId="4" borderId="15" xfId="335" applyFont="1" applyFill="1" applyBorder="1" applyAlignment="1">
      <alignment horizontal="center" vertical="center"/>
    </xf>
    <xf numFmtId="49" fontId="5" fillId="4" borderId="10" xfId="336" applyNumberFormat="1" applyFont="1" applyFill="1" applyBorder="1" applyAlignment="1">
      <alignment horizontal="center"/>
    </xf>
    <xf numFmtId="0" fontId="5" fillId="4" borderId="10" xfId="335" applyFont="1" applyFill="1" applyBorder="1" applyAlignment="1" applyProtection="1">
      <alignment horizontal="center" vertical="center"/>
    </xf>
    <xf numFmtId="0" fontId="5" fillId="4" borderId="10" xfId="335" applyFont="1" applyFill="1" applyBorder="1" applyAlignment="1" applyProtection="1">
      <alignment horizontal="center"/>
    </xf>
    <xf numFmtId="0" fontId="5" fillId="4" borderId="14" xfId="335" applyFont="1" applyFill="1" applyBorder="1" applyAlignment="1" applyProtection="1">
      <alignment horizontal="center"/>
    </xf>
    <xf numFmtId="0" fontId="3" fillId="0" borderId="0" xfId="2" applyFont="1" applyAlignment="1">
      <alignment horizontal="left"/>
    </xf>
    <xf numFmtId="0" fontId="5" fillId="0" borderId="1" xfId="2" applyFont="1" applyBorder="1" applyAlignment="1">
      <alignment horizontal="center"/>
    </xf>
    <xf numFmtId="0" fontId="3" fillId="0" borderId="3" xfId="2" applyFont="1" applyBorder="1" applyAlignment="1">
      <alignment horizontal="center"/>
    </xf>
    <xf numFmtId="0" fontId="3" fillId="0" borderId="8" xfId="2" applyFont="1" applyBorder="1" applyAlignment="1">
      <alignment horizontal="center"/>
    </xf>
    <xf numFmtId="164" fontId="5" fillId="0" borderId="1" xfId="338" applyNumberFormat="1" applyFont="1" applyBorder="1" applyAlignment="1" applyProtection="1">
      <alignment horizontal="center"/>
    </xf>
    <xf numFmtId="164" fontId="5" fillId="0" borderId="3" xfId="338" applyNumberFormat="1" applyFont="1" applyBorder="1" applyAlignment="1" applyProtection="1">
      <alignment horizontal="center"/>
    </xf>
    <xf numFmtId="164" fontId="5" fillId="0" borderId="8" xfId="338" applyNumberFormat="1" applyFont="1" applyBorder="1" applyAlignment="1" applyProtection="1">
      <alignment horizontal="center"/>
    </xf>
    <xf numFmtId="164" fontId="28" fillId="0" borderId="52" xfId="338" applyNumberFormat="1" applyFont="1" applyBorder="1" applyAlignment="1" applyProtection="1">
      <alignment horizontal="right"/>
    </xf>
    <xf numFmtId="164" fontId="28" fillId="0" borderId="27" xfId="338" applyNumberFormat="1" applyFont="1" applyBorder="1" applyAlignment="1" applyProtection="1">
      <alignment horizontal="right"/>
    </xf>
    <xf numFmtId="164" fontId="28" fillId="0" borderId="51" xfId="338" applyNumberFormat="1" applyFont="1" applyBorder="1" applyAlignment="1" applyProtection="1">
      <alignment horizontal="right"/>
    </xf>
    <xf numFmtId="164" fontId="5" fillId="4" borderId="10" xfId="339" applyNumberFormat="1" applyFont="1" applyFill="1" applyBorder="1" applyAlignment="1" applyProtection="1">
      <alignment horizontal="center" wrapText="1"/>
      <protection hidden="1"/>
    </xf>
    <xf numFmtId="164" fontId="5" fillId="4" borderId="17" xfId="339" applyNumberFormat="1" applyFont="1" applyFill="1" applyBorder="1" applyAlignment="1">
      <alignment horizontal="center"/>
    </xf>
    <xf numFmtId="164" fontId="5" fillId="4" borderId="32" xfId="339" applyNumberFormat="1" applyFont="1" applyFill="1" applyBorder="1" applyAlignment="1">
      <alignment horizontal="center"/>
    </xf>
    <xf numFmtId="0" fontId="3" fillId="0" borderId="16" xfId="2" applyFont="1" applyBorder="1" applyAlignment="1">
      <alignment horizontal="left"/>
    </xf>
    <xf numFmtId="164" fontId="5" fillId="0" borderId="1" xfId="340" applyNumberFormat="1" applyFont="1" applyBorder="1" applyAlignment="1" applyProtection="1">
      <alignment horizontal="center"/>
    </xf>
    <xf numFmtId="164" fontId="5" fillId="0" borderId="3" xfId="340" applyNumberFormat="1" applyFont="1" applyBorder="1" applyAlignment="1" applyProtection="1">
      <alignment horizontal="center"/>
    </xf>
    <xf numFmtId="164" fontId="5" fillId="0" borderId="8" xfId="340" applyNumberFormat="1" applyFont="1" applyBorder="1" applyAlignment="1" applyProtection="1">
      <alignment horizontal="center"/>
    </xf>
    <xf numFmtId="164" fontId="28" fillId="0" borderId="52" xfId="340" applyNumberFormat="1" applyFont="1" applyBorder="1" applyAlignment="1" applyProtection="1">
      <alignment horizontal="right"/>
    </xf>
    <xf numFmtId="164" fontId="28" fillId="0" borderId="27" xfId="340" applyNumberFormat="1" applyFont="1" applyBorder="1" applyAlignment="1" applyProtection="1">
      <alignment horizontal="right"/>
    </xf>
    <xf numFmtId="164" fontId="28" fillId="0" borderId="51" xfId="340" applyNumberFormat="1" applyFont="1" applyBorder="1" applyAlignment="1" applyProtection="1">
      <alignment horizontal="right"/>
    </xf>
    <xf numFmtId="164" fontId="5" fillId="4" borderId="10" xfId="341" applyNumberFormat="1" applyFont="1" applyFill="1" applyBorder="1" applyAlignment="1" applyProtection="1">
      <alignment horizontal="center" wrapText="1"/>
      <protection hidden="1"/>
    </xf>
    <xf numFmtId="164" fontId="5" fillId="4" borderId="17" xfId="341" applyNumberFormat="1" applyFont="1" applyFill="1" applyBorder="1" applyAlignment="1">
      <alignment horizontal="center"/>
    </xf>
    <xf numFmtId="164" fontId="5" fillId="4" borderId="32" xfId="341" applyNumberFormat="1" applyFont="1" applyFill="1" applyBorder="1" applyAlignment="1">
      <alignment horizontal="center"/>
    </xf>
    <xf numFmtId="0" fontId="5" fillId="0" borderId="0" xfId="2" applyFont="1" applyAlignment="1">
      <alignment horizontal="center"/>
    </xf>
    <xf numFmtId="164" fontId="5" fillId="0" borderId="0" xfId="343" applyNumberFormat="1" applyFont="1" applyAlignment="1" applyProtection="1">
      <alignment horizontal="center"/>
    </xf>
    <xf numFmtId="164" fontId="28" fillId="0" borderId="0" xfId="343" applyNumberFormat="1" applyFont="1" applyAlignment="1" applyProtection="1">
      <alignment horizontal="right"/>
    </xf>
    <xf numFmtId="164" fontId="5" fillId="4" borderId="10" xfId="344" applyNumberFormat="1" applyFont="1" applyFill="1" applyBorder="1" applyAlignment="1" applyProtection="1">
      <alignment horizontal="center" wrapText="1"/>
      <protection hidden="1"/>
    </xf>
    <xf numFmtId="164" fontId="5" fillId="4" borderId="17" xfId="344" applyNumberFormat="1" applyFont="1" applyFill="1" applyBorder="1" applyAlignment="1">
      <alignment horizontal="center"/>
    </xf>
    <xf numFmtId="164" fontId="5" fillId="4" borderId="32" xfId="344" applyNumberFormat="1" applyFont="1" applyFill="1" applyBorder="1" applyAlignment="1">
      <alignment horizontal="center"/>
    </xf>
    <xf numFmtId="164" fontId="5" fillId="0" borderId="0" xfId="346" applyNumberFormat="1" applyFont="1" applyAlignment="1" applyProtection="1">
      <alignment horizontal="center"/>
    </xf>
    <xf numFmtId="164" fontId="28" fillId="0" borderId="0" xfId="346" applyNumberFormat="1" applyFont="1" applyAlignment="1" applyProtection="1">
      <alignment horizontal="right"/>
    </xf>
    <xf numFmtId="164" fontId="5" fillId="4" borderId="10" xfId="347" applyNumberFormat="1" applyFont="1" applyFill="1" applyBorder="1" applyAlignment="1" applyProtection="1">
      <alignment horizontal="center" wrapText="1"/>
      <protection hidden="1"/>
    </xf>
    <xf numFmtId="164" fontId="5" fillId="4" borderId="17" xfId="347" applyNumberFormat="1" applyFont="1" applyFill="1" applyBorder="1" applyAlignment="1">
      <alignment horizontal="center"/>
    </xf>
    <xf numFmtId="164" fontId="5" fillId="4" borderId="32" xfId="347" applyNumberFormat="1" applyFont="1" applyFill="1" applyBorder="1" applyAlignment="1">
      <alignment horizontal="center"/>
    </xf>
    <xf numFmtId="164" fontId="5" fillId="0" borderId="0" xfId="349" applyNumberFormat="1" applyFont="1" applyAlignment="1" applyProtection="1">
      <alignment horizontal="center"/>
    </xf>
    <xf numFmtId="164" fontId="28" fillId="0" borderId="0" xfId="349" applyNumberFormat="1" applyFont="1" applyAlignment="1" applyProtection="1">
      <alignment horizontal="right"/>
    </xf>
    <xf numFmtId="164" fontId="5" fillId="4" borderId="10" xfId="349" applyNumberFormat="1" applyFont="1" applyFill="1" applyBorder="1" applyAlignment="1" applyProtection="1">
      <alignment horizontal="center" wrapText="1"/>
      <protection hidden="1"/>
    </xf>
    <xf numFmtId="164" fontId="5" fillId="4" borderId="17" xfId="349" applyNumberFormat="1" applyFont="1" applyFill="1" applyBorder="1" applyAlignment="1">
      <alignment horizontal="center"/>
    </xf>
    <xf numFmtId="164" fontId="5" fillId="4" borderId="32" xfId="349" applyNumberFormat="1" applyFont="1" applyFill="1" applyBorder="1" applyAlignment="1">
      <alignment horizontal="center"/>
    </xf>
    <xf numFmtId="164" fontId="5" fillId="0" borderId="0" xfId="351" applyNumberFormat="1" applyFont="1" applyAlignment="1" applyProtection="1">
      <alignment horizontal="center"/>
    </xf>
    <xf numFmtId="164" fontId="28" fillId="0" borderId="0" xfId="351" applyNumberFormat="1" applyFont="1" applyAlignment="1" applyProtection="1">
      <alignment horizontal="right"/>
    </xf>
    <xf numFmtId="164" fontId="5" fillId="4" borderId="10" xfId="352" applyNumberFormat="1" applyFont="1" applyFill="1" applyBorder="1" applyAlignment="1" applyProtection="1">
      <alignment horizontal="center" wrapText="1"/>
      <protection hidden="1"/>
    </xf>
    <xf numFmtId="164" fontId="5" fillId="4" borderId="17" xfId="352" applyNumberFormat="1" applyFont="1" applyFill="1" applyBorder="1" applyAlignment="1">
      <alignment horizontal="center"/>
    </xf>
    <xf numFmtId="164" fontId="5" fillId="4" borderId="32" xfId="352" applyNumberFormat="1" applyFont="1" applyFill="1" applyBorder="1" applyAlignment="1">
      <alignment horizontal="center"/>
    </xf>
    <xf numFmtId="0" fontId="3" fillId="0" borderId="16" xfId="335" applyFont="1" applyFill="1" applyBorder="1" applyAlignment="1">
      <alignment horizontal="left"/>
    </xf>
    <xf numFmtId="164" fontId="3" fillId="0" borderId="0" xfId="0" applyNumberFormat="1" applyFont="1" applyBorder="1" applyAlignment="1">
      <alignment horizontal="right"/>
    </xf>
    <xf numFmtId="0" fontId="5" fillId="0" borderId="0" xfId="0" applyFont="1" applyAlignment="1">
      <alignment horizontal="center"/>
    </xf>
    <xf numFmtId="0" fontId="5" fillId="4" borderId="54"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0" xfId="0" applyFont="1" applyFill="1" applyBorder="1" applyAlignment="1">
      <alignment horizontal="center" vertical="center"/>
    </xf>
    <xf numFmtId="0" fontId="5" fillId="4" borderId="14" xfId="0" applyFont="1" applyFill="1" applyBorder="1" applyAlignment="1">
      <alignment horizontal="center" vertical="center"/>
    </xf>
    <xf numFmtId="0" fontId="5" fillId="0" borderId="0" xfId="276" applyFont="1" applyAlignment="1">
      <alignment horizontal="center"/>
    </xf>
    <xf numFmtId="164" fontId="28" fillId="0" borderId="21" xfId="179" applyNumberFormat="1" applyFont="1" applyBorder="1" applyAlignment="1">
      <alignment horizontal="right"/>
    </xf>
    <xf numFmtId="164" fontId="3" fillId="0" borderId="0" xfId="179" applyNumberFormat="1" applyFont="1" applyAlignment="1">
      <alignment horizontal="left"/>
    </xf>
    <xf numFmtId="164" fontId="3" fillId="0" borderId="16" xfId="179" applyNumberFormat="1" applyFont="1" applyBorder="1" applyAlignment="1">
      <alignment horizontal="left"/>
    </xf>
    <xf numFmtId="0" fontId="5" fillId="4" borderId="18" xfId="2" applyFont="1" applyFill="1" applyBorder="1" applyAlignment="1">
      <alignment horizontal="center"/>
    </xf>
    <xf numFmtId="0" fontId="5" fillId="4" borderId="14" xfId="2" applyFont="1" applyFill="1" applyBorder="1" applyAlignment="1">
      <alignment horizontal="center"/>
    </xf>
    <xf numFmtId="0" fontId="5" fillId="4" borderId="41" xfId="2" applyFont="1" applyFill="1" applyBorder="1" applyAlignment="1">
      <alignment horizontal="center"/>
    </xf>
    <xf numFmtId="0" fontId="5" fillId="4" borderId="10" xfId="2" applyFont="1" applyFill="1" applyBorder="1" applyAlignment="1">
      <alignment horizontal="center"/>
    </xf>
    <xf numFmtId="0" fontId="5" fillId="0" borderId="16" xfId="2" applyFont="1" applyFill="1" applyBorder="1" applyAlignment="1">
      <alignment horizontal="center"/>
    </xf>
    <xf numFmtId="0" fontId="5" fillId="0" borderId="61" xfId="2" applyFont="1" applyFill="1" applyBorder="1" applyAlignment="1">
      <alignment horizontal="center"/>
    </xf>
    <xf numFmtId="172" fontId="5" fillId="4" borderId="9" xfId="354" applyNumberFormat="1" applyFont="1" applyFill="1" applyBorder="1" applyAlignment="1" applyProtection="1">
      <alignment horizontal="center" vertical="center"/>
    </xf>
    <xf numFmtId="172" fontId="5" fillId="4" borderId="19" xfId="354" applyNumberFormat="1" applyFont="1" applyFill="1" applyBorder="1" applyAlignment="1" applyProtection="1">
      <alignment horizontal="center" vertical="center"/>
    </xf>
    <xf numFmtId="0" fontId="5" fillId="0" borderId="0" xfId="2" applyFont="1" applyFill="1" applyAlignment="1">
      <alignment horizontal="center"/>
    </xf>
    <xf numFmtId="0" fontId="5" fillId="0" borderId="0" xfId="2" applyFont="1" applyFill="1" applyBorder="1" applyAlignment="1">
      <alignment horizontal="center"/>
    </xf>
    <xf numFmtId="0" fontId="5" fillId="0" borderId="21" xfId="2" applyFont="1" applyFill="1" applyBorder="1" applyAlignment="1">
      <alignment horizontal="center"/>
    </xf>
    <xf numFmtId="0" fontId="5" fillId="0" borderId="54" xfId="2" applyFont="1" applyFill="1" applyBorder="1" applyAlignment="1">
      <alignment horizontal="center"/>
    </xf>
    <xf numFmtId="0" fontId="3" fillId="0" borderId="16" xfId="289" applyFont="1" applyFill="1" applyBorder="1" applyAlignment="1">
      <alignment horizontal="left"/>
    </xf>
    <xf numFmtId="0" fontId="3" fillId="0" borderId="0" xfId="207" applyFont="1" applyFill="1" applyAlignment="1">
      <alignment horizontal="left"/>
    </xf>
    <xf numFmtId="0" fontId="5" fillId="0" borderId="0" xfId="289" applyFont="1" applyFill="1" applyAlignment="1">
      <alignment horizontal="center" vertical="center"/>
    </xf>
    <xf numFmtId="0" fontId="28" fillId="0" borderId="21" xfId="289" applyFont="1" applyFill="1" applyBorder="1" applyAlignment="1">
      <alignment horizontal="right"/>
    </xf>
    <xf numFmtId="0" fontId="5" fillId="4" borderId="54" xfId="289" applyFont="1" applyFill="1" applyBorder="1" applyAlignment="1">
      <alignment horizontal="center" vertical="center"/>
    </xf>
    <xf numFmtId="0" fontId="5" fillId="4" borderId="16" xfId="289" applyFont="1" applyFill="1" applyBorder="1" applyAlignment="1">
      <alignment horizontal="center" vertical="center"/>
    </xf>
    <xf numFmtId="0" fontId="5" fillId="4" borderId="62" xfId="289" applyFont="1" applyFill="1" applyBorder="1" applyAlignment="1">
      <alignment horizontal="center" vertical="center"/>
    </xf>
    <xf numFmtId="0" fontId="5" fillId="4" borderId="25" xfId="289" applyFont="1" applyFill="1" applyBorder="1" applyAlignment="1">
      <alignment horizontal="center" vertical="center"/>
    </xf>
    <xf numFmtId="0" fontId="5" fillId="4" borderId="0" xfId="289" applyFont="1" applyFill="1" applyBorder="1" applyAlignment="1">
      <alignment horizontal="center" vertical="center"/>
    </xf>
    <xf numFmtId="0" fontId="5" fillId="4" borderId="1" xfId="289" applyFont="1" applyFill="1" applyBorder="1" applyAlignment="1">
      <alignment horizontal="center" vertical="center"/>
    </xf>
    <xf numFmtId="0" fontId="5" fillId="4" borderId="55" xfId="289" applyFont="1" applyFill="1" applyBorder="1" applyAlignment="1">
      <alignment horizontal="center" vertical="center"/>
    </xf>
    <xf numFmtId="0" fontId="5" fillId="2" borderId="46" xfId="289" applyFont="1" applyFill="1" applyBorder="1" applyAlignment="1">
      <alignment horizontal="center" vertical="center"/>
    </xf>
    <xf numFmtId="0" fontId="5" fillId="2" borderId="35" xfId="289" applyFont="1" applyFill="1" applyBorder="1" applyAlignment="1">
      <alignment horizontal="center" vertical="center"/>
    </xf>
    <xf numFmtId="0" fontId="5" fillId="4" borderId="16" xfId="289" quotePrefix="1" applyFont="1" applyFill="1" applyBorder="1" applyAlignment="1">
      <alignment horizontal="center" vertical="center"/>
    </xf>
    <xf numFmtId="0" fontId="5" fillId="4" borderId="29" xfId="289" applyFont="1" applyFill="1" applyBorder="1" applyAlignment="1">
      <alignment horizontal="center" vertical="center"/>
    </xf>
    <xf numFmtId="0" fontId="5" fillId="4" borderId="4" xfId="289" applyFont="1" applyFill="1" applyBorder="1" applyAlignment="1">
      <alignment horizontal="center" vertical="center"/>
    </xf>
    <xf numFmtId="0" fontId="5" fillId="4" borderId="47" xfId="289" applyFont="1" applyFill="1" applyBorder="1" applyAlignment="1">
      <alignment horizontal="center" vertical="center"/>
    </xf>
    <xf numFmtId="0" fontId="5" fillId="4" borderId="61" xfId="289" applyFont="1" applyFill="1" applyBorder="1" applyAlignment="1">
      <alignment horizontal="center" vertical="center"/>
    </xf>
    <xf numFmtId="164" fontId="5" fillId="0" borderId="25" xfId="0" applyNumberFormat="1" applyFont="1" applyFill="1" applyBorder="1" applyAlignment="1">
      <alignment horizontal="left"/>
    </xf>
    <xf numFmtId="164" fontId="3" fillId="0" borderId="1" xfId="0" applyNumberFormat="1" applyFont="1" applyFill="1" applyBorder="1" applyAlignment="1">
      <alignment horizontal="left"/>
    </xf>
    <xf numFmtId="164" fontId="5" fillId="0" borderId="11" xfId="0" applyNumberFormat="1" applyFont="1" applyFill="1" applyBorder="1" applyAlignment="1">
      <alignment horizontal="left"/>
    </xf>
    <xf numFmtId="164" fontId="3" fillId="0" borderId="3" xfId="0" applyNumberFormat="1" applyFont="1" applyFill="1" applyBorder="1" applyAlignment="1">
      <alignment horizontal="left"/>
    </xf>
    <xf numFmtId="164" fontId="31" fillId="0" borderId="0" xfId="0" applyNumberFormat="1" applyFont="1" applyFill="1" applyAlignment="1">
      <alignment horizontal="left"/>
    </xf>
    <xf numFmtId="164" fontId="5" fillId="0" borderId="1" xfId="0" applyNumberFormat="1" applyFont="1" applyFill="1" applyBorder="1" applyAlignment="1">
      <alignment horizontal="left"/>
    </xf>
    <xf numFmtId="164" fontId="5" fillId="0" borderId="0" xfId="0" applyNumberFormat="1" applyFont="1" applyFill="1" applyAlignment="1">
      <alignment horizontal="center"/>
    </xf>
    <xf numFmtId="164" fontId="3" fillId="0" borderId="0" xfId="0" applyNumberFormat="1" applyFont="1" applyFill="1" applyAlignment="1">
      <alignment horizontal="center"/>
    </xf>
    <xf numFmtId="164" fontId="3" fillId="0" borderId="21" xfId="0" applyNumberFormat="1" applyFont="1" applyFill="1" applyBorder="1" applyAlignment="1">
      <alignment horizontal="right"/>
    </xf>
    <xf numFmtId="164" fontId="3" fillId="0" borderId="0" xfId="0" applyNumberFormat="1" applyFont="1" applyFill="1" applyAlignment="1">
      <alignment horizontal="left"/>
    </xf>
    <xf numFmtId="164" fontId="5" fillId="2" borderId="47" xfId="0" quotePrefix="1" applyNumberFormat="1" applyFont="1" applyFill="1" applyBorder="1" applyAlignment="1">
      <alignment horizontal="center"/>
    </xf>
    <xf numFmtId="164" fontId="5" fillId="2" borderId="61" xfId="0" quotePrefix="1" applyNumberFormat="1" applyFont="1" applyFill="1" applyBorder="1" applyAlignment="1">
      <alignment horizontal="center"/>
    </xf>
    <xf numFmtId="164" fontId="3" fillId="0" borderId="3" xfId="0" applyNumberFormat="1" applyFont="1" applyBorder="1" applyAlignment="1">
      <alignment horizontal="left"/>
    </xf>
    <xf numFmtId="0" fontId="3" fillId="0" borderId="23" xfId="2" quotePrefix="1" applyFont="1" applyBorder="1" applyAlignment="1">
      <alignment horizontal="center" vertical="center"/>
    </xf>
    <xf numFmtId="0" fontId="3" fillId="0" borderId="11" xfId="2" quotePrefix="1" applyFont="1" applyBorder="1" applyAlignment="1">
      <alignment horizontal="center" vertical="center"/>
    </xf>
    <xf numFmtId="0" fontId="3" fillId="0" borderId="31" xfId="2" quotePrefix="1" applyFont="1" applyBorder="1" applyAlignment="1">
      <alignment horizontal="center" vertical="center"/>
    </xf>
    <xf numFmtId="0" fontId="3" fillId="4" borderId="9" xfId="2" applyFont="1" applyFill="1" applyBorder="1" applyAlignment="1">
      <alignment horizontal="center"/>
    </xf>
    <xf numFmtId="0" fontId="3" fillId="4" borderId="11" xfId="2" applyFont="1" applyFill="1" applyBorder="1" applyAlignment="1">
      <alignment horizontal="center"/>
    </xf>
    <xf numFmtId="0" fontId="3" fillId="4" borderId="19" xfId="2" applyFont="1" applyFill="1" applyBorder="1" applyAlignment="1">
      <alignment horizontal="center"/>
    </xf>
    <xf numFmtId="0" fontId="5" fillId="5" borderId="47" xfId="2" applyFont="1" applyFill="1" applyBorder="1" applyAlignment="1">
      <alignment horizontal="center" vertical="center"/>
    </xf>
    <xf numFmtId="0" fontId="5" fillId="5" borderId="16" xfId="2" applyFont="1" applyFill="1" applyBorder="1" applyAlignment="1">
      <alignment horizontal="center" vertical="center"/>
    </xf>
    <xf numFmtId="0" fontId="5" fillId="5" borderId="62" xfId="2" applyFont="1" applyFill="1" applyBorder="1" applyAlignment="1">
      <alignment horizontal="center" vertical="center"/>
    </xf>
    <xf numFmtId="0" fontId="5" fillId="5" borderId="43" xfId="2" applyFont="1" applyFill="1" applyBorder="1" applyAlignment="1">
      <alignment horizontal="center" vertical="center"/>
    </xf>
    <xf numFmtId="0" fontId="5" fillId="5" borderId="46" xfId="2" applyFont="1" applyFill="1" applyBorder="1" applyAlignment="1">
      <alignment horizontal="center" vertical="center"/>
    </xf>
    <xf numFmtId="0" fontId="5" fillId="5" borderId="35" xfId="2" applyFont="1" applyFill="1" applyBorder="1" applyAlignment="1">
      <alignment horizontal="center" vertical="center"/>
    </xf>
    <xf numFmtId="0" fontId="5" fillId="4" borderId="17" xfId="2" applyFont="1" applyFill="1" applyBorder="1" applyAlignment="1">
      <alignment horizontal="center"/>
    </xf>
    <xf numFmtId="0" fontId="5" fillId="4" borderId="22" xfId="2" applyFont="1" applyFill="1" applyBorder="1" applyAlignment="1">
      <alignment horizontal="center"/>
    </xf>
    <xf numFmtId="0" fontId="5" fillId="4" borderId="32" xfId="2" applyFont="1" applyFill="1" applyBorder="1" applyAlignment="1">
      <alignment horizontal="center"/>
    </xf>
    <xf numFmtId="0" fontId="5" fillId="5" borderId="7" xfId="2" applyFont="1" applyFill="1" applyBorder="1" applyAlignment="1">
      <alignment horizontal="center"/>
    </xf>
    <xf numFmtId="0" fontId="5" fillId="5" borderId="6" xfId="2" applyFont="1" applyFill="1" applyBorder="1" applyAlignment="1">
      <alignment horizontal="center"/>
    </xf>
    <xf numFmtId="0" fontId="5" fillId="5" borderId="7" xfId="2" quotePrefix="1" applyFont="1" applyFill="1" applyBorder="1" applyAlignment="1">
      <alignment horizontal="center"/>
    </xf>
    <xf numFmtId="0" fontId="5" fillId="5" borderId="50" xfId="2" applyFont="1" applyFill="1" applyBorder="1" applyAlignment="1">
      <alignment horizontal="center"/>
    </xf>
    <xf numFmtId="0" fontId="3" fillId="0" borderId="23" xfId="2" applyFont="1" applyBorder="1" applyAlignment="1">
      <alignment horizontal="center" vertical="center"/>
    </xf>
    <xf numFmtId="0" fontId="3" fillId="0" borderId="11" xfId="2" applyFont="1" applyBorder="1" applyAlignment="1">
      <alignment horizontal="center" vertical="center"/>
    </xf>
    <xf numFmtId="0" fontId="3" fillId="0" borderId="19" xfId="2" applyFont="1" applyBorder="1" applyAlignment="1">
      <alignment horizontal="center" vertical="center"/>
    </xf>
    <xf numFmtId="164" fontId="5" fillId="0" borderId="0" xfId="2" applyNumberFormat="1" applyFont="1" applyAlignment="1" applyProtection="1">
      <alignment horizontal="center" wrapText="1"/>
    </xf>
    <xf numFmtId="164" fontId="5" fillId="0" borderId="0" xfId="2" applyNumberFormat="1" applyFont="1" applyAlignment="1" applyProtection="1">
      <alignment horizontal="center"/>
    </xf>
    <xf numFmtId="0" fontId="5" fillId="2" borderId="54" xfId="2" applyFont="1" applyFill="1" applyBorder="1" applyAlignment="1">
      <alignment horizontal="center" vertical="center"/>
    </xf>
    <xf numFmtId="0" fontId="5" fillId="2" borderId="65" xfId="2" applyFont="1" applyFill="1" applyBorder="1" applyAlignment="1">
      <alignment horizontal="center" vertical="center"/>
    </xf>
    <xf numFmtId="0" fontId="5" fillId="2" borderId="29" xfId="2" applyFont="1" applyFill="1" applyBorder="1" applyAlignment="1">
      <alignment horizontal="center" vertical="center"/>
    </xf>
    <xf numFmtId="0" fontId="5" fillId="2" borderId="66"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14" xfId="2" applyFont="1" applyFill="1" applyBorder="1" applyAlignment="1">
      <alignment horizontal="center" vertical="center"/>
    </xf>
    <xf numFmtId="0" fontId="3" fillId="0" borderId="69" xfId="2" applyFont="1" applyBorder="1" applyAlignment="1">
      <alignment horizontal="center" vertical="center"/>
    </xf>
    <xf numFmtId="0" fontId="8" fillId="0" borderId="0" xfId="0" applyFont="1" applyAlignment="1">
      <alignment horizontal="center"/>
    </xf>
    <xf numFmtId="0" fontId="11" fillId="0" borderId="0" xfId="0" applyFont="1" applyAlignment="1">
      <alignment horizontal="center"/>
    </xf>
    <xf numFmtId="0" fontId="9" fillId="0" borderId="16" xfId="0" applyFont="1" applyBorder="1" applyAlignment="1">
      <alignment horizontal="left" wrapText="1"/>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10" xfId="0" applyFont="1" applyFill="1" applyBorder="1" applyAlignment="1">
      <alignment horizontal="center"/>
    </xf>
    <xf numFmtId="0" fontId="8" fillId="2" borderId="14" xfId="0" applyFont="1" applyFill="1" applyBorder="1" applyAlignment="1">
      <alignment horizontal="center"/>
    </xf>
    <xf numFmtId="0" fontId="8" fillId="2" borderId="7"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12" xfId="0" applyFont="1" applyFill="1" applyBorder="1" applyAlignment="1">
      <alignment horizontal="center"/>
    </xf>
    <xf numFmtId="0" fontId="9" fillId="0" borderId="0" xfId="0" applyFont="1" applyAlignment="1">
      <alignment horizontal="left"/>
    </xf>
    <xf numFmtId="0" fontId="9" fillId="0" borderId="0" xfId="0" quotePrefix="1" applyFont="1" applyAlignment="1">
      <alignment horizontal="left" wrapText="1"/>
    </xf>
    <xf numFmtId="0" fontId="9" fillId="0" borderId="0" xfId="0" applyFont="1" applyAlignment="1">
      <alignment horizontal="left" wrapText="1"/>
    </xf>
    <xf numFmtId="0" fontId="22" fillId="0" borderId="0" xfId="0" applyFont="1" applyAlignment="1">
      <alignment horizontal="right"/>
    </xf>
    <xf numFmtId="0" fontId="3" fillId="0" borderId="0" xfId="2" applyFont="1" applyBorder="1" applyAlignment="1">
      <alignment horizontal="justify" wrapText="1"/>
    </xf>
    <xf numFmtId="0" fontId="5" fillId="2" borderId="9" xfId="2" applyFont="1" applyFill="1" applyBorder="1" applyAlignment="1">
      <alignment horizontal="center" vertical="center"/>
    </xf>
    <xf numFmtId="0" fontId="2" fillId="2" borderId="11" xfId="3" applyFont="1" applyFill="1" applyBorder="1" applyAlignment="1">
      <alignment horizontal="center" vertical="center"/>
    </xf>
    <xf numFmtId="0" fontId="2" fillId="2" borderId="19" xfId="3" applyFont="1" applyFill="1" applyBorder="1" applyAlignment="1">
      <alignment horizontal="center" vertical="center"/>
    </xf>
    <xf numFmtId="0" fontId="5" fillId="2" borderId="17"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10"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5" xfId="2" applyFont="1" applyFill="1" applyBorder="1" applyAlignment="1">
      <alignment horizontal="center" vertical="center"/>
    </xf>
    <xf numFmtId="0" fontId="2" fillId="2" borderId="5" xfId="3" applyFont="1" applyFill="1" applyBorder="1" applyAlignment="1">
      <alignment horizontal="center" vertical="center"/>
    </xf>
    <xf numFmtId="0" fontId="14" fillId="0" borderId="21" xfId="0" applyFont="1" applyBorder="1" applyAlignment="1">
      <alignment horizontal="right"/>
    </xf>
    <xf numFmtId="0" fontId="5" fillId="2" borderId="9"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9"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8" fillId="2" borderId="17"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5" fillId="0" borderId="0" xfId="356" applyFont="1" applyFill="1" applyAlignment="1">
      <alignment horizontal="center" vertical="center"/>
    </xf>
    <xf numFmtId="14" fontId="5" fillId="0" borderId="0" xfId="356" applyNumberFormat="1" applyFont="1" applyFill="1" applyBorder="1" applyAlignment="1">
      <alignment horizontal="center"/>
    </xf>
    <xf numFmtId="0" fontId="28" fillId="0" borderId="21" xfId="356" applyFont="1" applyFill="1" applyBorder="1" applyAlignment="1">
      <alignment horizontal="right"/>
    </xf>
    <xf numFmtId="0" fontId="5" fillId="5" borderId="17" xfId="356" applyFont="1" applyFill="1" applyBorder="1" applyAlignment="1" applyProtection="1">
      <alignment horizontal="center"/>
    </xf>
    <xf numFmtId="0" fontId="5" fillId="5" borderId="22" xfId="356" applyFont="1" applyFill="1" applyBorder="1" applyAlignment="1" applyProtection="1">
      <alignment horizontal="center"/>
    </xf>
    <xf numFmtId="0" fontId="5" fillId="5" borderId="32" xfId="356" applyFont="1" applyFill="1" applyBorder="1" applyAlignment="1" applyProtection="1">
      <alignment horizontal="center"/>
    </xf>
    <xf numFmtId="173" fontId="5" fillId="5" borderId="7" xfId="356" quotePrefix="1" applyNumberFormat="1" applyFont="1" applyFill="1" applyBorder="1" applyAlignment="1" applyProtection="1">
      <alignment horizontal="center"/>
    </xf>
    <xf numFmtId="173" fontId="5" fillId="5" borderId="33" xfId="356" quotePrefix="1" applyNumberFormat="1" applyFont="1" applyFill="1" applyBorder="1" applyAlignment="1" applyProtection="1">
      <alignment horizontal="center"/>
    </xf>
    <xf numFmtId="173" fontId="5" fillId="5" borderId="6" xfId="356" quotePrefix="1" applyNumberFormat="1" applyFont="1" applyFill="1" applyBorder="1" applyAlignment="1" applyProtection="1">
      <alignment horizontal="center"/>
    </xf>
    <xf numFmtId="173" fontId="5" fillId="5" borderId="50" xfId="356" quotePrefix="1" applyNumberFormat="1" applyFont="1" applyFill="1" applyBorder="1" applyAlignment="1" applyProtection="1">
      <alignment horizontal="center"/>
    </xf>
    <xf numFmtId="0" fontId="5" fillId="5" borderId="9" xfId="356" quotePrefix="1" applyFont="1" applyFill="1" applyBorder="1" applyAlignment="1">
      <alignment horizontal="center" vertical="center"/>
    </xf>
    <xf numFmtId="0" fontId="5" fillId="5" borderId="11" xfId="356" quotePrefix="1" applyFont="1" applyFill="1" applyBorder="1" applyAlignment="1">
      <alignment horizontal="center" vertical="center"/>
    </xf>
    <xf numFmtId="0" fontId="5" fillId="5" borderId="19" xfId="356" quotePrefix="1" applyFont="1" applyFill="1" applyBorder="1" applyAlignment="1">
      <alignment horizontal="center" vertical="center"/>
    </xf>
    <xf numFmtId="176" fontId="5" fillId="0" borderId="0" xfId="356" applyNumberFormat="1" applyFont="1" applyFill="1" applyBorder="1" applyAlignment="1" applyProtection="1">
      <alignment horizontal="center"/>
    </xf>
    <xf numFmtId="0" fontId="28" fillId="0" borderId="0" xfId="356" applyFont="1" applyFill="1" applyBorder="1" applyAlignment="1">
      <alignment horizontal="right"/>
    </xf>
    <xf numFmtId="0" fontId="5" fillId="5" borderId="9" xfId="356" applyFont="1" applyFill="1" applyBorder="1" applyAlignment="1">
      <alignment horizontal="center" vertical="center"/>
    </xf>
    <xf numFmtId="0" fontId="5" fillId="5" borderId="11" xfId="356" applyFont="1" applyFill="1" applyBorder="1" applyAlignment="1">
      <alignment horizontal="center" vertical="center"/>
    </xf>
    <xf numFmtId="0" fontId="5" fillId="5" borderId="19" xfId="356" applyFont="1" applyFill="1" applyBorder="1" applyAlignment="1">
      <alignment horizontal="center" vertical="center"/>
    </xf>
    <xf numFmtId="0" fontId="5" fillId="5" borderId="17" xfId="356" applyFont="1" applyFill="1" applyBorder="1" applyAlignment="1" applyProtection="1">
      <alignment horizontal="center" vertical="center"/>
    </xf>
    <xf numFmtId="0" fontId="5" fillId="5" borderId="22" xfId="356" applyFont="1" applyFill="1" applyBorder="1" applyAlignment="1" applyProtection="1">
      <alignment horizontal="center" vertical="center"/>
    </xf>
    <xf numFmtId="0" fontId="5" fillId="5" borderId="32" xfId="356" applyFont="1" applyFill="1" applyBorder="1" applyAlignment="1" applyProtection="1">
      <alignment horizontal="center" vertical="center"/>
    </xf>
    <xf numFmtId="176" fontId="3" fillId="0" borderId="16" xfId="356" applyNumberFormat="1" applyFont="1" applyFill="1" applyBorder="1" applyAlignment="1" applyProtection="1">
      <alignment horizontal="left"/>
    </xf>
    <xf numFmtId="173" fontId="5" fillId="5" borderId="33" xfId="356" applyNumberFormat="1" applyFont="1" applyFill="1" applyBorder="1" applyAlignment="1" applyProtection="1">
      <alignment horizontal="center"/>
    </xf>
    <xf numFmtId="173" fontId="5" fillId="5" borderId="50" xfId="356" applyNumberFormat="1" applyFont="1" applyFill="1" applyBorder="1" applyAlignment="1" applyProtection="1">
      <alignment horizontal="center"/>
    </xf>
    <xf numFmtId="173" fontId="5" fillId="5" borderId="17" xfId="356" quotePrefix="1" applyNumberFormat="1" applyFont="1" applyFill="1" applyBorder="1" applyAlignment="1" applyProtection="1">
      <alignment horizontal="center"/>
    </xf>
    <xf numFmtId="173" fontId="5" fillId="5" borderId="22" xfId="356" quotePrefix="1" applyNumberFormat="1" applyFont="1" applyFill="1" applyBorder="1" applyAlignment="1" applyProtection="1">
      <alignment horizontal="center"/>
    </xf>
    <xf numFmtId="173" fontId="5" fillId="5" borderId="32" xfId="356" quotePrefix="1" applyNumberFormat="1" applyFont="1" applyFill="1" applyBorder="1" applyAlignment="1" applyProtection="1">
      <alignment horizontal="center"/>
    </xf>
    <xf numFmtId="165" fontId="3" fillId="0" borderId="0" xfId="356" applyNumberFormat="1" applyFont="1" applyFill="1" applyAlignment="1">
      <alignment horizontal="left"/>
    </xf>
    <xf numFmtId="176" fontId="3" fillId="0" borderId="0" xfId="356" applyNumberFormat="1" applyFont="1" applyFill="1" applyBorder="1" applyAlignment="1" applyProtection="1">
      <alignment horizontal="left"/>
    </xf>
    <xf numFmtId="165" fontId="5" fillId="5" borderId="9" xfId="356" applyNumberFormat="1" applyFont="1" applyFill="1" applyBorder="1" applyAlignment="1" applyProtection="1">
      <alignment horizontal="center" vertical="center"/>
    </xf>
    <xf numFmtId="165" fontId="5" fillId="5" borderId="11" xfId="356" applyNumberFormat="1" applyFont="1" applyFill="1" applyBorder="1" applyAlignment="1" applyProtection="1">
      <alignment horizontal="center" vertical="center"/>
    </xf>
    <xf numFmtId="165" fontId="5" fillId="5" borderId="19" xfId="356" applyNumberFormat="1" applyFont="1" applyFill="1" applyBorder="1" applyAlignment="1" applyProtection="1">
      <alignment horizontal="center" vertical="center"/>
    </xf>
    <xf numFmtId="165" fontId="5" fillId="0" borderId="0" xfId="356" applyNumberFormat="1" applyFont="1" applyFill="1" applyAlignment="1">
      <alignment horizontal="center"/>
    </xf>
    <xf numFmtId="165" fontId="28" fillId="0" borderId="0" xfId="356" applyNumberFormat="1" applyFont="1" applyFill="1" applyBorder="1" applyAlignment="1">
      <alignment horizontal="right"/>
    </xf>
    <xf numFmtId="165" fontId="3" fillId="0" borderId="0" xfId="356" applyNumberFormat="1" applyFont="1" applyFill="1" applyBorder="1" applyAlignment="1">
      <alignment horizontal="right"/>
    </xf>
    <xf numFmtId="165" fontId="5" fillId="5" borderId="17" xfId="4" applyNumberFormat="1" applyFont="1" applyFill="1" applyBorder="1" applyAlignment="1">
      <alignment horizontal="center" wrapText="1"/>
    </xf>
    <xf numFmtId="165" fontId="5" fillId="5" borderId="22" xfId="4" applyNumberFormat="1" applyFont="1" applyFill="1" applyBorder="1" applyAlignment="1">
      <alignment horizontal="center" wrapText="1"/>
    </xf>
    <xf numFmtId="165" fontId="5" fillId="5" borderId="32" xfId="4" applyNumberFormat="1" applyFont="1" applyFill="1" applyBorder="1" applyAlignment="1">
      <alignment horizontal="center" wrapText="1"/>
    </xf>
    <xf numFmtId="165" fontId="5" fillId="5" borderId="7" xfId="4" quotePrefix="1" applyNumberFormat="1" applyFont="1" applyFill="1" applyBorder="1" applyAlignment="1">
      <alignment horizontal="center"/>
    </xf>
    <xf numFmtId="165" fontId="5" fillId="5" borderId="6" xfId="4" quotePrefix="1" applyNumberFormat="1" applyFont="1" applyFill="1" applyBorder="1" applyAlignment="1">
      <alignment horizontal="center"/>
    </xf>
    <xf numFmtId="165" fontId="5" fillId="5" borderId="50" xfId="4" quotePrefix="1" applyNumberFormat="1" applyFont="1" applyFill="1" applyBorder="1" applyAlignment="1">
      <alignment horizontal="center"/>
    </xf>
    <xf numFmtId="165" fontId="13" fillId="0" borderId="7" xfId="4" quotePrefix="1" applyNumberFormat="1" applyFont="1" applyFill="1" applyBorder="1" applyAlignment="1">
      <alignment horizontal="center"/>
    </xf>
    <xf numFmtId="165" fontId="13" fillId="0" borderId="6" xfId="4" quotePrefix="1" applyNumberFormat="1" applyFont="1" applyFill="1" applyBorder="1" applyAlignment="1">
      <alignment horizontal="center"/>
    </xf>
    <xf numFmtId="165" fontId="13" fillId="0" borderId="50" xfId="4" quotePrefix="1" applyNumberFormat="1" applyFont="1" applyFill="1" applyBorder="1" applyAlignment="1">
      <alignment horizontal="center"/>
    </xf>
    <xf numFmtId="176" fontId="4" fillId="0" borderId="0" xfId="356" applyNumberFormat="1" applyFont="1" applyFill="1" applyBorder="1" applyAlignment="1" applyProtection="1">
      <alignment horizontal="left" wrapText="1"/>
    </xf>
    <xf numFmtId="0" fontId="5" fillId="0" borderId="0" xfId="356" applyFont="1" applyFill="1" applyAlignment="1">
      <alignment horizontal="center"/>
    </xf>
    <xf numFmtId="0" fontId="37" fillId="0" borderId="21" xfId="356" applyFont="1" applyFill="1" applyBorder="1" applyAlignment="1">
      <alignment horizontal="center"/>
    </xf>
    <xf numFmtId="165" fontId="13" fillId="0" borderId="17" xfId="4" applyNumberFormat="1" applyFont="1" applyFill="1" applyBorder="1" applyAlignment="1">
      <alignment horizontal="center" wrapText="1"/>
    </xf>
    <xf numFmtId="165" fontId="13" fillId="0" borderId="22" xfId="4" applyNumberFormat="1" applyFont="1" applyFill="1" applyBorder="1" applyAlignment="1">
      <alignment horizontal="center" wrapText="1"/>
    </xf>
    <xf numFmtId="165" fontId="13" fillId="0" borderId="32" xfId="4" applyNumberFormat="1" applyFont="1" applyFill="1" applyBorder="1" applyAlignment="1">
      <alignment horizontal="center" wrapText="1"/>
    </xf>
    <xf numFmtId="0" fontId="28" fillId="0" borderId="21" xfId="356" applyFont="1" applyFill="1" applyBorder="1" applyAlignment="1">
      <alignment horizontal="center"/>
    </xf>
    <xf numFmtId="0" fontId="3" fillId="0" borderId="0" xfId="356" applyFont="1" applyFill="1" applyAlignment="1">
      <alignment horizontal="left"/>
    </xf>
    <xf numFmtId="165" fontId="5" fillId="5" borderId="17" xfId="6" quotePrefix="1" applyNumberFormat="1" applyFont="1" applyFill="1" applyBorder="1" applyAlignment="1">
      <alignment horizontal="center" wrapText="1"/>
    </xf>
    <xf numFmtId="165" fontId="5" fillId="5" borderId="22" xfId="6" quotePrefix="1" applyNumberFormat="1" applyFont="1" applyFill="1" applyBorder="1" applyAlignment="1">
      <alignment horizontal="center" wrapText="1"/>
    </xf>
    <xf numFmtId="165" fontId="5" fillId="5" borderId="32" xfId="6" quotePrefix="1" applyNumberFormat="1" applyFont="1" applyFill="1" applyBorder="1" applyAlignment="1">
      <alignment horizontal="center" wrapText="1"/>
    </xf>
    <xf numFmtId="1" fontId="5" fillId="5" borderId="7" xfId="356" applyNumberFormat="1" applyFont="1" applyFill="1" applyBorder="1" applyAlignment="1">
      <alignment horizontal="center"/>
    </xf>
    <xf numFmtId="0" fontId="5" fillId="5" borderId="6" xfId="356" applyFont="1" applyFill="1" applyBorder="1" applyAlignment="1">
      <alignment horizontal="center"/>
    </xf>
    <xf numFmtId="1" fontId="5" fillId="5" borderId="33" xfId="356" quotePrefix="1" applyNumberFormat="1" applyFont="1" applyFill="1" applyBorder="1" applyAlignment="1">
      <alignment horizontal="center"/>
    </xf>
    <xf numFmtId="0" fontId="5" fillId="5" borderId="50" xfId="356" applyFont="1" applyFill="1" applyBorder="1" applyAlignment="1">
      <alignment horizontal="center"/>
    </xf>
    <xf numFmtId="165" fontId="5" fillId="5" borderId="9" xfId="356" applyNumberFormat="1" applyFont="1" applyFill="1" applyBorder="1" applyAlignment="1">
      <alignment horizontal="center" vertical="center"/>
    </xf>
    <xf numFmtId="165" fontId="5" fillId="5" borderId="11" xfId="356" applyNumberFormat="1" applyFont="1" applyFill="1" applyBorder="1" applyAlignment="1">
      <alignment horizontal="center" vertical="center"/>
    </xf>
    <xf numFmtId="165" fontId="5" fillId="5" borderId="19" xfId="356" applyNumberFormat="1" applyFont="1" applyFill="1" applyBorder="1" applyAlignment="1">
      <alignment horizontal="center" vertical="center"/>
    </xf>
    <xf numFmtId="165" fontId="5" fillId="0" borderId="0" xfId="356" applyNumberFormat="1" applyFont="1" applyFill="1" applyBorder="1" applyAlignment="1">
      <alignment horizontal="center"/>
    </xf>
    <xf numFmtId="165" fontId="5" fillId="0" borderId="0" xfId="356" applyNumberFormat="1" applyFont="1" applyFill="1" applyBorder="1" applyAlignment="1" applyProtection="1">
      <alignment horizontal="center"/>
    </xf>
    <xf numFmtId="39" fontId="5" fillId="5" borderId="11" xfId="290" applyNumberFormat="1" applyFont="1" applyFill="1" applyBorder="1" applyAlignment="1">
      <alignment horizontal="center" vertical="center"/>
    </xf>
    <xf numFmtId="39" fontId="5" fillId="5" borderId="19" xfId="290" applyNumberFormat="1" applyFont="1" applyFill="1" applyBorder="1" applyAlignment="1">
      <alignment horizontal="center" vertical="center"/>
    </xf>
    <xf numFmtId="178" fontId="5" fillId="5" borderId="43" xfId="199" applyNumberFormat="1" applyFont="1" applyFill="1" applyBorder="1" applyAlignment="1">
      <alignment horizontal="center" vertical="center"/>
    </xf>
    <xf numFmtId="178" fontId="5" fillId="5" borderId="46" xfId="199" applyNumberFormat="1" applyFont="1" applyFill="1" applyBorder="1" applyAlignment="1">
      <alignment horizontal="center" vertical="center"/>
    </xf>
    <xf numFmtId="178" fontId="5" fillId="5" borderId="35" xfId="199" applyNumberFormat="1" applyFont="1" applyFill="1" applyBorder="1" applyAlignment="1">
      <alignment horizontal="center" vertical="center"/>
    </xf>
    <xf numFmtId="0" fontId="5" fillId="5" borderId="42" xfId="289" quotePrefix="1" applyFont="1" applyFill="1" applyBorder="1" applyAlignment="1">
      <alignment horizontal="center" vertical="center"/>
    </xf>
    <xf numFmtId="0" fontId="5" fillId="5" borderId="49" xfId="289" quotePrefix="1" applyFont="1" applyFill="1" applyBorder="1" applyAlignment="1">
      <alignment horizontal="center" vertical="center"/>
    </xf>
    <xf numFmtId="0" fontId="5" fillId="5" borderId="43" xfId="289" quotePrefix="1" applyFont="1" applyFill="1" applyBorder="1" applyAlignment="1">
      <alignment horizontal="center" vertical="center"/>
    </xf>
    <xf numFmtId="0" fontId="5" fillId="5" borderId="30" xfId="289" quotePrefix="1" applyFont="1" applyFill="1" applyBorder="1" applyAlignment="1">
      <alignment horizontal="center" vertical="center"/>
    </xf>
    <xf numFmtId="0" fontId="5" fillId="5" borderId="7" xfId="290" applyNumberFormat="1" applyFont="1" applyFill="1" applyBorder="1" applyAlignment="1">
      <alignment horizontal="center"/>
    </xf>
    <xf numFmtId="0" fontId="5" fillId="5" borderId="33" xfId="290" applyNumberFormat="1" applyFont="1" applyFill="1" applyBorder="1" applyAlignment="1">
      <alignment horizontal="center"/>
    </xf>
    <xf numFmtId="0" fontId="5" fillId="5" borderId="6" xfId="290" applyNumberFormat="1" applyFont="1" applyFill="1" applyBorder="1" applyAlignment="1">
      <alignment horizontal="center"/>
    </xf>
    <xf numFmtId="0" fontId="5" fillId="5" borderId="7" xfId="290" applyFont="1" applyFill="1" applyBorder="1" applyAlignment="1">
      <alignment horizontal="center" vertical="center" wrapText="1"/>
    </xf>
    <xf numFmtId="0" fontId="5" fillId="5" borderId="6" xfId="290" applyFont="1" applyFill="1" applyBorder="1" applyAlignment="1">
      <alignment horizontal="center" vertical="center" wrapText="1"/>
    </xf>
    <xf numFmtId="39" fontId="5" fillId="5" borderId="11" xfId="290" quotePrefix="1" applyNumberFormat="1" applyFont="1" applyFill="1" applyBorder="1" applyAlignment="1">
      <alignment horizontal="center" vertical="center"/>
    </xf>
    <xf numFmtId="39" fontId="5" fillId="5" borderId="19" xfId="290" quotePrefix="1" applyNumberFormat="1" applyFont="1" applyFill="1" applyBorder="1" applyAlignment="1">
      <alignment horizontal="center" vertical="center"/>
    </xf>
    <xf numFmtId="0" fontId="5" fillId="5" borderId="43" xfId="289" applyNumberFormat="1" applyFont="1" applyFill="1" applyBorder="1" applyAlignment="1">
      <alignment horizontal="center"/>
    </xf>
    <xf numFmtId="0" fontId="5" fillId="5" borderId="35" xfId="289" applyNumberFormat="1" applyFont="1" applyFill="1" applyBorder="1" applyAlignment="1">
      <alignment horizontal="center"/>
    </xf>
    <xf numFmtId="0" fontId="5" fillId="5" borderId="46" xfId="289" applyNumberFormat="1" applyFont="1" applyFill="1" applyBorder="1" applyAlignment="1">
      <alignment horizontal="center"/>
    </xf>
    <xf numFmtId="0" fontId="5" fillId="5" borderId="30" xfId="289" applyNumberFormat="1" applyFont="1" applyFill="1" applyBorder="1" applyAlignment="1">
      <alignment horizontal="center"/>
    </xf>
    <xf numFmtId="39" fontId="5" fillId="5" borderId="7" xfId="290" quotePrefix="1" applyNumberFormat="1" applyFont="1" applyFill="1" applyBorder="1" applyAlignment="1">
      <alignment horizontal="center"/>
    </xf>
    <xf numFmtId="39" fontId="5" fillId="5" borderId="33" xfId="290" quotePrefix="1" applyNumberFormat="1" applyFont="1" applyFill="1" applyBorder="1" applyAlignment="1">
      <alignment horizontal="center"/>
    </xf>
    <xf numFmtId="39" fontId="5" fillId="5" borderId="6" xfId="290" quotePrefix="1" applyNumberFormat="1" applyFont="1" applyFill="1" applyBorder="1" applyAlignment="1">
      <alignment horizontal="center"/>
    </xf>
    <xf numFmtId="0" fontId="5" fillId="5" borderId="5" xfId="289" quotePrefix="1" applyFont="1" applyFill="1" applyBorder="1" applyAlignment="1">
      <alignment horizontal="center"/>
    </xf>
    <xf numFmtId="0" fontId="5" fillId="5" borderId="5" xfId="289" applyFont="1" applyFill="1" applyBorder="1" applyAlignment="1">
      <alignment horizontal="center"/>
    </xf>
    <xf numFmtId="0" fontId="5" fillId="5" borderId="12" xfId="289" applyFont="1" applyFill="1" applyBorder="1" applyAlignment="1">
      <alignment horizontal="center"/>
    </xf>
    <xf numFmtId="178" fontId="5" fillId="5" borderId="43" xfId="195" applyNumberFormat="1" applyFont="1" applyFill="1" applyBorder="1" applyAlignment="1">
      <alignment horizontal="center" vertical="center"/>
    </xf>
    <xf numFmtId="178" fontId="5" fillId="5" borderId="46" xfId="195" applyNumberFormat="1" applyFont="1" applyFill="1" applyBorder="1" applyAlignment="1">
      <alignment horizontal="center" vertical="center"/>
    </xf>
    <xf numFmtId="178" fontId="5" fillId="5" borderId="35" xfId="195" applyNumberFormat="1" applyFont="1" applyFill="1" applyBorder="1" applyAlignment="1">
      <alignment horizontal="center" vertical="center"/>
    </xf>
    <xf numFmtId="178" fontId="5" fillId="5" borderId="30" xfId="195" applyNumberFormat="1" applyFont="1" applyFill="1" applyBorder="1" applyAlignment="1">
      <alignment horizontal="center" vertical="center"/>
    </xf>
    <xf numFmtId="0" fontId="5" fillId="5" borderId="11" xfId="289" applyFont="1" applyFill="1" applyBorder="1" applyAlignment="1">
      <alignment horizontal="center" vertical="center"/>
    </xf>
    <xf numFmtId="0" fontId="5" fillId="5" borderId="19" xfId="289" applyFont="1" applyFill="1" applyBorder="1" applyAlignment="1">
      <alignment horizontal="center" vertical="center"/>
    </xf>
    <xf numFmtId="0" fontId="5" fillId="5" borderId="6" xfId="289" quotePrefix="1" applyFont="1" applyFill="1" applyBorder="1" applyAlignment="1">
      <alignment horizontal="center"/>
    </xf>
    <xf numFmtId="0" fontId="5" fillId="0" borderId="0" xfId="0" applyFont="1" applyFill="1" applyAlignment="1">
      <alignment horizontal="center" vertical="center"/>
    </xf>
    <xf numFmtId="14" fontId="5" fillId="0" borderId="0" xfId="0" applyNumberFormat="1" applyFont="1" applyFill="1" applyBorder="1" applyAlignment="1">
      <alignment horizontal="center"/>
    </xf>
    <xf numFmtId="0" fontId="5" fillId="5" borderId="17" xfId="289" applyFont="1" applyFill="1" applyBorder="1" applyAlignment="1">
      <alignment horizontal="center" vertical="center"/>
    </xf>
    <xf numFmtId="0" fontId="5" fillId="5" borderId="22" xfId="289" applyFont="1" applyFill="1" applyBorder="1" applyAlignment="1">
      <alignment horizontal="center" vertical="center"/>
    </xf>
    <xf numFmtId="0" fontId="5" fillId="5" borderId="18" xfId="289" applyFont="1" applyFill="1" applyBorder="1" applyAlignment="1">
      <alignment horizontal="center" vertical="center"/>
    </xf>
    <xf numFmtId="0" fontId="5" fillId="5" borderId="32" xfId="289" applyFont="1" applyFill="1" applyBorder="1" applyAlignment="1">
      <alignment horizontal="center" vertical="center"/>
    </xf>
    <xf numFmtId="0" fontId="5" fillId="5" borderId="43" xfId="289" applyFont="1" applyFill="1" applyBorder="1" applyAlignment="1">
      <alignment horizontal="center"/>
    </xf>
    <xf numFmtId="0" fontId="5" fillId="5" borderId="46" xfId="289" applyFont="1" applyFill="1" applyBorder="1" applyAlignment="1">
      <alignment horizontal="center"/>
    </xf>
    <xf numFmtId="0" fontId="5" fillId="5" borderId="33" xfId="289" applyNumberFormat="1" applyFont="1" applyFill="1" applyBorder="1" applyAlignment="1">
      <alignment horizontal="center"/>
    </xf>
    <xf numFmtId="0" fontId="5" fillId="5" borderId="6" xfId="289" applyNumberFormat="1" applyFont="1" applyFill="1" applyBorder="1" applyAlignment="1">
      <alignment horizontal="center"/>
    </xf>
    <xf numFmtId="179" fontId="5" fillId="5" borderId="41" xfId="0" applyNumberFormat="1" applyFont="1" applyFill="1" applyBorder="1" applyAlignment="1">
      <alignment horizontal="center" vertical="center"/>
    </xf>
    <xf numFmtId="179" fontId="5" fillId="5" borderId="15" xfId="0" applyNumberFormat="1" applyFont="1" applyFill="1" applyBorder="1" applyAlignment="1">
      <alignment horizontal="center" vertical="center"/>
    </xf>
    <xf numFmtId="0" fontId="5" fillId="5" borderId="17" xfId="0" applyFont="1" applyFill="1" applyBorder="1" applyAlignment="1">
      <alignment horizontal="center"/>
    </xf>
    <xf numFmtId="0" fontId="5" fillId="5" borderId="22" xfId="0" applyFont="1" applyFill="1" applyBorder="1" applyAlignment="1">
      <alignment horizontal="center"/>
    </xf>
    <xf numFmtId="0" fontId="5" fillId="5" borderId="18" xfId="0" applyFont="1" applyFill="1" applyBorder="1" applyAlignment="1">
      <alignment horizontal="center"/>
    </xf>
    <xf numFmtId="0" fontId="5" fillId="5" borderId="32" xfId="0" applyFont="1" applyFill="1" applyBorder="1" applyAlignment="1">
      <alignment horizontal="center"/>
    </xf>
    <xf numFmtId="39" fontId="5" fillId="5" borderId="7" xfId="0" quotePrefix="1" applyNumberFormat="1" applyFont="1" applyFill="1" applyBorder="1" applyAlignment="1" applyProtection="1">
      <alignment horizontal="center"/>
    </xf>
    <xf numFmtId="39" fontId="5" fillId="5" borderId="33" xfId="0" quotePrefix="1" applyNumberFormat="1" applyFont="1" applyFill="1" applyBorder="1" applyAlignment="1" applyProtection="1">
      <alignment horizontal="center"/>
    </xf>
    <xf numFmtId="39" fontId="5" fillId="5" borderId="6" xfId="0" quotePrefix="1" applyNumberFormat="1" applyFont="1" applyFill="1" applyBorder="1" applyAlignment="1" applyProtection="1">
      <alignment horizontal="center"/>
    </xf>
    <xf numFmtId="39" fontId="5" fillId="5" borderId="44" xfId="0" quotePrefix="1" applyNumberFormat="1" applyFont="1" applyFill="1" applyBorder="1" applyAlignment="1" applyProtection="1">
      <alignment horizontal="center" vertical="center"/>
    </xf>
    <xf numFmtId="39" fontId="5" fillId="5" borderId="48" xfId="0" quotePrefix="1" applyNumberFormat="1" applyFont="1" applyFill="1" applyBorder="1" applyAlignment="1" applyProtection="1">
      <alignment horizontal="center" vertical="center"/>
    </xf>
    <xf numFmtId="39" fontId="5" fillId="5" borderId="46" xfId="0" quotePrefix="1" applyNumberFormat="1" applyFont="1" applyFill="1" applyBorder="1" applyAlignment="1" applyProtection="1">
      <alignment horizontal="center" vertical="center"/>
    </xf>
    <xf numFmtId="39" fontId="5" fillId="5" borderId="35" xfId="0" quotePrefix="1" applyNumberFormat="1" applyFont="1" applyFill="1" applyBorder="1" applyAlignment="1" applyProtection="1">
      <alignment horizontal="center" vertical="center"/>
    </xf>
    <xf numFmtId="39" fontId="5" fillId="5" borderId="49" xfId="0" quotePrefix="1" applyNumberFormat="1" applyFont="1" applyFill="1" applyBorder="1" applyAlignment="1" applyProtection="1">
      <alignment horizontal="center" vertical="center"/>
    </xf>
    <xf numFmtId="39" fontId="5" fillId="5" borderId="30" xfId="0" quotePrefix="1" applyNumberFormat="1" applyFont="1" applyFill="1" applyBorder="1" applyAlignment="1" applyProtection="1">
      <alignment horizontal="center" vertical="center"/>
    </xf>
    <xf numFmtId="39" fontId="5" fillId="5" borderId="7" xfId="0" applyNumberFormat="1" applyFont="1" applyFill="1" applyBorder="1" applyAlignment="1" applyProtection="1">
      <alignment horizontal="center" vertical="center"/>
    </xf>
    <xf numFmtId="39" fontId="5" fillId="5" borderId="6" xfId="0" applyNumberFormat="1" applyFont="1" applyFill="1" applyBorder="1" applyAlignment="1" applyProtection="1">
      <alignment horizontal="center" vertical="center"/>
    </xf>
    <xf numFmtId="39" fontId="5" fillId="5" borderId="33" xfId="0" applyNumberFormat="1" applyFont="1" applyFill="1" applyBorder="1" applyAlignment="1" applyProtection="1">
      <alignment horizontal="center" vertical="center" wrapText="1"/>
    </xf>
    <xf numFmtId="39" fontId="5" fillId="5" borderId="6" xfId="0" applyNumberFormat="1" applyFont="1" applyFill="1" applyBorder="1" applyAlignment="1" applyProtection="1">
      <alignment horizontal="center" vertical="center" wrapText="1"/>
    </xf>
    <xf numFmtId="39" fontId="5" fillId="5" borderId="33" xfId="0" applyNumberFormat="1" applyFont="1" applyFill="1" applyBorder="1" applyAlignment="1" applyProtection="1">
      <alignment horizontal="center" vertical="center"/>
    </xf>
    <xf numFmtId="0" fontId="5" fillId="5" borderId="33" xfId="2" applyFont="1" applyFill="1" applyBorder="1" applyAlignment="1">
      <alignment horizontal="center"/>
    </xf>
    <xf numFmtId="0" fontId="3" fillId="0" borderId="16" xfId="2" applyFont="1" applyFill="1" applyBorder="1" applyAlignment="1">
      <alignment horizontal="left"/>
    </xf>
    <xf numFmtId="0" fontId="28" fillId="0" borderId="21" xfId="2" applyFont="1" applyFill="1" applyBorder="1" applyAlignment="1">
      <alignment horizontal="right"/>
    </xf>
    <xf numFmtId="0" fontId="5" fillId="5" borderId="9" xfId="289" applyFont="1" applyFill="1" applyBorder="1" applyAlignment="1">
      <alignment horizontal="center" vertical="center"/>
    </xf>
    <xf numFmtId="0" fontId="5" fillId="5" borderId="17" xfId="289" applyFont="1" applyFill="1" applyBorder="1" applyAlignment="1">
      <alignment horizontal="center"/>
    </xf>
    <xf numFmtId="0" fontId="5" fillId="5" borderId="22" xfId="289" applyFont="1" applyFill="1" applyBorder="1" applyAlignment="1">
      <alignment horizontal="center"/>
    </xf>
    <xf numFmtId="0" fontId="5" fillId="5" borderId="18" xfId="289" applyFont="1" applyFill="1" applyBorder="1" applyAlignment="1">
      <alignment horizontal="center"/>
    </xf>
    <xf numFmtId="0" fontId="5" fillId="5" borderId="32" xfId="289" applyFont="1" applyFill="1" applyBorder="1" applyAlignment="1">
      <alignment horizontal="center"/>
    </xf>
    <xf numFmtId="0" fontId="5" fillId="5" borderId="7" xfId="289" applyFont="1" applyFill="1" applyBorder="1" applyAlignment="1">
      <alignment horizontal="center"/>
    </xf>
    <xf numFmtId="0" fontId="5" fillId="5" borderId="6" xfId="289" applyFont="1" applyFill="1" applyBorder="1" applyAlignment="1">
      <alignment horizontal="center"/>
    </xf>
    <xf numFmtId="0" fontId="5" fillId="5" borderId="33" xfId="289" applyFont="1" applyFill="1" applyBorder="1" applyAlignment="1">
      <alignment horizontal="center"/>
    </xf>
    <xf numFmtId="0" fontId="5" fillId="0" borderId="0" xfId="286" applyFont="1" applyFill="1" applyAlignment="1">
      <alignment horizontal="center" vertical="center"/>
    </xf>
    <xf numFmtId="0" fontId="5" fillId="0" borderId="0" xfId="286" applyFont="1" applyFill="1" applyAlignment="1">
      <alignment horizontal="center"/>
    </xf>
    <xf numFmtId="0" fontId="3" fillId="0" borderId="0" xfId="286" applyFont="1" applyFill="1" applyBorder="1" applyAlignment="1">
      <alignment horizontal="left"/>
    </xf>
    <xf numFmtId="0" fontId="5" fillId="0" borderId="0" xfId="2" applyFont="1" applyAlignment="1">
      <alignment horizontal="center" vertical="center"/>
    </xf>
    <xf numFmtId="0" fontId="5" fillId="2" borderId="9" xfId="289" applyFont="1" applyFill="1" applyBorder="1" applyAlignment="1" applyProtection="1">
      <alignment horizontal="center" vertical="center"/>
    </xf>
    <xf numFmtId="0" fontId="5" fillId="2" borderId="19" xfId="289" applyFont="1" applyFill="1" applyBorder="1" applyAlignment="1" applyProtection="1">
      <alignment horizontal="center" vertical="center"/>
    </xf>
    <xf numFmtId="0" fontId="5" fillId="2" borderId="17" xfId="289" applyFont="1" applyFill="1" applyBorder="1" applyAlignment="1" applyProtection="1">
      <alignment horizontal="center" vertical="center"/>
    </xf>
    <xf numFmtId="0" fontId="5" fillId="2" borderId="22" xfId="289" applyFont="1" applyFill="1" applyBorder="1" applyAlignment="1" applyProtection="1">
      <alignment horizontal="center" vertical="center"/>
    </xf>
    <xf numFmtId="0" fontId="5" fillId="2" borderId="18" xfId="289" applyFont="1" applyFill="1" applyBorder="1" applyAlignment="1" applyProtection="1">
      <alignment horizontal="center" vertical="center"/>
    </xf>
    <xf numFmtId="0" fontId="5" fillId="2" borderId="16" xfId="289" applyFont="1" applyFill="1" applyBorder="1" applyAlignment="1" applyProtection="1">
      <alignment horizontal="center" vertical="center"/>
    </xf>
    <xf numFmtId="0" fontId="5" fillId="2" borderId="61" xfId="289" applyFont="1" applyFill="1" applyBorder="1" applyAlignment="1" applyProtection="1">
      <alignment horizontal="center" vertical="center"/>
    </xf>
    <xf numFmtId="0" fontId="5" fillId="0" borderId="0" xfId="356" applyFont="1" applyFill="1" applyBorder="1" applyAlignment="1">
      <alignment horizontal="center"/>
    </xf>
    <xf numFmtId="0" fontId="5" fillId="2" borderId="41" xfId="356" applyFont="1" applyFill="1" applyBorder="1" applyAlignment="1">
      <alignment horizontal="center" vertical="center"/>
    </xf>
    <xf numFmtId="0" fontId="5" fillId="4" borderId="15" xfId="356" applyFont="1" applyFill="1" applyBorder="1" applyAlignment="1">
      <alignment horizontal="center" vertical="center"/>
    </xf>
    <xf numFmtId="0" fontId="5" fillId="2" borderId="10" xfId="356" applyFont="1" applyFill="1" applyBorder="1" applyAlignment="1">
      <alignment horizontal="center" vertical="center"/>
    </xf>
    <xf numFmtId="0" fontId="5" fillId="2" borderId="14" xfId="356" applyFont="1" applyFill="1" applyBorder="1" applyAlignment="1">
      <alignment horizontal="center" vertical="center"/>
    </xf>
    <xf numFmtId="0" fontId="5" fillId="2" borderId="5" xfId="356" applyFont="1" applyFill="1" applyBorder="1" applyAlignment="1">
      <alignment horizontal="center" vertical="center"/>
    </xf>
    <xf numFmtId="0" fontId="5" fillId="2" borderId="12" xfId="356" applyFont="1" applyFill="1" applyBorder="1" applyAlignment="1">
      <alignment horizontal="center" vertical="center"/>
    </xf>
    <xf numFmtId="0" fontId="13" fillId="0" borderId="0" xfId="356" applyFont="1" applyAlignment="1">
      <alignment horizontal="center"/>
    </xf>
    <xf numFmtId="0" fontId="4" fillId="0" borderId="0" xfId="356" applyFont="1" applyBorder="1" applyAlignment="1">
      <alignment horizontal="center" vertical="center"/>
    </xf>
    <xf numFmtId="0" fontId="3" fillId="0" borderId="16" xfId="356" applyFont="1" applyBorder="1" applyAlignment="1">
      <alignment horizontal="left"/>
    </xf>
    <xf numFmtId="0" fontId="5" fillId="0" borderId="0" xfId="356" applyFont="1" applyBorder="1" applyAlignment="1">
      <alignment horizontal="center" vertical="center"/>
    </xf>
    <xf numFmtId="0" fontId="13" fillId="0" borderId="0" xfId="356" applyFont="1" applyBorder="1" applyAlignment="1">
      <alignment horizontal="center" vertical="center"/>
    </xf>
    <xf numFmtId="0" fontId="5" fillId="2" borderId="9" xfId="356" applyFont="1" applyFill="1" applyBorder="1" applyAlignment="1">
      <alignment horizontal="center" vertical="center" wrapText="1"/>
    </xf>
    <xf numFmtId="0" fontId="5" fillId="2" borderId="11" xfId="356" applyFont="1" applyFill="1" applyBorder="1" applyAlignment="1">
      <alignment horizontal="center" vertical="center" wrapText="1"/>
    </xf>
    <xf numFmtId="0" fontId="5" fillId="2" borderId="19" xfId="356" applyFont="1" applyFill="1" applyBorder="1" applyAlignment="1">
      <alignment horizontal="center" vertical="center" wrapText="1"/>
    </xf>
    <xf numFmtId="0" fontId="5" fillId="2" borderId="17" xfId="356" applyFont="1" applyFill="1" applyBorder="1" applyAlignment="1">
      <alignment horizontal="center" vertical="center"/>
    </xf>
    <xf numFmtId="0" fontId="5" fillId="2" borderId="22" xfId="356" applyFont="1" applyFill="1" applyBorder="1" applyAlignment="1">
      <alignment horizontal="center" vertical="center"/>
    </xf>
    <xf numFmtId="0" fontId="5" fillId="2" borderId="18" xfId="356" applyFont="1" applyFill="1" applyBorder="1" applyAlignment="1">
      <alignment horizontal="center" vertical="center"/>
    </xf>
    <xf numFmtId="0" fontId="5" fillId="2" borderId="32" xfId="356" applyFont="1" applyFill="1" applyBorder="1" applyAlignment="1">
      <alignment horizontal="center" vertical="center"/>
    </xf>
    <xf numFmtId="0" fontId="5" fillId="2" borderId="73" xfId="356" applyFont="1" applyFill="1" applyBorder="1" applyAlignment="1">
      <alignment horizontal="center" vertical="center"/>
    </xf>
    <xf numFmtId="0" fontId="5" fillId="2" borderId="74" xfId="356" applyFont="1" applyFill="1" applyBorder="1" applyAlignment="1">
      <alignment horizontal="center" vertical="center"/>
    </xf>
    <xf numFmtId="0" fontId="5" fillId="2" borderId="75" xfId="356" applyFont="1" applyFill="1" applyBorder="1" applyAlignment="1">
      <alignment horizontal="center" vertical="center"/>
    </xf>
    <xf numFmtId="0" fontId="5" fillId="2" borderId="7" xfId="356" applyFont="1" applyFill="1" applyBorder="1" applyAlignment="1">
      <alignment horizontal="center" vertical="center"/>
    </xf>
    <xf numFmtId="0" fontId="5" fillId="2" borderId="33" xfId="356" applyFont="1" applyFill="1" applyBorder="1" applyAlignment="1">
      <alignment horizontal="center" vertical="center"/>
    </xf>
    <xf numFmtId="0" fontId="5" fillId="2" borderId="50" xfId="356" applyFont="1" applyFill="1" applyBorder="1" applyAlignment="1">
      <alignment horizontal="center" vertical="center"/>
    </xf>
    <xf numFmtId="0" fontId="3" fillId="0" borderId="0" xfId="356" applyFont="1" applyBorder="1" applyAlignment="1">
      <alignment horizontal="left"/>
    </xf>
    <xf numFmtId="0" fontId="5" fillId="2" borderId="9" xfId="356" applyFont="1" applyFill="1" applyBorder="1" applyAlignment="1">
      <alignment horizontal="center" vertical="center"/>
    </xf>
    <xf numFmtId="0" fontId="5" fillId="2" borderId="11" xfId="356" applyFont="1" applyFill="1" applyBorder="1" applyAlignment="1">
      <alignment horizontal="center" vertical="center"/>
    </xf>
    <xf numFmtId="0" fontId="5" fillId="2" borderId="19" xfId="356" applyFont="1" applyFill="1" applyBorder="1" applyAlignment="1">
      <alignment horizontal="center" vertical="center"/>
    </xf>
    <xf numFmtId="0" fontId="5" fillId="2" borderId="2" xfId="356" applyFont="1" applyFill="1" applyBorder="1" applyAlignment="1">
      <alignment horizontal="center" vertical="center" wrapText="1"/>
    </xf>
    <xf numFmtId="0" fontId="5" fillId="2" borderId="4" xfId="356" applyFont="1" applyFill="1" applyBorder="1" applyAlignment="1">
      <alignment horizontal="center" vertical="center" wrapText="1"/>
    </xf>
    <xf numFmtId="0" fontId="5" fillId="2" borderId="24" xfId="356" applyFont="1" applyFill="1" applyBorder="1" applyAlignment="1">
      <alignment horizontal="center" vertical="center" wrapText="1"/>
    </xf>
    <xf numFmtId="0" fontId="5" fillId="2" borderId="20" xfId="356" applyFont="1" applyFill="1" applyBorder="1" applyAlignment="1">
      <alignment horizontal="center" vertical="center" wrapText="1"/>
    </xf>
    <xf numFmtId="0" fontId="5" fillId="0" borderId="0" xfId="356" applyFont="1" applyFill="1" applyBorder="1" applyAlignment="1">
      <alignment horizontal="center" vertical="top"/>
    </xf>
    <xf numFmtId="0" fontId="5" fillId="2" borderId="41" xfId="356" applyFont="1" applyFill="1" applyBorder="1" applyAlignment="1">
      <alignment horizontal="center" vertical="center" wrapText="1"/>
    </xf>
    <xf numFmtId="0" fontId="5" fillId="2" borderId="15" xfId="356" applyFont="1" applyFill="1" applyBorder="1" applyAlignment="1">
      <alignment horizontal="center" vertical="center" wrapText="1"/>
    </xf>
    <xf numFmtId="0" fontId="3" fillId="0" borderId="0" xfId="356" applyFont="1" applyAlignment="1">
      <alignment horizontal="left"/>
    </xf>
    <xf numFmtId="165" fontId="5" fillId="2" borderId="5" xfId="356" applyNumberFormat="1" applyFont="1" applyFill="1" applyBorder="1" applyAlignment="1">
      <alignment horizontal="center" vertical="center"/>
    </xf>
    <xf numFmtId="165" fontId="5" fillId="2" borderId="12" xfId="356" applyNumberFormat="1" applyFont="1" applyFill="1" applyBorder="1" applyAlignment="1">
      <alignment horizontal="center" vertical="center"/>
    </xf>
    <xf numFmtId="0" fontId="5" fillId="0" borderId="0" xfId="356" applyFont="1" applyBorder="1" applyAlignment="1">
      <alignment horizontal="center"/>
    </xf>
    <xf numFmtId="0" fontId="5" fillId="0" borderId="0" xfId="356" applyFont="1" applyFill="1" applyBorder="1" applyAlignment="1">
      <alignment horizontal="center" vertical="center"/>
    </xf>
    <xf numFmtId="0" fontId="5" fillId="2" borderId="15" xfId="356" applyFont="1" applyFill="1" applyBorder="1" applyAlignment="1">
      <alignment horizontal="center" vertical="center"/>
    </xf>
  </cellXfs>
  <cellStyles count="358">
    <cellStyle name="Comma" xfId="355" builtinId="3"/>
    <cellStyle name="Comma 10" xfId="4"/>
    <cellStyle name="Comma 10 2" xfId="5"/>
    <cellStyle name="Comma 11" xfId="6"/>
    <cellStyle name="Comma 12" xfId="7"/>
    <cellStyle name="Comma 13" xfId="8"/>
    <cellStyle name="Comma 14" xfId="9"/>
    <cellStyle name="Comma 15" xfId="10"/>
    <cellStyle name="Comma 16" xfId="11"/>
    <cellStyle name="Comma 17" xfId="12"/>
    <cellStyle name="Comma 17 2" xfId="13"/>
    <cellStyle name="Comma 18" xfId="14"/>
    <cellStyle name="Comma 18 2" xfId="15"/>
    <cellStyle name="Comma 19" xfId="16"/>
    <cellStyle name="Comma 19 2" xfId="17"/>
    <cellStyle name="Comma 2" xfId="18"/>
    <cellStyle name="Comma 2 10" xfId="19"/>
    <cellStyle name="Comma 2 11" xfId="20"/>
    <cellStyle name="Comma 2 12" xfId="21"/>
    <cellStyle name="Comma 2 13" xfId="22"/>
    <cellStyle name="Comma 2 14" xfId="23"/>
    <cellStyle name="Comma 2 15" xfId="24"/>
    <cellStyle name="Comma 2 16" xfId="25"/>
    <cellStyle name="Comma 2 17" xfId="26"/>
    <cellStyle name="Comma 2 18" xfId="27"/>
    <cellStyle name="Comma 2 19" xfId="28"/>
    <cellStyle name="Comma 2 2" xfId="29"/>
    <cellStyle name="Comma 2 2 2" xfId="30"/>
    <cellStyle name="Comma 2 2 2 2" xfId="31"/>
    <cellStyle name="Comma 2 2 2 2 2" xfId="32"/>
    <cellStyle name="Comma 2 2 2 2 3" xfId="33"/>
    <cellStyle name="Comma 2 2 2 2 3 2" xfId="34"/>
    <cellStyle name="Comma 2 2 2 2 3 2 2" xfId="35"/>
    <cellStyle name="Comma 2 2 2 2 3 2 2 2" xfId="36"/>
    <cellStyle name="Comma 2 2 2 2 3 2 3" xfId="37"/>
    <cellStyle name="Comma 2 2 2 2 3 3" xfId="38"/>
    <cellStyle name="Comma 2 2 2 2 3 3 2" xfId="39"/>
    <cellStyle name="Comma 2 2 2 2 3 3 2 2" xfId="40"/>
    <cellStyle name="Comma 2 2 2 2 3 3 3" xfId="41"/>
    <cellStyle name="Comma 2 2 2 2 3 4" xfId="42"/>
    <cellStyle name="Comma 2 2 2 2 3 4 2" xfId="43"/>
    <cellStyle name="Comma 2 2 2 2 3 4 2 2" xfId="44"/>
    <cellStyle name="Comma 2 2 2 2 3 4 2 2 2" xfId="45"/>
    <cellStyle name="Comma 2 2 2 2 3 4 2 3" xfId="46"/>
    <cellStyle name="Comma 2 2 2 2 3 4 3" xfId="47"/>
    <cellStyle name="Comma 2 2 2 2 3 4 3 2" xfId="48"/>
    <cellStyle name="Comma 2 2 2 2 3 4 4" xfId="49"/>
    <cellStyle name="Comma 2 2 2 2 3 4 4 2" xfId="50"/>
    <cellStyle name="Comma 2 2 2 2 3 4 5" xfId="51"/>
    <cellStyle name="Comma 2 2 2 2 3 5" xfId="52"/>
    <cellStyle name="Comma 2 2 2 2 3 5 2" xfId="53"/>
    <cellStyle name="Comma 2 2 2 2 3 6" xfId="54"/>
    <cellStyle name="Comma 2 2 2 2 4" xfId="55"/>
    <cellStyle name="Comma 2 2 2 2 4 2" xfId="56"/>
    <cellStyle name="Comma 2 2 2 2 4 2 2" xfId="57"/>
    <cellStyle name="Comma 2 2 2 2 4 2 2 2" xfId="58"/>
    <cellStyle name="Comma 2 2 2 2 4 2 3" xfId="59"/>
    <cellStyle name="Comma 2 2 2 2 4 2 3 2" xfId="60"/>
    <cellStyle name="Comma 2 2 2 2 4 2 4" xfId="61"/>
    <cellStyle name="Comma 2 2 2 2 4 3" xfId="62"/>
    <cellStyle name="Comma 2 2 2 2 4 3 2" xfId="63"/>
    <cellStyle name="Comma 2 2 2 2 4 4" xfId="64"/>
    <cellStyle name="Comma 2 2 2 2 5" xfId="65"/>
    <cellStyle name="Comma 2 2 2 2 5 2" xfId="66"/>
    <cellStyle name="Comma 2 2 2 2 6" xfId="67"/>
    <cellStyle name="Comma 2 2 2 3" xfId="68"/>
    <cellStyle name="Comma 2 2 3" xfId="69"/>
    <cellStyle name="Comma 2 2 3 2" xfId="70"/>
    <cellStyle name="Comma 2 2 3 2 2" xfId="71"/>
    <cellStyle name="Comma 2 2 3 2 2 2" xfId="72"/>
    <cellStyle name="Comma 2 2 3 2 3" xfId="73"/>
    <cellStyle name="Comma 2 2 3 3" xfId="74"/>
    <cellStyle name="Comma 2 2 3 3 2" xfId="75"/>
    <cellStyle name="Comma 2 2 3 4" xfId="76"/>
    <cellStyle name="Comma 2 20" xfId="77"/>
    <cellStyle name="Comma 2 21" xfId="78"/>
    <cellStyle name="Comma 2 22" xfId="79"/>
    <cellStyle name="Comma 2 23" xfId="80"/>
    <cellStyle name="Comma 2 24" xfId="81"/>
    <cellStyle name="Comma 2 25" xfId="82"/>
    <cellStyle name="Comma 2 26" xfId="83"/>
    <cellStyle name="Comma 2 27" xfId="84"/>
    <cellStyle name="Comma 2 3" xfId="85"/>
    <cellStyle name="Comma 2 4" xfId="86"/>
    <cellStyle name="Comma 2 5" xfId="87"/>
    <cellStyle name="Comma 2 6" xfId="88"/>
    <cellStyle name="Comma 2 7" xfId="89"/>
    <cellStyle name="Comma 2 8" xfId="90"/>
    <cellStyle name="Comma 2 9" xfId="91"/>
    <cellStyle name="Comma 20" xfId="92"/>
    <cellStyle name="Comma 20 2" xfId="93"/>
    <cellStyle name="Comma 21" xfId="94"/>
    <cellStyle name="Comma 21 2" xfId="95"/>
    <cellStyle name="Comma 22" xfId="96"/>
    <cellStyle name="Comma 22 2" xfId="97"/>
    <cellStyle name="Comma 23" xfId="329"/>
    <cellStyle name="Comma 24" xfId="357"/>
    <cellStyle name="Comma 27" xfId="98"/>
    <cellStyle name="Comma 27 2" xfId="99"/>
    <cellStyle name="Comma 29" xfId="100"/>
    <cellStyle name="Comma 29 2" xfId="101"/>
    <cellStyle name="Comma 3" xfId="102"/>
    <cellStyle name="Comma 3 2" xfId="103"/>
    <cellStyle name="Comma 3 3" xfId="104"/>
    <cellStyle name="Comma 3 39" xfId="105"/>
    <cellStyle name="Comma 3 4" xfId="106"/>
    <cellStyle name="Comma 3 4 2" xfId="107"/>
    <cellStyle name="Comma 3 4 2 2" xfId="108"/>
    <cellStyle name="Comma 3 4 2 2 2" xfId="109"/>
    <cellStyle name="Comma 3 4 2 3" xfId="110"/>
    <cellStyle name="Comma 3 4 2 3 2" xfId="111"/>
    <cellStyle name="Comma 3 4 2 4" xfId="112"/>
    <cellStyle name="Comma 3 4 3" xfId="113"/>
    <cellStyle name="Comma 3 4 3 2" xfId="114"/>
    <cellStyle name="Comma 3 4 4" xfId="115"/>
    <cellStyle name="Comma 30" xfId="116"/>
    <cellStyle name="Comma 30 2" xfId="117"/>
    <cellStyle name="Comma 4" xfId="118"/>
    <cellStyle name="Comma 4 2" xfId="119"/>
    <cellStyle name="Comma 4 2 2" xfId="120"/>
    <cellStyle name="Comma 4 2 2 2" xfId="121"/>
    <cellStyle name="Comma 4 2 3" xfId="122"/>
    <cellStyle name="Comma 4 3" xfId="123"/>
    <cellStyle name="Comma 4 3 2" xfId="124"/>
    <cellStyle name="Comma 4 3 2 2" xfId="125"/>
    <cellStyle name="Comma 4 3 3" xfId="126"/>
    <cellStyle name="Comma 4 4" xfId="127"/>
    <cellStyle name="Comma 5" xfId="128"/>
    <cellStyle name="Comma 5 2" xfId="129"/>
    <cellStyle name="Comma 5 2 2" xfId="130"/>
    <cellStyle name="Comma 5 3" xfId="131"/>
    <cellStyle name="Comma 6" xfId="132"/>
    <cellStyle name="Comma 67 2" xfId="133"/>
    <cellStyle name="Comma 7" xfId="134"/>
    <cellStyle name="Comma 70" xfId="135"/>
    <cellStyle name="Comma 8" xfId="136"/>
    <cellStyle name="Comma 9" xfId="137"/>
    <cellStyle name="Currency 2" xfId="138"/>
    <cellStyle name="Excel Built-in Comma 2" xfId="139"/>
    <cellStyle name="Excel Built-in Normal" xfId="140"/>
    <cellStyle name="Excel Built-in Normal 2" xfId="141"/>
    <cellStyle name="Excel Built-in Normal 2 2" xfId="142"/>
    <cellStyle name="Excel Built-in Normal 2 2 2" xfId="143"/>
    <cellStyle name="Excel Built-in Normal 2 3" xfId="144"/>
    <cellStyle name="Excel Built-in Normal 3" xfId="145"/>
    <cellStyle name="Excel Built-in Normal 3 2" xfId="146"/>
    <cellStyle name="Excel Built-in Normal 4" xfId="147"/>
    <cellStyle name="Excel Built-in Normal_50. Bishwo" xfId="148"/>
    <cellStyle name="Hyperlink 2" xfId="149"/>
    <cellStyle name="Normal" xfId="0" builtinId="0"/>
    <cellStyle name="Normal 10" xfId="2"/>
    <cellStyle name="Normal 10 2" xfId="150"/>
    <cellStyle name="Normal 10 3" xfId="151"/>
    <cellStyle name="Normal 11" xfId="152"/>
    <cellStyle name="Normal 11 2" xfId="153"/>
    <cellStyle name="Normal 12" xfId="154"/>
    <cellStyle name="Normal 13" xfId="155"/>
    <cellStyle name="Normal 14" xfId="156"/>
    <cellStyle name="Normal 15" xfId="157"/>
    <cellStyle name="Normal 16" xfId="158"/>
    <cellStyle name="Normal 17" xfId="159"/>
    <cellStyle name="Normal 18" xfId="160"/>
    <cellStyle name="Normal 19" xfId="161"/>
    <cellStyle name="Normal 2" xfId="162"/>
    <cellStyle name="Normal 2 10" xfId="163"/>
    <cellStyle name="Normal 2 11" xfId="164"/>
    <cellStyle name="Normal 2 12" xfId="165"/>
    <cellStyle name="Normal 2 13" xfId="166"/>
    <cellStyle name="Normal 2 14" xfId="167"/>
    <cellStyle name="Normal 2 15" xfId="168"/>
    <cellStyle name="Normal 2 16" xfId="169"/>
    <cellStyle name="Normal 2 2" xfId="170"/>
    <cellStyle name="Normal 2 2 2" xfId="171"/>
    <cellStyle name="Normal 2 2 2 2 4 2" xfId="172"/>
    <cellStyle name="Normal 2 2 3" xfId="173"/>
    <cellStyle name="Normal 2 2 4" xfId="174"/>
    <cellStyle name="Normal 2 2 5" xfId="175"/>
    <cellStyle name="Normal 2 2 6" xfId="176"/>
    <cellStyle name="Normal 2 2 7" xfId="177"/>
    <cellStyle name="Normal 2 2_50. Bishwo" xfId="178"/>
    <cellStyle name="Normal 2 3" xfId="179"/>
    <cellStyle name="Normal 2 3 2" xfId="180"/>
    <cellStyle name="Normal 2 4" xfId="181"/>
    <cellStyle name="Normal 2 5" xfId="182"/>
    <cellStyle name="Normal 2 6" xfId="183"/>
    <cellStyle name="Normal 2 7" xfId="184"/>
    <cellStyle name="Normal 2 8" xfId="185"/>
    <cellStyle name="Normal 2 9" xfId="186"/>
    <cellStyle name="Normal 2_50. Bishwo" xfId="187"/>
    <cellStyle name="Normal 20" xfId="188"/>
    <cellStyle name="Normal 20 2" xfId="189"/>
    <cellStyle name="Normal 21" xfId="190"/>
    <cellStyle name="Normal 21 2" xfId="191"/>
    <cellStyle name="Normal 22" xfId="192"/>
    <cellStyle name="Normal 22 2" xfId="193"/>
    <cellStyle name="Normal 23" xfId="194"/>
    <cellStyle name="Normal 24" xfId="195"/>
    <cellStyle name="Normal 24 2" xfId="196"/>
    <cellStyle name="Normal 25" xfId="197"/>
    <cellStyle name="Normal 25 2" xfId="198"/>
    <cellStyle name="Normal 26" xfId="199"/>
    <cellStyle name="Normal 26 2" xfId="200"/>
    <cellStyle name="Normal 27" xfId="201"/>
    <cellStyle name="Normal 27 2" xfId="202"/>
    <cellStyle name="Normal 28" xfId="203"/>
    <cellStyle name="Normal 28 2" xfId="204"/>
    <cellStyle name="Normal 29" xfId="205"/>
    <cellStyle name="Normal 3" xfId="206"/>
    <cellStyle name="Normal 3 2" xfId="207"/>
    <cellStyle name="Normal 3 2 2" xfId="208"/>
    <cellStyle name="Normal 3 3" xfId="209"/>
    <cellStyle name="Normal 3 4" xfId="210"/>
    <cellStyle name="Normal 3 5" xfId="211"/>
    <cellStyle name="Normal 3 6" xfId="212"/>
    <cellStyle name="Normal 3 7" xfId="213"/>
    <cellStyle name="Normal 3 7 2" xfId="214"/>
    <cellStyle name="Normal 3_9.1 &amp; 9.2" xfId="215"/>
    <cellStyle name="Normal 30" xfId="216"/>
    <cellStyle name="Normal 30 2" xfId="217"/>
    <cellStyle name="Normal 31" xfId="218"/>
    <cellStyle name="Normal 32" xfId="219"/>
    <cellStyle name="Normal 32 2" xfId="3"/>
    <cellStyle name="Normal 33" xfId="220"/>
    <cellStyle name="Normal 33 2" xfId="221"/>
    <cellStyle name="Normal 34" xfId="222"/>
    <cellStyle name="Normal 34 2" xfId="223"/>
    <cellStyle name="Normal 34 3" xfId="224"/>
    <cellStyle name="Normal 34 3 2" xfId="225"/>
    <cellStyle name="Normal 34 4" xfId="226"/>
    <cellStyle name="Normal 35" xfId="227"/>
    <cellStyle name="Normal 35 2" xfId="228"/>
    <cellStyle name="Normal 36" xfId="229"/>
    <cellStyle name="Normal 36 2" xfId="230"/>
    <cellStyle name="Normal 37" xfId="231"/>
    <cellStyle name="Normal 37 2" xfId="232"/>
    <cellStyle name="Normal 38" xfId="233"/>
    <cellStyle name="Normal 38 2" xfId="234"/>
    <cellStyle name="Normal 39" xfId="235"/>
    <cellStyle name="Normal 4" xfId="236"/>
    <cellStyle name="Normal 4 10" xfId="237"/>
    <cellStyle name="Normal 4 11" xfId="238"/>
    <cellStyle name="Normal 4 12" xfId="239"/>
    <cellStyle name="Normal 4 13" xfId="240"/>
    <cellStyle name="Normal 4 14" xfId="241"/>
    <cellStyle name="Normal 4 15" xfId="242"/>
    <cellStyle name="Normal 4 16" xfId="243"/>
    <cellStyle name="Normal 4 17" xfId="244"/>
    <cellStyle name="Normal 4 18" xfId="245"/>
    <cellStyle name="Normal 4 19" xfId="246"/>
    <cellStyle name="Normal 4 2" xfId="247"/>
    <cellStyle name="Normal 4 20" xfId="248"/>
    <cellStyle name="Normal 4 21" xfId="249"/>
    <cellStyle name="Normal 4 22" xfId="250"/>
    <cellStyle name="Normal 4 23" xfId="251"/>
    <cellStyle name="Normal 4 24" xfId="252"/>
    <cellStyle name="Normal 4 25" xfId="253"/>
    <cellStyle name="Normal 4 26" xfId="254"/>
    <cellStyle name="Normal 4 26 2" xfId="255"/>
    <cellStyle name="Normal 4 3" xfId="256"/>
    <cellStyle name="Normal 4 4" xfId="257"/>
    <cellStyle name="Normal 4 5" xfId="258"/>
    <cellStyle name="Normal 4 6" xfId="259"/>
    <cellStyle name="Normal 4 7" xfId="260"/>
    <cellStyle name="Normal 4 8" xfId="261"/>
    <cellStyle name="Normal 4 9" xfId="262"/>
    <cellStyle name="Normal 4_50. Bishwo" xfId="263"/>
    <cellStyle name="Normal 40" xfId="264"/>
    <cellStyle name="Normal 41" xfId="265"/>
    <cellStyle name="Normal 42" xfId="266"/>
    <cellStyle name="Normal 43" xfId="267"/>
    <cellStyle name="Normal 44" xfId="268"/>
    <cellStyle name="Normal 44 2" xfId="269"/>
    <cellStyle name="Normal 45" xfId="270"/>
    <cellStyle name="Normal 45 2" xfId="271"/>
    <cellStyle name="Normal 46" xfId="272"/>
    <cellStyle name="Normal 47" xfId="273"/>
    <cellStyle name="Normal 48" xfId="274"/>
    <cellStyle name="Normal 49" xfId="275"/>
    <cellStyle name="Normal 5" xfId="276"/>
    <cellStyle name="Normal 5 2" xfId="277"/>
    <cellStyle name="Normal 5 3" xfId="278"/>
    <cellStyle name="Normal 50" xfId="279"/>
    <cellStyle name="Normal 50 2" xfId="280"/>
    <cellStyle name="Normal 51" xfId="281"/>
    <cellStyle name="Normal 51 2" xfId="282"/>
    <cellStyle name="Normal 52" xfId="283"/>
    <cellStyle name="Normal 53" xfId="284"/>
    <cellStyle name="Normal 53 2" xfId="285"/>
    <cellStyle name="Normal 54" xfId="286"/>
    <cellStyle name="Normal 54 2" xfId="287"/>
    <cellStyle name="Normal 54 3" xfId="288"/>
    <cellStyle name="Normal 55" xfId="328"/>
    <cellStyle name="Normal 56" xfId="356"/>
    <cellStyle name="Normal 6" xfId="289"/>
    <cellStyle name="Normal 6 2" xfId="290"/>
    <cellStyle name="Normal 6 3" xfId="291"/>
    <cellStyle name="Normal 67" xfId="292"/>
    <cellStyle name="Normal 7" xfId="293"/>
    <cellStyle name="Normal 7 2" xfId="294"/>
    <cellStyle name="Normal 8" xfId="295"/>
    <cellStyle name="Normal 8 2" xfId="296"/>
    <cellStyle name="Normal 8 3" xfId="297"/>
    <cellStyle name="Normal 9" xfId="298"/>
    <cellStyle name="Normal 9 2" xfId="299"/>
    <cellStyle name="Normal_064-03-32" xfId="1"/>
    <cellStyle name="Normal_bartaman point 2 2" xfId="327"/>
    <cellStyle name="Normal_bartaman point 2 2 2 2" xfId="354"/>
    <cellStyle name="Normal_bartaman point 3" xfId="331"/>
    <cellStyle name="Normal_bartaman point 3 2" xfId="333"/>
    <cellStyle name="Normal_Bartamane_Book1" xfId="330"/>
    <cellStyle name="Normal_Comm_wt" xfId="334"/>
    <cellStyle name="Normal_CPI" xfId="332"/>
    <cellStyle name="Normal_Direction of Trade_BartamanFormat 2063-64" xfId="335"/>
    <cellStyle name="Normal_Direction of Trade_BartamanFormat 2063-64 2" xfId="337"/>
    <cellStyle name="Normal_Sheet1" xfId="336"/>
    <cellStyle name="Normal_Sheet1 2" xfId="338"/>
    <cellStyle name="Normal_Sheet1 2 2" xfId="340"/>
    <cellStyle name="Normal_Sheet1 2 3" xfId="342"/>
    <cellStyle name="Normal_Sheet1 2 4" xfId="345"/>
    <cellStyle name="Normal_Sheet1 2 5" xfId="348"/>
    <cellStyle name="Normal_Sheet1 2 6" xfId="350"/>
    <cellStyle name="Normal_Sheet1 2 7" xfId="353"/>
    <cellStyle name="Normal_Sheet1 3" xfId="343"/>
    <cellStyle name="Normal_Sheet1 4" xfId="346"/>
    <cellStyle name="Normal_Sheet1 5" xfId="339"/>
    <cellStyle name="Normal_Sheet1 5 2" xfId="341"/>
    <cellStyle name="Normal_Sheet1 5 3" xfId="344"/>
    <cellStyle name="Normal_Sheet1 5 4" xfId="347"/>
    <cellStyle name="Normal_Sheet1 5 5" xfId="349"/>
    <cellStyle name="Normal_Sheet1 5 6" xfId="352"/>
    <cellStyle name="Normal_Sheet1 6" xfId="351"/>
    <cellStyle name="Percent 2" xfId="300"/>
    <cellStyle name="Percent 2 2" xfId="301"/>
    <cellStyle name="Percent 2 2 2" xfId="302"/>
    <cellStyle name="Percent 2 2 2 2" xfId="303"/>
    <cellStyle name="Percent 2 2 2 2 2" xfId="304"/>
    <cellStyle name="Percent 2 2 2 3" xfId="305"/>
    <cellStyle name="Percent 2 2 3" xfId="306"/>
    <cellStyle name="Percent 2 2 3 2" xfId="307"/>
    <cellStyle name="Percent 2 2 4" xfId="308"/>
    <cellStyle name="Percent 2 3" xfId="309"/>
    <cellStyle name="Percent 2 3 2" xfId="310"/>
    <cellStyle name="Percent 2 3 2 2" xfId="311"/>
    <cellStyle name="Percent 2 3 3" xfId="312"/>
    <cellStyle name="Percent 2 4" xfId="313"/>
    <cellStyle name="Percent 2 4 2" xfId="314"/>
    <cellStyle name="Percent 2 4 2 2" xfId="315"/>
    <cellStyle name="Percent 2 4 3" xfId="316"/>
    <cellStyle name="Percent 2 5" xfId="317"/>
    <cellStyle name="Percent 2 5 2" xfId="318"/>
    <cellStyle name="Percent 2 6" xfId="319"/>
    <cellStyle name="Percent 3" xfId="320"/>
    <cellStyle name="Percent 3 2" xfId="321"/>
    <cellStyle name="Percent 3 2 2" xfId="322"/>
    <cellStyle name="Percent 3 3" xfId="323"/>
    <cellStyle name="Percent 4" xfId="324"/>
    <cellStyle name="Percent 67 2" xfId="325"/>
    <cellStyle name="SHEET" xfId="3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kitco.com/gold.londonfix.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S172"/>
  <sheetViews>
    <sheetView tabSelected="1" zoomScaleSheetLayoutView="100" zoomScalePageLayoutView="89" workbookViewId="0">
      <selection activeCell="E10" sqref="E10"/>
    </sheetView>
  </sheetViews>
  <sheetFormatPr defaultRowHeight="15.75"/>
  <cols>
    <col min="1" max="1" width="10.42578125" style="67" customWidth="1"/>
    <col min="2" max="2" width="60.42578125" style="67" bestFit="1" customWidth="1"/>
    <col min="3" max="4" width="9.140625" style="67"/>
    <col min="5" max="5" width="10.5703125" style="67" customWidth="1"/>
    <col min="6" max="256" width="9.140625" style="67"/>
    <col min="257" max="257" width="10.42578125" style="67" customWidth="1"/>
    <col min="258" max="258" width="61.7109375" style="67" bestFit="1" customWidth="1"/>
    <col min="259" max="260" width="9.140625" style="67"/>
    <col min="261" max="261" width="16.42578125" style="67" customWidth="1"/>
    <col min="262" max="512" width="9.140625" style="67"/>
    <col min="513" max="513" width="10.42578125" style="67" customWidth="1"/>
    <col min="514" max="514" width="61.7109375" style="67" bestFit="1" customWidth="1"/>
    <col min="515" max="516" width="9.140625" style="67"/>
    <col min="517" max="517" width="16.42578125" style="67" customWidth="1"/>
    <col min="518" max="768" width="9.140625" style="67"/>
    <col min="769" max="769" width="10.42578125" style="67" customWidth="1"/>
    <col min="770" max="770" width="61.7109375" style="67" bestFit="1" customWidth="1"/>
    <col min="771" max="772" width="9.140625" style="67"/>
    <col min="773" max="773" width="16.42578125" style="67" customWidth="1"/>
    <col min="774" max="1024" width="9.140625" style="67"/>
    <col min="1025" max="1025" width="10.42578125" style="67" customWidth="1"/>
    <col min="1026" max="1026" width="61.7109375" style="67" bestFit="1" customWidth="1"/>
    <col min="1027" max="1028" width="9.140625" style="67"/>
    <col min="1029" max="1029" width="16.42578125" style="67" customWidth="1"/>
    <col min="1030" max="1280" width="9.140625" style="67"/>
    <col min="1281" max="1281" width="10.42578125" style="67" customWidth="1"/>
    <col min="1282" max="1282" width="61.7109375" style="67" bestFit="1" customWidth="1"/>
    <col min="1283" max="1284" width="9.140625" style="67"/>
    <col min="1285" max="1285" width="16.42578125" style="67" customWidth="1"/>
    <col min="1286" max="1536" width="9.140625" style="67"/>
    <col min="1537" max="1537" width="10.42578125" style="67" customWidth="1"/>
    <col min="1538" max="1538" width="61.7109375" style="67" bestFit="1" customWidth="1"/>
    <col min="1539" max="1540" width="9.140625" style="67"/>
    <col min="1541" max="1541" width="16.42578125" style="67" customWidth="1"/>
    <col min="1542" max="1792" width="9.140625" style="67"/>
    <col min="1793" max="1793" width="10.42578125" style="67" customWidth="1"/>
    <col min="1794" max="1794" width="61.7109375" style="67" bestFit="1" customWidth="1"/>
    <col min="1795" max="1796" width="9.140625" style="67"/>
    <col min="1797" max="1797" width="16.42578125" style="67" customWidth="1"/>
    <col min="1798" max="2048" width="9.140625" style="67"/>
    <col min="2049" max="2049" width="10.42578125" style="67" customWidth="1"/>
    <col min="2050" max="2050" width="61.7109375" style="67" bestFit="1" customWidth="1"/>
    <col min="2051" max="2052" width="9.140625" style="67"/>
    <col min="2053" max="2053" width="16.42578125" style="67" customWidth="1"/>
    <col min="2054" max="2304" width="9.140625" style="67"/>
    <col min="2305" max="2305" width="10.42578125" style="67" customWidth="1"/>
    <col min="2306" max="2306" width="61.7109375" style="67" bestFit="1" customWidth="1"/>
    <col min="2307" max="2308" width="9.140625" style="67"/>
    <col min="2309" max="2309" width="16.42578125" style="67" customWidth="1"/>
    <col min="2310" max="2560" width="9.140625" style="67"/>
    <col min="2561" max="2561" width="10.42578125" style="67" customWidth="1"/>
    <col min="2562" max="2562" width="61.7109375" style="67" bestFit="1" customWidth="1"/>
    <col min="2563" max="2564" width="9.140625" style="67"/>
    <col min="2565" max="2565" width="16.42578125" style="67" customWidth="1"/>
    <col min="2566" max="2816" width="9.140625" style="67"/>
    <col min="2817" max="2817" width="10.42578125" style="67" customWidth="1"/>
    <col min="2818" max="2818" width="61.7109375" style="67" bestFit="1" customWidth="1"/>
    <col min="2819" max="2820" width="9.140625" style="67"/>
    <col min="2821" max="2821" width="16.42578125" style="67" customWidth="1"/>
    <col min="2822" max="3072" width="9.140625" style="67"/>
    <col min="3073" max="3073" width="10.42578125" style="67" customWidth="1"/>
    <col min="3074" max="3074" width="61.7109375" style="67" bestFit="1" customWidth="1"/>
    <col min="3075" max="3076" width="9.140625" style="67"/>
    <col min="3077" max="3077" width="16.42578125" style="67" customWidth="1"/>
    <col min="3078" max="3328" width="9.140625" style="67"/>
    <col min="3329" max="3329" width="10.42578125" style="67" customWidth="1"/>
    <col min="3330" max="3330" width="61.7109375" style="67" bestFit="1" customWidth="1"/>
    <col min="3331" max="3332" width="9.140625" style="67"/>
    <col min="3333" max="3333" width="16.42578125" style="67" customWidth="1"/>
    <col min="3334" max="3584" width="9.140625" style="67"/>
    <col min="3585" max="3585" width="10.42578125" style="67" customWidth="1"/>
    <col min="3586" max="3586" width="61.7109375" style="67" bestFit="1" customWidth="1"/>
    <col min="3587" max="3588" width="9.140625" style="67"/>
    <col min="3589" max="3589" width="16.42578125" style="67" customWidth="1"/>
    <col min="3590" max="3840" width="9.140625" style="67"/>
    <col min="3841" max="3841" width="10.42578125" style="67" customWidth="1"/>
    <col min="3842" max="3842" width="61.7109375" style="67" bestFit="1" customWidth="1"/>
    <col min="3843" max="3844" width="9.140625" style="67"/>
    <col min="3845" max="3845" width="16.42578125" style="67" customWidth="1"/>
    <col min="3846" max="4096" width="9.140625" style="67"/>
    <col min="4097" max="4097" width="10.42578125" style="67" customWidth="1"/>
    <col min="4098" max="4098" width="61.7109375" style="67" bestFit="1" customWidth="1"/>
    <col min="4099" max="4100" width="9.140625" style="67"/>
    <col min="4101" max="4101" width="16.42578125" style="67" customWidth="1"/>
    <col min="4102" max="4352" width="9.140625" style="67"/>
    <col min="4353" max="4353" width="10.42578125" style="67" customWidth="1"/>
    <col min="4354" max="4354" width="61.7109375" style="67" bestFit="1" customWidth="1"/>
    <col min="4355" max="4356" width="9.140625" style="67"/>
    <col min="4357" max="4357" width="16.42578125" style="67" customWidth="1"/>
    <col min="4358" max="4608" width="9.140625" style="67"/>
    <col min="4609" max="4609" width="10.42578125" style="67" customWidth="1"/>
    <col min="4610" max="4610" width="61.7109375" style="67" bestFit="1" customWidth="1"/>
    <col min="4611" max="4612" width="9.140625" style="67"/>
    <col min="4613" max="4613" width="16.42578125" style="67" customWidth="1"/>
    <col min="4614" max="4864" width="9.140625" style="67"/>
    <col min="4865" max="4865" width="10.42578125" style="67" customWidth="1"/>
    <col min="4866" max="4866" width="61.7109375" style="67" bestFit="1" customWidth="1"/>
    <col min="4867" max="4868" width="9.140625" style="67"/>
    <col min="4869" max="4869" width="16.42578125" style="67" customWidth="1"/>
    <col min="4870" max="5120" width="9.140625" style="67"/>
    <col min="5121" max="5121" width="10.42578125" style="67" customWidth="1"/>
    <col min="5122" max="5122" width="61.7109375" style="67" bestFit="1" customWidth="1"/>
    <col min="5123" max="5124" width="9.140625" style="67"/>
    <col min="5125" max="5125" width="16.42578125" style="67" customWidth="1"/>
    <col min="5126" max="5376" width="9.140625" style="67"/>
    <col min="5377" max="5377" width="10.42578125" style="67" customWidth="1"/>
    <col min="5378" max="5378" width="61.7109375" style="67" bestFit="1" customWidth="1"/>
    <col min="5379" max="5380" width="9.140625" style="67"/>
    <col min="5381" max="5381" width="16.42578125" style="67" customWidth="1"/>
    <col min="5382" max="5632" width="9.140625" style="67"/>
    <col min="5633" max="5633" width="10.42578125" style="67" customWidth="1"/>
    <col min="5634" max="5634" width="61.7109375" style="67" bestFit="1" customWidth="1"/>
    <col min="5635" max="5636" width="9.140625" style="67"/>
    <col min="5637" max="5637" width="16.42578125" style="67" customWidth="1"/>
    <col min="5638" max="5888" width="9.140625" style="67"/>
    <col min="5889" max="5889" width="10.42578125" style="67" customWidth="1"/>
    <col min="5890" max="5890" width="61.7109375" style="67" bestFit="1" customWidth="1"/>
    <col min="5891" max="5892" width="9.140625" style="67"/>
    <col min="5893" max="5893" width="16.42578125" style="67" customWidth="1"/>
    <col min="5894" max="6144" width="9.140625" style="67"/>
    <col min="6145" max="6145" width="10.42578125" style="67" customWidth="1"/>
    <col min="6146" max="6146" width="61.7109375" style="67" bestFit="1" customWidth="1"/>
    <col min="6147" max="6148" width="9.140625" style="67"/>
    <col min="6149" max="6149" width="16.42578125" style="67" customWidth="1"/>
    <col min="6150" max="6400" width="9.140625" style="67"/>
    <col min="6401" max="6401" width="10.42578125" style="67" customWidth="1"/>
    <col min="6402" max="6402" width="61.7109375" style="67" bestFit="1" customWidth="1"/>
    <col min="6403" max="6404" width="9.140625" style="67"/>
    <col min="6405" max="6405" width="16.42578125" style="67" customWidth="1"/>
    <col min="6406" max="6656" width="9.140625" style="67"/>
    <col min="6657" max="6657" width="10.42578125" style="67" customWidth="1"/>
    <col min="6658" max="6658" width="61.7109375" style="67" bestFit="1" customWidth="1"/>
    <col min="6659" max="6660" width="9.140625" style="67"/>
    <col min="6661" max="6661" width="16.42578125" style="67" customWidth="1"/>
    <col min="6662" max="6912" width="9.140625" style="67"/>
    <col min="6913" max="6913" width="10.42578125" style="67" customWidth="1"/>
    <col min="6914" max="6914" width="61.7109375" style="67" bestFit="1" customWidth="1"/>
    <col min="6915" max="6916" width="9.140625" style="67"/>
    <col min="6917" max="6917" width="16.42578125" style="67" customWidth="1"/>
    <col min="6918" max="7168" width="9.140625" style="67"/>
    <col min="7169" max="7169" width="10.42578125" style="67" customWidth="1"/>
    <col min="7170" max="7170" width="61.7109375" style="67" bestFit="1" customWidth="1"/>
    <col min="7171" max="7172" width="9.140625" style="67"/>
    <col min="7173" max="7173" width="16.42578125" style="67" customWidth="1"/>
    <col min="7174" max="7424" width="9.140625" style="67"/>
    <col min="7425" max="7425" width="10.42578125" style="67" customWidth="1"/>
    <col min="7426" max="7426" width="61.7109375" style="67" bestFit="1" customWidth="1"/>
    <col min="7427" max="7428" width="9.140625" style="67"/>
    <col min="7429" max="7429" width="16.42578125" style="67" customWidth="1"/>
    <col min="7430" max="7680" width="9.140625" style="67"/>
    <col min="7681" max="7681" width="10.42578125" style="67" customWidth="1"/>
    <col min="7682" max="7682" width="61.7109375" style="67" bestFit="1" customWidth="1"/>
    <col min="7683" max="7684" width="9.140625" style="67"/>
    <col min="7685" max="7685" width="16.42578125" style="67" customWidth="1"/>
    <col min="7686" max="7936" width="9.140625" style="67"/>
    <col min="7937" max="7937" width="10.42578125" style="67" customWidth="1"/>
    <col min="7938" max="7938" width="61.7109375" style="67" bestFit="1" customWidth="1"/>
    <col min="7939" max="7940" width="9.140625" style="67"/>
    <col min="7941" max="7941" width="16.42578125" style="67" customWidth="1"/>
    <col min="7942" max="8192" width="9.140625" style="67"/>
    <col min="8193" max="8193" width="10.42578125" style="67" customWidth="1"/>
    <col min="8194" max="8194" width="61.7109375" style="67" bestFit="1" customWidth="1"/>
    <col min="8195" max="8196" width="9.140625" style="67"/>
    <col min="8197" max="8197" width="16.42578125" style="67" customWidth="1"/>
    <col min="8198" max="8448" width="9.140625" style="67"/>
    <col min="8449" max="8449" width="10.42578125" style="67" customWidth="1"/>
    <col min="8450" max="8450" width="61.7109375" style="67" bestFit="1" customWidth="1"/>
    <col min="8451" max="8452" width="9.140625" style="67"/>
    <col min="8453" max="8453" width="16.42578125" style="67" customWidth="1"/>
    <col min="8454" max="8704" width="9.140625" style="67"/>
    <col min="8705" max="8705" width="10.42578125" style="67" customWidth="1"/>
    <col min="8706" max="8706" width="61.7109375" style="67" bestFit="1" customWidth="1"/>
    <col min="8707" max="8708" width="9.140625" style="67"/>
    <col min="8709" max="8709" width="16.42578125" style="67" customWidth="1"/>
    <col min="8710" max="8960" width="9.140625" style="67"/>
    <col min="8961" max="8961" width="10.42578125" style="67" customWidth="1"/>
    <col min="8962" max="8962" width="61.7109375" style="67" bestFit="1" customWidth="1"/>
    <col min="8963" max="8964" width="9.140625" style="67"/>
    <col min="8965" max="8965" width="16.42578125" style="67" customWidth="1"/>
    <col min="8966" max="9216" width="9.140625" style="67"/>
    <col min="9217" max="9217" width="10.42578125" style="67" customWidth="1"/>
    <col min="9218" max="9218" width="61.7109375" style="67" bestFit="1" customWidth="1"/>
    <col min="9219" max="9220" width="9.140625" style="67"/>
    <col min="9221" max="9221" width="16.42578125" style="67" customWidth="1"/>
    <col min="9222" max="9472" width="9.140625" style="67"/>
    <col min="9473" max="9473" width="10.42578125" style="67" customWidth="1"/>
    <col min="9474" max="9474" width="61.7109375" style="67" bestFit="1" customWidth="1"/>
    <col min="9475" max="9476" width="9.140625" style="67"/>
    <col min="9477" max="9477" width="16.42578125" style="67" customWidth="1"/>
    <col min="9478" max="9728" width="9.140625" style="67"/>
    <col min="9729" max="9729" width="10.42578125" style="67" customWidth="1"/>
    <col min="9730" max="9730" width="61.7109375" style="67" bestFit="1" customWidth="1"/>
    <col min="9731" max="9732" width="9.140625" style="67"/>
    <col min="9733" max="9733" width="16.42578125" style="67" customWidth="1"/>
    <col min="9734" max="9984" width="9.140625" style="67"/>
    <col min="9985" max="9985" width="10.42578125" style="67" customWidth="1"/>
    <col min="9986" max="9986" width="61.7109375" style="67" bestFit="1" customWidth="1"/>
    <col min="9987" max="9988" width="9.140625" style="67"/>
    <col min="9989" max="9989" width="16.42578125" style="67" customWidth="1"/>
    <col min="9990" max="10240" width="9.140625" style="67"/>
    <col min="10241" max="10241" width="10.42578125" style="67" customWidth="1"/>
    <col min="10242" max="10242" width="61.7109375" style="67" bestFit="1" customWidth="1"/>
    <col min="10243" max="10244" width="9.140625" style="67"/>
    <col min="10245" max="10245" width="16.42578125" style="67" customWidth="1"/>
    <col min="10246" max="10496" width="9.140625" style="67"/>
    <col min="10497" max="10497" width="10.42578125" style="67" customWidth="1"/>
    <col min="10498" max="10498" width="61.7109375" style="67" bestFit="1" customWidth="1"/>
    <col min="10499" max="10500" width="9.140625" style="67"/>
    <col min="10501" max="10501" width="16.42578125" style="67" customWidth="1"/>
    <col min="10502" max="10752" width="9.140625" style="67"/>
    <col min="10753" max="10753" width="10.42578125" style="67" customWidth="1"/>
    <col min="10754" max="10754" width="61.7109375" style="67" bestFit="1" customWidth="1"/>
    <col min="10755" max="10756" width="9.140625" style="67"/>
    <col min="10757" max="10757" width="16.42578125" style="67" customWidth="1"/>
    <col min="10758" max="11008" width="9.140625" style="67"/>
    <col min="11009" max="11009" width="10.42578125" style="67" customWidth="1"/>
    <col min="11010" max="11010" width="61.7109375" style="67" bestFit="1" customWidth="1"/>
    <col min="11011" max="11012" width="9.140625" style="67"/>
    <col min="11013" max="11013" width="16.42578125" style="67" customWidth="1"/>
    <col min="11014" max="11264" width="9.140625" style="67"/>
    <col min="11265" max="11265" width="10.42578125" style="67" customWidth="1"/>
    <col min="11266" max="11266" width="61.7109375" style="67" bestFit="1" customWidth="1"/>
    <col min="11267" max="11268" width="9.140625" style="67"/>
    <col min="11269" max="11269" width="16.42578125" style="67" customWidth="1"/>
    <col min="11270" max="11520" width="9.140625" style="67"/>
    <col min="11521" max="11521" width="10.42578125" style="67" customWidth="1"/>
    <col min="11522" max="11522" width="61.7109375" style="67" bestFit="1" customWidth="1"/>
    <col min="11523" max="11524" width="9.140625" style="67"/>
    <col min="11525" max="11525" width="16.42578125" style="67" customWidth="1"/>
    <col min="11526" max="11776" width="9.140625" style="67"/>
    <col min="11777" max="11777" width="10.42578125" style="67" customWidth="1"/>
    <col min="11778" max="11778" width="61.7109375" style="67" bestFit="1" customWidth="1"/>
    <col min="11779" max="11780" width="9.140625" style="67"/>
    <col min="11781" max="11781" width="16.42578125" style="67" customWidth="1"/>
    <col min="11782" max="12032" width="9.140625" style="67"/>
    <col min="12033" max="12033" width="10.42578125" style="67" customWidth="1"/>
    <col min="12034" max="12034" width="61.7109375" style="67" bestFit="1" customWidth="1"/>
    <col min="12035" max="12036" width="9.140625" style="67"/>
    <col min="12037" max="12037" width="16.42578125" style="67" customWidth="1"/>
    <col min="12038" max="12288" width="9.140625" style="67"/>
    <col min="12289" max="12289" width="10.42578125" style="67" customWidth="1"/>
    <col min="12290" max="12290" width="61.7109375" style="67" bestFit="1" customWidth="1"/>
    <col min="12291" max="12292" width="9.140625" style="67"/>
    <col min="12293" max="12293" width="16.42578125" style="67" customWidth="1"/>
    <col min="12294" max="12544" width="9.140625" style="67"/>
    <col min="12545" max="12545" width="10.42578125" style="67" customWidth="1"/>
    <col min="12546" max="12546" width="61.7109375" style="67" bestFit="1" customWidth="1"/>
    <col min="12547" max="12548" width="9.140625" style="67"/>
    <col min="12549" max="12549" width="16.42578125" style="67" customWidth="1"/>
    <col min="12550" max="12800" width="9.140625" style="67"/>
    <col min="12801" max="12801" width="10.42578125" style="67" customWidth="1"/>
    <col min="12802" max="12802" width="61.7109375" style="67" bestFit="1" customWidth="1"/>
    <col min="12803" max="12804" width="9.140625" style="67"/>
    <col min="12805" max="12805" width="16.42578125" style="67" customWidth="1"/>
    <col min="12806" max="13056" width="9.140625" style="67"/>
    <col min="13057" max="13057" width="10.42578125" style="67" customWidth="1"/>
    <col min="13058" max="13058" width="61.7109375" style="67" bestFit="1" customWidth="1"/>
    <col min="13059" max="13060" width="9.140625" style="67"/>
    <col min="13061" max="13061" width="16.42578125" style="67" customWidth="1"/>
    <col min="13062" max="13312" width="9.140625" style="67"/>
    <col min="13313" max="13313" width="10.42578125" style="67" customWidth="1"/>
    <col min="13314" max="13314" width="61.7109375" style="67" bestFit="1" customWidth="1"/>
    <col min="13315" max="13316" width="9.140625" style="67"/>
    <col min="13317" max="13317" width="16.42578125" style="67" customWidth="1"/>
    <col min="13318" max="13568" width="9.140625" style="67"/>
    <col min="13569" max="13569" width="10.42578125" style="67" customWidth="1"/>
    <col min="13570" max="13570" width="61.7109375" style="67" bestFit="1" customWidth="1"/>
    <col min="13571" max="13572" width="9.140625" style="67"/>
    <col min="13573" max="13573" width="16.42578125" style="67" customWidth="1"/>
    <col min="13574" max="13824" width="9.140625" style="67"/>
    <col min="13825" max="13825" width="10.42578125" style="67" customWidth="1"/>
    <col min="13826" max="13826" width="61.7109375" style="67" bestFit="1" customWidth="1"/>
    <col min="13827" max="13828" width="9.140625" style="67"/>
    <col min="13829" max="13829" width="16.42578125" style="67" customWidth="1"/>
    <col min="13830" max="14080" width="9.140625" style="67"/>
    <col min="14081" max="14081" width="10.42578125" style="67" customWidth="1"/>
    <col min="14082" max="14082" width="61.7109375" style="67" bestFit="1" customWidth="1"/>
    <col min="14083" max="14084" width="9.140625" style="67"/>
    <col min="14085" max="14085" width="16.42578125" style="67" customWidth="1"/>
    <col min="14086" max="14336" width="9.140625" style="67"/>
    <col min="14337" max="14337" width="10.42578125" style="67" customWidth="1"/>
    <col min="14338" max="14338" width="61.7109375" style="67" bestFit="1" customWidth="1"/>
    <col min="14339" max="14340" width="9.140625" style="67"/>
    <col min="14341" max="14341" width="16.42578125" style="67" customWidth="1"/>
    <col min="14342" max="14592" width="9.140625" style="67"/>
    <col min="14593" max="14593" width="10.42578125" style="67" customWidth="1"/>
    <col min="14594" max="14594" width="61.7109375" style="67" bestFit="1" customWidth="1"/>
    <col min="14595" max="14596" width="9.140625" style="67"/>
    <col min="14597" max="14597" width="16.42578125" style="67" customWidth="1"/>
    <col min="14598" max="14848" width="9.140625" style="67"/>
    <col min="14849" max="14849" width="10.42578125" style="67" customWidth="1"/>
    <col min="14850" max="14850" width="61.7109375" style="67" bestFit="1" customWidth="1"/>
    <col min="14851" max="14852" width="9.140625" style="67"/>
    <col min="14853" max="14853" width="16.42578125" style="67" customWidth="1"/>
    <col min="14854" max="15104" width="9.140625" style="67"/>
    <col min="15105" max="15105" width="10.42578125" style="67" customWidth="1"/>
    <col min="15106" max="15106" width="61.7109375" style="67" bestFit="1" customWidth="1"/>
    <col min="15107" max="15108" width="9.140625" style="67"/>
    <col min="15109" max="15109" width="16.42578125" style="67" customWidth="1"/>
    <col min="15110" max="15360" width="9.140625" style="67"/>
    <col min="15361" max="15361" width="10.42578125" style="67" customWidth="1"/>
    <col min="15362" max="15362" width="61.7109375" style="67" bestFit="1" customWidth="1"/>
    <col min="15363" max="15364" width="9.140625" style="67"/>
    <col min="15365" max="15365" width="16.42578125" style="67" customWidth="1"/>
    <col min="15366" max="15616" width="9.140625" style="67"/>
    <col min="15617" max="15617" width="10.42578125" style="67" customWidth="1"/>
    <col min="15618" max="15618" width="61.7109375" style="67" bestFit="1" customWidth="1"/>
    <col min="15619" max="15620" width="9.140625" style="67"/>
    <col min="15621" max="15621" width="16.42578125" style="67" customWidth="1"/>
    <col min="15622" max="15872" width="9.140625" style="67"/>
    <col min="15873" max="15873" width="10.42578125" style="67" customWidth="1"/>
    <col min="15874" max="15874" width="61.7109375" style="67" bestFit="1" customWidth="1"/>
    <col min="15875" max="15876" width="9.140625" style="67"/>
    <col min="15877" max="15877" width="16.42578125" style="67" customWidth="1"/>
    <col min="15878" max="16128" width="9.140625" style="67"/>
    <col min="16129" max="16129" width="10.42578125" style="67" customWidth="1"/>
    <col min="16130" max="16130" width="61.7109375" style="67" bestFit="1" customWidth="1"/>
    <col min="16131" max="16132" width="9.140625" style="67"/>
    <col min="16133" max="16133" width="16.42578125" style="67" customWidth="1"/>
    <col min="16134" max="16384" width="9.140625" style="67"/>
  </cols>
  <sheetData>
    <row r="1" spans="1:19" ht="20.25">
      <c r="A1" s="1521" t="s">
        <v>92</v>
      </c>
      <c r="B1" s="1521"/>
      <c r="C1" s="65"/>
      <c r="D1" s="65"/>
      <c r="E1" s="65"/>
      <c r="F1" s="66"/>
      <c r="G1" s="66"/>
      <c r="H1" s="66"/>
      <c r="I1" s="66"/>
    </row>
    <row r="2" spans="1:19" s="70" customFormat="1">
      <c r="A2" s="1522" t="s">
        <v>149</v>
      </c>
      <c r="B2" s="1522"/>
      <c r="C2" s="68"/>
      <c r="D2" s="68"/>
      <c r="E2" s="68"/>
      <c r="F2" s="69"/>
      <c r="G2" s="69"/>
      <c r="H2" s="69"/>
      <c r="I2" s="69"/>
    </row>
    <row r="3" spans="1:19">
      <c r="A3" s="71" t="s">
        <v>93</v>
      </c>
      <c r="B3" s="71" t="s">
        <v>94</v>
      </c>
      <c r="C3" s="72"/>
      <c r="D3" s="73"/>
    </row>
    <row r="4" spans="1:19" ht="15.75" customHeight="1">
      <c r="A4" s="73">
        <v>1</v>
      </c>
      <c r="B4" s="72" t="s">
        <v>87</v>
      </c>
      <c r="C4" s="74"/>
      <c r="D4" s="74"/>
      <c r="E4" s="75"/>
      <c r="F4" s="75"/>
      <c r="G4" s="75"/>
      <c r="H4" s="75"/>
      <c r="I4" s="75"/>
      <c r="J4" s="75"/>
      <c r="K4" s="75"/>
      <c r="L4" s="75"/>
      <c r="M4" s="75"/>
    </row>
    <row r="5" spans="1:19">
      <c r="A5" s="73">
        <v>2</v>
      </c>
      <c r="B5" s="72" t="s">
        <v>89</v>
      </c>
      <c r="C5" s="72"/>
      <c r="D5" s="72"/>
      <c r="E5" s="72"/>
    </row>
    <row r="6" spans="1:19">
      <c r="A6" s="73">
        <v>3</v>
      </c>
      <c r="B6" s="76" t="s">
        <v>90</v>
      </c>
      <c r="C6" s="72"/>
      <c r="D6" s="72"/>
      <c r="E6" s="72"/>
    </row>
    <row r="7" spans="1:19">
      <c r="A7" s="73">
        <v>4</v>
      </c>
      <c r="B7" s="72" t="s">
        <v>95</v>
      </c>
      <c r="C7" s="72"/>
      <c r="D7" s="72"/>
      <c r="E7" s="72"/>
    </row>
    <row r="8" spans="1:19">
      <c r="A8" s="73">
        <v>5</v>
      </c>
      <c r="B8" s="72" t="s">
        <v>91</v>
      </c>
      <c r="C8" s="72"/>
      <c r="D8" s="72"/>
      <c r="E8" s="72"/>
      <c r="G8" s="77"/>
      <c r="H8" s="77"/>
      <c r="I8" s="77"/>
      <c r="J8" s="77"/>
      <c r="K8" s="77"/>
      <c r="L8" s="77"/>
      <c r="M8" s="77"/>
      <c r="N8" s="77"/>
      <c r="O8" s="77"/>
      <c r="P8" s="77"/>
      <c r="Q8" s="77"/>
      <c r="R8" s="77"/>
      <c r="S8" s="77"/>
    </row>
    <row r="9" spans="1:19">
      <c r="A9" s="73">
        <v>6</v>
      </c>
      <c r="B9" s="72" t="s">
        <v>96</v>
      </c>
      <c r="C9" s="72"/>
      <c r="D9" s="72"/>
      <c r="E9" s="72"/>
    </row>
    <row r="10" spans="1:19" s="78" customFormat="1">
      <c r="A10" s="73"/>
      <c r="B10" s="78" t="s">
        <v>97</v>
      </c>
      <c r="C10" s="71"/>
      <c r="D10" s="71"/>
      <c r="E10" s="71"/>
      <c r="J10" s="67"/>
    </row>
    <row r="11" spans="1:19">
      <c r="A11" s="73">
        <v>7</v>
      </c>
      <c r="B11" s="67" t="s">
        <v>98</v>
      </c>
      <c r="C11" s="72"/>
      <c r="D11" s="72"/>
      <c r="E11" s="72"/>
      <c r="G11" s="73"/>
      <c r="I11" s="72"/>
      <c r="J11" s="72"/>
      <c r="K11" s="72"/>
    </row>
    <row r="12" spans="1:19">
      <c r="A12" s="73">
        <v>8</v>
      </c>
      <c r="B12" s="72" t="s">
        <v>99</v>
      </c>
      <c r="C12" s="72"/>
      <c r="D12" s="72"/>
      <c r="E12" s="72"/>
      <c r="G12" s="73"/>
      <c r="H12" s="72"/>
      <c r="I12" s="72"/>
      <c r="J12" s="72"/>
      <c r="K12" s="72"/>
    </row>
    <row r="13" spans="1:19">
      <c r="A13" s="73">
        <v>9</v>
      </c>
      <c r="B13" s="72" t="s">
        <v>100</v>
      </c>
      <c r="C13" s="72"/>
      <c r="D13" s="72"/>
      <c r="E13" s="72"/>
      <c r="G13" s="73"/>
      <c r="H13" s="72"/>
      <c r="I13" s="72"/>
      <c r="J13" s="72"/>
      <c r="K13" s="72"/>
    </row>
    <row r="14" spans="1:19">
      <c r="A14" s="73">
        <v>10</v>
      </c>
      <c r="B14" s="72" t="s">
        <v>101</v>
      </c>
      <c r="C14" s="72"/>
      <c r="D14" s="72"/>
      <c r="E14" s="72"/>
      <c r="G14" s="73"/>
      <c r="H14" s="72"/>
      <c r="I14" s="72"/>
      <c r="J14" s="72"/>
      <c r="K14" s="72"/>
    </row>
    <row r="15" spans="1:19">
      <c r="A15" s="73">
        <v>11</v>
      </c>
      <c r="B15" s="72" t="s">
        <v>102</v>
      </c>
      <c r="C15" s="72"/>
      <c r="D15" s="72"/>
      <c r="E15" s="72"/>
      <c r="G15" s="73"/>
      <c r="H15" s="72"/>
      <c r="I15" s="72"/>
      <c r="J15" s="72"/>
      <c r="K15" s="72"/>
    </row>
    <row r="16" spans="1:19">
      <c r="A16" s="73">
        <v>12</v>
      </c>
      <c r="B16" s="72" t="s">
        <v>103</v>
      </c>
      <c r="C16" s="72"/>
      <c r="D16" s="72"/>
      <c r="E16" s="72"/>
      <c r="G16" s="73"/>
      <c r="H16" s="72"/>
      <c r="I16" s="72"/>
      <c r="J16" s="72"/>
      <c r="K16" s="72"/>
    </row>
    <row r="17" spans="1:11">
      <c r="A17" s="73">
        <v>13</v>
      </c>
      <c r="B17" s="72" t="s">
        <v>104</v>
      </c>
      <c r="C17" s="72"/>
      <c r="D17" s="72"/>
      <c r="E17" s="72"/>
      <c r="G17" s="73"/>
      <c r="H17" s="72"/>
      <c r="I17" s="72"/>
      <c r="J17" s="72"/>
      <c r="K17" s="72"/>
    </row>
    <row r="18" spans="1:11">
      <c r="A18" s="73">
        <v>14</v>
      </c>
      <c r="B18" s="79" t="s">
        <v>105</v>
      </c>
      <c r="C18" s="72"/>
      <c r="D18" s="72"/>
      <c r="E18" s="72"/>
      <c r="G18" s="73"/>
      <c r="H18" s="79"/>
      <c r="I18" s="72"/>
      <c r="J18" s="72"/>
      <c r="K18" s="72"/>
    </row>
    <row r="19" spans="1:11">
      <c r="A19" s="73">
        <v>15</v>
      </c>
      <c r="B19" s="72" t="s">
        <v>106</v>
      </c>
      <c r="C19" s="72"/>
      <c r="D19" s="72"/>
      <c r="E19" s="72"/>
      <c r="G19" s="73"/>
      <c r="H19" s="72"/>
      <c r="I19" s="72"/>
      <c r="J19" s="72"/>
      <c r="K19" s="72"/>
    </row>
    <row r="20" spans="1:11">
      <c r="A20" s="73">
        <v>16</v>
      </c>
      <c r="B20" s="72" t="s">
        <v>107</v>
      </c>
      <c r="C20" s="72"/>
      <c r="D20" s="72"/>
      <c r="E20" s="72"/>
      <c r="G20" s="73"/>
      <c r="H20" s="72"/>
      <c r="I20" s="72"/>
      <c r="J20" s="72"/>
      <c r="K20" s="72"/>
    </row>
    <row r="21" spans="1:11">
      <c r="A21" s="73">
        <v>17</v>
      </c>
      <c r="B21" s="72" t="s">
        <v>108</v>
      </c>
      <c r="C21" s="72"/>
      <c r="D21" s="72"/>
      <c r="E21" s="72"/>
      <c r="G21" s="73"/>
      <c r="H21" s="72"/>
      <c r="I21" s="72"/>
      <c r="J21" s="72"/>
      <c r="K21" s="72"/>
    </row>
    <row r="22" spans="1:11">
      <c r="A22" s="73">
        <v>18</v>
      </c>
      <c r="B22" s="72" t="s">
        <v>109</v>
      </c>
      <c r="C22" s="72"/>
      <c r="D22" s="72"/>
      <c r="E22" s="72"/>
      <c r="G22" s="73"/>
      <c r="H22" s="72"/>
      <c r="I22" s="72"/>
      <c r="J22" s="72"/>
      <c r="K22" s="72"/>
    </row>
    <row r="23" spans="1:11">
      <c r="A23" s="73">
        <v>19</v>
      </c>
      <c r="B23" s="72" t="s">
        <v>110</v>
      </c>
      <c r="C23" s="72"/>
      <c r="D23" s="72"/>
      <c r="E23" s="72"/>
      <c r="G23" s="73"/>
      <c r="H23" s="72"/>
      <c r="I23" s="72"/>
      <c r="J23" s="72"/>
      <c r="K23" s="72"/>
    </row>
    <row r="24" spans="1:11">
      <c r="A24" s="73">
        <v>20</v>
      </c>
      <c r="B24" s="79" t="s">
        <v>111</v>
      </c>
      <c r="C24" s="72"/>
      <c r="D24" s="72"/>
      <c r="E24" s="72"/>
      <c r="G24" s="73"/>
      <c r="H24" s="79"/>
      <c r="I24" s="72"/>
      <c r="J24" s="72"/>
      <c r="K24" s="72"/>
    </row>
    <row r="25" spans="1:11">
      <c r="A25" s="73">
        <v>21</v>
      </c>
      <c r="B25" s="79" t="s">
        <v>112</v>
      </c>
      <c r="C25" s="72"/>
      <c r="D25" s="72"/>
      <c r="E25" s="72"/>
      <c r="G25" s="73"/>
      <c r="H25" s="79"/>
      <c r="I25" s="72"/>
      <c r="J25" s="72"/>
      <c r="K25" s="72"/>
    </row>
    <row r="26" spans="1:11">
      <c r="A26" s="73"/>
      <c r="B26" s="71" t="s">
        <v>113</v>
      </c>
      <c r="C26" s="72"/>
      <c r="D26" s="72"/>
      <c r="E26" s="72"/>
      <c r="G26" s="73"/>
      <c r="H26" s="79"/>
      <c r="I26" s="72"/>
      <c r="J26" s="72"/>
      <c r="K26" s="72"/>
    </row>
    <row r="27" spans="1:11">
      <c r="A27" s="73">
        <v>22</v>
      </c>
      <c r="B27" s="72" t="s">
        <v>114</v>
      </c>
      <c r="C27" s="72"/>
      <c r="D27" s="72"/>
      <c r="E27" s="72"/>
      <c r="J27" s="78"/>
    </row>
    <row r="28" spans="1:11">
      <c r="A28" s="73">
        <v>23</v>
      </c>
      <c r="B28" s="67" t="s">
        <v>49</v>
      </c>
      <c r="C28" s="72"/>
      <c r="D28" s="72"/>
      <c r="E28" s="72"/>
      <c r="H28" s="72"/>
      <c r="I28" s="72"/>
      <c r="J28" s="72"/>
      <c r="K28" s="72"/>
    </row>
    <row r="29" spans="1:11">
      <c r="A29" s="73">
        <v>24</v>
      </c>
      <c r="B29" s="72" t="s">
        <v>115</v>
      </c>
      <c r="C29" s="72"/>
      <c r="D29" s="72"/>
      <c r="E29" s="72"/>
      <c r="H29" s="72"/>
      <c r="I29" s="72"/>
      <c r="J29" s="72"/>
      <c r="K29" s="72"/>
    </row>
    <row r="30" spans="1:11">
      <c r="A30" s="73"/>
      <c r="B30" s="80" t="s">
        <v>116</v>
      </c>
      <c r="C30" s="72"/>
      <c r="D30" s="72"/>
      <c r="E30" s="72"/>
      <c r="J30" s="72"/>
    </row>
    <row r="31" spans="1:11">
      <c r="A31" s="73">
        <v>25</v>
      </c>
      <c r="B31" s="72" t="s">
        <v>117</v>
      </c>
      <c r="J31" s="72"/>
    </row>
    <row r="32" spans="1:11">
      <c r="A32" s="73">
        <v>26</v>
      </c>
      <c r="B32" s="72" t="s">
        <v>118</v>
      </c>
      <c r="C32" s="72"/>
      <c r="D32" s="72"/>
      <c r="E32" s="72"/>
      <c r="J32" s="72"/>
    </row>
    <row r="33" spans="1:10">
      <c r="A33" s="73">
        <v>27</v>
      </c>
      <c r="B33" s="67" t="s">
        <v>119</v>
      </c>
      <c r="C33" s="72"/>
      <c r="D33" s="72"/>
      <c r="E33" s="72"/>
      <c r="J33" s="71"/>
    </row>
    <row r="34" spans="1:10">
      <c r="A34" s="73">
        <v>28</v>
      </c>
      <c r="B34" s="67" t="s">
        <v>120</v>
      </c>
      <c r="C34" s="72"/>
      <c r="D34" s="72"/>
      <c r="E34" s="72"/>
      <c r="J34" s="72"/>
    </row>
    <row r="35" spans="1:10">
      <c r="A35" s="73">
        <v>29</v>
      </c>
      <c r="B35" s="67" t="s">
        <v>121</v>
      </c>
      <c r="C35" s="72"/>
      <c r="D35" s="72"/>
      <c r="E35" s="72"/>
      <c r="J35" s="72"/>
    </row>
    <row r="36" spans="1:10">
      <c r="A36" s="73">
        <v>30</v>
      </c>
      <c r="B36" s="67" t="s">
        <v>122</v>
      </c>
      <c r="C36" s="72"/>
      <c r="D36" s="72"/>
      <c r="E36" s="72"/>
      <c r="F36" s="67" t="s">
        <v>88</v>
      </c>
      <c r="J36" s="72"/>
    </row>
    <row r="37" spans="1:10">
      <c r="A37" s="73">
        <v>31</v>
      </c>
      <c r="B37" s="67" t="s">
        <v>123</v>
      </c>
      <c r="C37" s="72"/>
      <c r="D37" s="72"/>
      <c r="E37" s="72"/>
      <c r="J37" s="71"/>
    </row>
    <row r="38" spans="1:10">
      <c r="A38" s="73">
        <v>32</v>
      </c>
      <c r="B38" s="67" t="s">
        <v>124</v>
      </c>
      <c r="C38" s="72"/>
      <c r="D38" s="72"/>
      <c r="E38" s="72"/>
      <c r="J38" s="71"/>
    </row>
    <row r="39" spans="1:10">
      <c r="A39" s="73">
        <v>33</v>
      </c>
      <c r="B39" s="67" t="s">
        <v>125</v>
      </c>
      <c r="C39" s="72"/>
      <c r="D39" s="72"/>
      <c r="E39" s="72"/>
      <c r="J39" s="71"/>
    </row>
    <row r="40" spans="1:10">
      <c r="A40" s="73">
        <v>34</v>
      </c>
      <c r="B40" s="72" t="s">
        <v>126</v>
      </c>
      <c r="C40" s="72"/>
      <c r="D40" s="72"/>
      <c r="E40" s="72"/>
      <c r="J40" s="71"/>
    </row>
    <row r="41" spans="1:10">
      <c r="A41" s="73">
        <v>35</v>
      </c>
      <c r="B41" s="67" t="s">
        <v>127</v>
      </c>
      <c r="C41" s="72"/>
      <c r="D41" s="72"/>
      <c r="E41" s="72"/>
      <c r="J41" s="71"/>
    </row>
    <row r="42" spans="1:10">
      <c r="A42" s="73"/>
      <c r="B42" s="78" t="s">
        <v>128</v>
      </c>
      <c r="C42" s="72"/>
      <c r="D42" s="72"/>
      <c r="E42" s="72"/>
      <c r="J42" s="72"/>
    </row>
    <row r="43" spans="1:10">
      <c r="A43" s="73">
        <v>36</v>
      </c>
      <c r="B43" s="67" t="s">
        <v>128</v>
      </c>
      <c r="C43" s="72"/>
      <c r="D43" s="72"/>
      <c r="E43" s="72"/>
      <c r="J43" s="72"/>
    </row>
    <row r="44" spans="1:10">
      <c r="A44" s="73">
        <v>37</v>
      </c>
      <c r="B44" s="67" t="s">
        <v>129</v>
      </c>
      <c r="C44" s="72"/>
      <c r="D44" s="72"/>
      <c r="E44" s="72"/>
    </row>
    <row r="45" spans="1:10">
      <c r="A45" s="73"/>
      <c r="B45" s="78" t="s">
        <v>130</v>
      </c>
      <c r="J45" s="79"/>
    </row>
    <row r="46" spans="1:10">
      <c r="A46" s="73">
        <v>38</v>
      </c>
      <c r="B46" s="67" t="s">
        <v>131</v>
      </c>
      <c r="C46" s="72"/>
      <c r="D46" s="72"/>
      <c r="E46" s="72"/>
      <c r="J46" s="79"/>
    </row>
    <row r="47" spans="1:10">
      <c r="A47" s="73">
        <v>39</v>
      </c>
      <c r="B47" s="67" t="s">
        <v>132</v>
      </c>
    </row>
    <row r="48" spans="1:10">
      <c r="A48" s="73">
        <v>40</v>
      </c>
      <c r="B48" s="67" t="s">
        <v>133</v>
      </c>
    </row>
    <row r="49" spans="1:7">
      <c r="A49" s="72"/>
      <c r="B49" s="78" t="s">
        <v>134</v>
      </c>
      <c r="C49" s="72"/>
      <c r="D49" s="72"/>
      <c r="E49" s="72"/>
    </row>
    <row r="50" spans="1:7">
      <c r="A50" s="73">
        <v>41</v>
      </c>
      <c r="B50" s="67" t="s">
        <v>135</v>
      </c>
      <c r="C50" s="72"/>
      <c r="D50" s="72"/>
      <c r="E50" s="72"/>
    </row>
    <row r="51" spans="1:7">
      <c r="A51" s="73">
        <v>42</v>
      </c>
      <c r="B51" s="67" t="s">
        <v>136</v>
      </c>
      <c r="C51" s="72"/>
      <c r="D51" s="72"/>
      <c r="E51" s="72"/>
    </row>
    <row r="52" spans="1:7">
      <c r="A52" s="73">
        <v>43</v>
      </c>
      <c r="B52" s="67" t="s">
        <v>137</v>
      </c>
      <c r="C52" s="72"/>
      <c r="D52" s="72"/>
      <c r="E52" s="72"/>
    </row>
    <row r="53" spans="1:7">
      <c r="A53" s="73">
        <v>44</v>
      </c>
      <c r="B53" s="67" t="s">
        <v>138</v>
      </c>
      <c r="C53" s="72"/>
      <c r="D53" s="72"/>
      <c r="E53" s="72"/>
      <c r="G53" s="67" t="s">
        <v>139</v>
      </c>
    </row>
    <row r="54" spans="1:7">
      <c r="A54" s="73">
        <v>45</v>
      </c>
      <c r="B54" s="67" t="s">
        <v>140</v>
      </c>
      <c r="C54" s="72"/>
      <c r="D54" s="72"/>
      <c r="E54" s="72"/>
    </row>
    <row r="55" spans="1:7">
      <c r="A55" s="73">
        <v>46</v>
      </c>
      <c r="B55" s="67" t="s">
        <v>141</v>
      </c>
      <c r="C55" s="72"/>
      <c r="D55" s="72"/>
      <c r="E55" s="72"/>
    </row>
    <row r="56" spans="1:7">
      <c r="A56" s="72"/>
      <c r="B56" s="72"/>
      <c r="C56" s="72"/>
      <c r="D56" s="72"/>
      <c r="E56" s="72"/>
    </row>
    <row r="57" spans="1:7">
      <c r="A57" s="72"/>
      <c r="B57" s="72"/>
      <c r="C57" s="72"/>
      <c r="D57" s="72"/>
      <c r="E57" s="72"/>
    </row>
    <row r="58" spans="1:7">
      <c r="A58" s="72"/>
      <c r="B58" s="72"/>
      <c r="C58" s="72"/>
      <c r="D58" s="72"/>
      <c r="E58" s="72"/>
    </row>
    <row r="59" spans="1:7">
      <c r="A59" s="72"/>
      <c r="B59" s="72"/>
      <c r="C59" s="72"/>
      <c r="D59" s="72"/>
      <c r="E59" s="72"/>
    </row>
    <row r="60" spans="1:7">
      <c r="A60" s="72"/>
      <c r="B60" s="72"/>
      <c r="C60" s="72"/>
      <c r="D60" s="72"/>
      <c r="E60" s="72"/>
    </row>
    <row r="61" spans="1:7">
      <c r="A61" s="72"/>
      <c r="B61" s="72"/>
      <c r="C61" s="72"/>
      <c r="D61" s="72"/>
      <c r="E61" s="72"/>
    </row>
    <row r="62" spans="1:7">
      <c r="A62" s="72"/>
      <c r="B62" s="72"/>
      <c r="C62" s="72"/>
      <c r="D62" s="72"/>
      <c r="E62" s="72"/>
    </row>
    <row r="63" spans="1:7">
      <c r="A63" s="72"/>
      <c r="B63" s="72"/>
      <c r="C63" s="72"/>
      <c r="D63" s="72"/>
      <c r="E63" s="72"/>
    </row>
    <row r="64" spans="1:7">
      <c r="A64" s="72"/>
      <c r="B64" s="72"/>
      <c r="C64" s="72"/>
      <c r="D64" s="72"/>
      <c r="E64" s="72"/>
    </row>
    <row r="65" spans="1:5">
      <c r="A65" s="72"/>
      <c r="B65" s="72"/>
      <c r="C65" s="72"/>
      <c r="D65" s="72"/>
      <c r="E65" s="72"/>
    </row>
    <row r="66" spans="1:5">
      <c r="A66" s="72"/>
      <c r="B66" s="72"/>
      <c r="C66" s="72"/>
      <c r="D66" s="72"/>
      <c r="E66" s="72"/>
    </row>
    <row r="67" spans="1:5">
      <c r="A67" s="72"/>
      <c r="B67" s="72"/>
      <c r="C67" s="72"/>
      <c r="D67" s="72"/>
      <c r="E67" s="72"/>
    </row>
    <row r="68" spans="1:5">
      <c r="A68" s="72"/>
      <c r="B68" s="72"/>
      <c r="C68" s="72"/>
      <c r="D68" s="72"/>
      <c r="E68" s="72"/>
    </row>
    <row r="69" spans="1:5">
      <c r="A69" s="72"/>
      <c r="B69" s="72"/>
      <c r="C69" s="72"/>
      <c r="D69" s="72"/>
      <c r="E69" s="72"/>
    </row>
    <row r="70" spans="1:5">
      <c r="A70" s="72"/>
      <c r="B70" s="72"/>
      <c r="C70" s="72"/>
      <c r="D70" s="72"/>
      <c r="E70" s="72"/>
    </row>
    <row r="71" spans="1:5">
      <c r="A71" s="72"/>
      <c r="B71" s="72"/>
      <c r="C71" s="72"/>
      <c r="D71" s="72"/>
      <c r="E71" s="72"/>
    </row>
    <row r="72" spans="1:5">
      <c r="A72" s="72"/>
      <c r="B72" s="72"/>
      <c r="C72" s="72"/>
      <c r="D72" s="72"/>
      <c r="E72" s="72"/>
    </row>
    <row r="73" spans="1:5">
      <c r="A73" s="72"/>
      <c r="B73" s="72"/>
      <c r="C73" s="72"/>
      <c r="D73" s="72"/>
      <c r="E73" s="72"/>
    </row>
    <row r="74" spans="1:5">
      <c r="A74" s="72"/>
      <c r="B74" s="72"/>
      <c r="C74" s="72"/>
      <c r="D74" s="72"/>
      <c r="E74" s="72"/>
    </row>
    <row r="75" spans="1:5">
      <c r="A75" s="72"/>
      <c r="B75" s="72"/>
      <c r="C75" s="72"/>
      <c r="D75" s="72"/>
      <c r="E75" s="72"/>
    </row>
    <row r="76" spans="1:5">
      <c r="A76" s="72"/>
      <c r="B76" s="72"/>
      <c r="C76" s="72"/>
      <c r="D76" s="72"/>
      <c r="E76" s="72"/>
    </row>
    <row r="77" spans="1:5">
      <c r="A77" s="72"/>
      <c r="B77" s="72"/>
      <c r="C77" s="72"/>
      <c r="D77" s="72"/>
      <c r="E77" s="72"/>
    </row>
    <row r="78" spans="1:5">
      <c r="A78" s="72"/>
      <c r="B78" s="72"/>
      <c r="C78" s="72"/>
      <c r="D78" s="72"/>
      <c r="E78" s="72"/>
    </row>
    <row r="79" spans="1:5">
      <c r="A79" s="72"/>
      <c r="B79" s="72"/>
      <c r="C79" s="72"/>
      <c r="D79" s="72"/>
      <c r="E79" s="72"/>
    </row>
    <row r="80" spans="1:5">
      <c r="A80" s="72"/>
      <c r="B80" s="72"/>
      <c r="C80" s="72"/>
      <c r="D80" s="72"/>
      <c r="E80" s="72"/>
    </row>
    <row r="81" spans="1:5">
      <c r="A81" s="72"/>
      <c r="B81" s="72"/>
      <c r="C81" s="72"/>
      <c r="D81" s="72"/>
      <c r="E81" s="72"/>
    </row>
    <row r="82" spans="1:5">
      <c r="A82" s="72"/>
      <c r="B82" s="72"/>
      <c r="C82" s="72"/>
      <c r="D82" s="72"/>
      <c r="E82" s="72"/>
    </row>
    <row r="83" spans="1:5">
      <c r="A83" s="72"/>
      <c r="B83" s="72"/>
      <c r="C83" s="72"/>
      <c r="D83" s="72"/>
      <c r="E83" s="72"/>
    </row>
    <row r="84" spans="1:5">
      <c r="A84" s="72"/>
      <c r="B84" s="72"/>
      <c r="C84" s="72"/>
      <c r="D84" s="72"/>
      <c r="E84" s="72"/>
    </row>
    <row r="85" spans="1:5">
      <c r="A85" s="72"/>
      <c r="B85" s="72"/>
      <c r="C85" s="72"/>
      <c r="D85" s="72"/>
      <c r="E85" s="72"/>
    </row>
    <row r="86" spans="1:5">
      <c r="A86" s="72"/>
      <c r="B86" s="72"/>
      <c r="C86" s="72"/>
      <c r="D86" s="72"/>
      <c r="E86" s="72"/>
    </row>
    <row r="87" spans="1:5">
      <c r="A87" s="72"/>
      <c r="B87" s="72"/>
      <c r="C87" s="72"/>
      <c r="D87" s="72"/>
      <c r="E87" s="72"/>
    </row>
    <row r="88" spans="1:5">
      <c r="A88" s="72"/>
      <c r="B88" s="72"/>
      <c r="C88" s="72"/>
      <c r="D88" s="72"/>
      <c r="E88" s="72"/>
    </row>
    <row r="89" spans="1:5">
      <c r="A89" s="72"/>
      <c r="B89" s="72"/>
      <c r="C89" s="72"/>
      <c r="D89" s="72"/>
      <c r="E89" s="72"/>
    </row>
    <row r="90" spans="1:5">
      <c r="A90" s="72"/>
      <c r="B90" s="72"/>
      <c r="C90" s="72"/>
      <c r="D90" s="72"/>
      <c r="E90" s="72"/>
    </row>
    <row r="91" spans="1:5">
      <c r="A91" s="72"/>
      <c r="B91" s="72"/>
      <c r="C91" s="72"/>
      <c r="D91" s="72"/>
      <c r="E91" s="72"/>
    </row>
    <row r="92" spans="1:5">
      <c r="A92" s="72"/>
      <c r="B92" s="72"/>
      <c r="C92" s="72"/>
      <c r="D92" s="72"/>
      <c r="E92" s="72"/>
    </row>
    <row r="93" spans="1:5">
      <c r="A93" s="72"/>
      <c r="B93" s="72"/>
      <c r="C93" s="72"/>
      <c r="D93" s="72"/>
      <c r="E93" s="72"/>
    </row>
    <row r="94" spans="1:5">
      <c r="A94" s="72"/>
      <c r="B94" s="72"/>
      <c r="C94" s="72"/>
      <c r="D94" s="72"/>
      <c r="E94" s="72"/>
    </row>
    <row r="95" spans="1:5">
      <c r="A95" s="72"/>
      <c r="B95" s="72"/>
      <c r="C95" s="72"/>
      <c r="D95" s="72"/>
      <c r="E95" s="72"/>
    </row>
    <row r="96" spans="1:5">
      <c r="A96" s="72"/>
      <c r="B96" s="72"/>
      <c r="C96" s="72"/>
      <c r="D96" s="72"/>
      <c r="E96" s="72"/>
    </row>
    <row r="97" spans="1:5">
      <c r="A97" s="72"/>
      <c r="B97" s="72"/>
      <c r="C97" s="72"/>
      <c r="D97" s="72"/>
      <c r="E97" s="72"/>
    </row>
    <row r="98" spans="1:5">
      <c r="A98" s="72"/>
      <c r="B98" s="72"/>
      <c r="C98" s="72"/>
      <c r="D98" s="72"/>
      <c r="E98" s="72"/>
    </row>
    <row r="99" spans="1:5">
      <c r="A99" s="72"/>
      <c r="B99" s="72"/>
      <c r="C99" s="72"/>
      <c r="D99" s="72"/>
      <c r="E99" s="72"/>
    </row>
    <row r="100" spans="1:5">
      <c r="A100" s="72"/>
      <c r="B100" s="72"/>
      <c r="C100" s="72"/>
      <c r="D100" s="72"/>
      <c r="E100" s="72"/>
    </row>
    <row r="101" spans="1:5">
      <c r="A101" s="72"/>
      <c r="B101" s="72"/>
      <c r="C101" s="72"/>
      <c r="D101" s="72"/>
      <c r="E101" s="72"/>
    </row>
    <row r="102" spans="1:5">
      <c r="A102" s="72"/>
      <c r="B102" s="72"/>
      <c r="C102" s="72"/>
      <c r="D102" s="72"/>
      <c r="E102" s="72"/>
    </row>
    <row r="103" spans="1:5">
      <c r="A103" s="72"/>
      <c r="B103" s="72"/>
      <c r="C103" s="72"/>
      <c r="D103" s="72"/>
      <c r="E103" s="72"/>
    </row>
    <row r="104" spans="1:5">
      <c r="A104" s="72"/>
      <c r="B104" s="72"/>
      <c r="C104" s="72"/>
      <c r="D104" s="72"/>
      <c r="E104" s="72"/>
    </row>
    <row r="105" spans="1:5">
      <c r="A105" s="72"/>
      <c r="B105" s="72"/>
      <c r="C105" s="72"/>
      <c r="D105" s="72"/>
      <c r="E105" s="72"/>
    </row>
    <row r="106" spans="1:5">
      <c r="A106" s="72"/>
      <c r="B106" s="72"/>
      <c r="C106" s="72"/>
      <c r="D106" s="72"/>
      <c r="E106" s="72"/>
    </row>
    <row r="107" spans="1:5">
      <c r="A107" s="72"/>
      <c r="B107" s="72"/>
      <c r="C107" s="72"/>
      <c r="D107" s="72"/>
      <c r="E107" s="72"/>
    </row>
    <row r="108" spans="1:5">
      <c r="A108" s="72"/>
      <c r="B108" s="72"/>
      <c r="C108" s="72"/>
      <c r="D108" s="72"/>
      <c r="E108" s="72"/>
    </row>
    <row r="109" spans="1:5">
      <c r="A109" s="72"/>
      <c r="B109" s="72"/>
      <c r="C109" s="72"/>
      <c r="D109" s="72"/>
      <c r="E109" s="72"/>
    </row>
    <row r="110" spans="1:5">
      <c r="A110" s="72"/>
      <c r="B110" s="72"/>
      <c r="C110" s="72"/>
      <c r="D110" s="72"/>
      <c r="E110" s="72"/>
    </row>
    <row r="111" spans="1:5">
      <c r="A111" s="72"/>
      <c r="B111" s="72"/>
      <c r="C111" s="72"/>
      <c r="D111" s="72"/>
      <c r="E111" s="72"/>
    </row>
    <row r="112" spans="1:5">
      <c r="A112" s="72"/>
      <c r="B112" s="72"/>
      <c r="C112" s="72"/>
      <c r="D112" s="72"/>
      <c r="E112" s="72"/>
    </row>
    <row r="113" spans="1:5">
      <c r="A113" s="72"/>
      <c r="B113" s="72"/>
      <c r="C113" s="72"/>
      <c r="D113" s="72"/>
      <c r="E113" s="72"/>
    </row>
    <row r="114" spans="1:5">
      <c r="A114" s="72"/>
      <c r="B114" s="72"/>
      <c r="C114" s="72"/>
      <c r="D114" s="72"/>
      <c r="E114" s="72"/>
    </row>
    <row r="115" spans="1:5">
      <c r="A115" s="72"/>
      <c r="B115" s="72"/>
      <c r="C115" s="72"/>
      <c r="D115" s="72"/>
      <c r="E115" s="72"/>
    </row>
    <row r="116" spans="1:5">
      <c r="A116" s="72"/>
      <c r="B116" s="72"/>
      <c r="C116" s="72"/>
      <c r="D116" s="72"/>
      <c r="E116" s="72"/>
    </row>
    <row r="117" spans="1:5">
      <c r="A117" s="72"/>
      <c r="B117" s="72"/>
      <c r="C117" s="72"/>
      <c r="D117" s="72"/>
      <c r="E117" s="72"/>
    </row>
    <row r="118" spans="1:5">
      <c r="A118" s="72"/>
      <c r="B118" s="72"/>
      <c r="C118" s="72"/>
      <c r="D118" s="72"/>
      <c r="E118" s="72"/>
    </row>
    <row r="119" spans="1:5">
      <c r="A119" s="72"/>
      <c r="B119" s="72"/>
      <c r="C119" s="72"/>
      <c r="D119" s="72"/>
      <c r="E119" s="72"/>
    </row>
    <row r="120" spans="1:5">
      <c r="A120" s="72"/>
      <c r="B120" s="72"/>
      <c r="C120" s="72"/>
      <c r="D120" s="72"/>
      <c r="E120" s="72"/>
    </row>
    <row r="121" spans="1:5">
      <c r="A121" s="72"/>
      <c r="B121" s="72"/>
      <c r="C121" s="72"/>
      <c r="D121" s="72"/>
      <c r="E121" s="72"/>
    </row>
    <row r="122" spans="1:5">
      <c r="A122" s="72"/>
      <c r="B122" s="72"/>
      <c r="C122" s="72"/>
      <c r="D122" s="72"/>
      <c r="E122" s="72"/>
    </row>
    <row r="123" spans="1:5">
      <c r="A123" s="72"/>
      <c r="B123" s="72"/>
      <c r="C123" s="72"/>
      <c r="D123" s="72"/>
      <c r="E123" s="72"/>
    </row>
    <row r="124" spans="1:5">
      <c r="A124" s="72"/>
      <c r="B124" s="72"/>
      <c r="C124" s="72"/>
      <c r="D124" s="72"/>
      <c r="E124" s="72"/>
    </row>
    <row r="125" spans="1:5">
      <c r="A125" s="72"/>
      <c r="B125" s="72"/>
      <c r="C125" s="72"/>
      <c r="D125" s="72"/>
      <c r="E125" s="72"/>
    </row>
    <row r="126" spans="1:5">
      <c r="A126" s="72"/>
      <c r="B126" s="72"/>
      <c r="C126" s="72"/>
      <c r="D126" s="72"/>
      <c r="E126" s="72"/>
    </row>
    <row r="127" spans="1:5">
      <c r="A127" s="72"/>
      <c r="B127" s="72"/>
      <c r="C127" s="72"/>
      <c r="D127" s="72"/>
      <c r="E127" s="72"/>
    </row>
    <row r="128" spans="1:5">
      <c r="A128" s="72"/>
      <c r="B128" s="72"/>
      <c r="C128" s="72"/>
      <c r="D128" s="72"/>
      <c r="E128" s="72"/>
    </row>
    <row r="129" spans="1:5">
      <c r="A129" s="72"/>
      <c r="B129" s="72"/>
      <c r="C129" s="72"/>
      <c r="D129" s="72"/>
      <c r="E129" s="72"/>
    </row>
    <row r="130" spans="1:5">
      <c r="A130" s="72"/>
      <c r="B130" s="72"/>
      <c r="C130" s="72"/>
      <c r="D130" s="72"/>
      <c r="E130" s="72"/>
    </row>
    <row r="131" spans="1:5">
      <c r="A131" s="72"/>
      <c r="B131" s="72"/>
      <c r="C131" s="72"/>
      <c r="D131" s="72"/>
      <c r="E131" s="72"/>
    </row>
    <row r="132" spans="1:5">
      <c r="A132" s="72"/>
      <c r="B132" s="72"/>
      <c r="C132" s="72"/>
      <c r="D132" s="72"/>
      <c r="E132" s="72"/>
    </row>
    <row r="133" spans="1:5">
      <c r="A133" s="72"/>
      <c r="B133" s="72"/>
      <c r="C133" s="72"/>
      <c r="D133" s="72"/>
      <c r="E133" s="72"/>
    </row>
    <row r="134" spans="1:5">
      <c r="A134" s="72"/>
      <c r="B134" s="72"/>
      <c r="C134" s="72"/>
      <c r="D134" s="72"/>
      <c r="E134" s="72"/>
    </row>
    <row r="135" spans="1:5">
      <c r="A135" s="72"/>
      <c r="B135" s="72"/>
      <c r="C135" s="72"/>
      <c r="D135" s="72"/>
      <c r="E135" s="72"/>
    </row>
    <row r="136" spans="1:5">
      <c r="A136" s="72"/>
      <c r="B136" s="72"/>
      <c r="C136" s="72"/>
      <c r="D136" s="72"/>
      <c r="E136" s="72"/>
    </row>
    <row r="137" spans="1:5">
      <c r="A137" s="72"/>
      <c r="B137" s="72"/>
      <c r="C137" s="72"/>
      <c r="D137" s="72"/>
      <c r="E137" s="72"/>
    </row>
    <row r="138" spans="1:5">
      <c r="A138" s="72"/>
      <c r="B138" s="72"/>
      <c r="C138" s="72"/>
      <c r="D138" s="72"/>
      <c r="E138" s="72"/>
    </row>
    <row r="139" spans="1:5">
      <c r="A139" s="72"/>
      <c r="B139" s="72"/>
      <c r="C139" s="72"/>
      <c r="D139" s="72"/>
      <c r="E139" s="72"/>
    </row>
    <row r="140" spans="1:5">
      <c r="A140" s="72"/>
      <c r="B140" s="72"/>
      <c r="C140" s="72"/>
      <c r="D140" s="72"/>
      <c r="E140" s="72"/>
    </row>
    <row r="141" spans="1:5">
      <c r="A141" s="72"/>
      <c r="B141" s="72"/>
      <c r="C141" s="72"/>
      <c r="D141" s="72"/>
      <c r="E141" s="72"/>
    </row>
    <row r="142" spans="1:5">
      <c r="A142" s="72"/>
      <c r="B142" s="72"/>
      <c r="C142" s="72"/>
      <c r="D142" s="72"/>
      <c r="E142" s="72"/>
    </row>
    <row r="143" spans="1:5">
      <c r="A143" s="72"/>
      <c r="B143" s="72"/>
      <c r="C143" s="72"/>
      <c r="D143" s="72"/>
      <c r="E143" s="72"/>
    </row>
    <row r="144" spans="1:5">
      <c r="A144" s="72"/>
      <c r="B144" s="72"/>
      <c r="C144" s="72"/>
      <c r="D144" s="72"/>
      <c r="E144" s="72"/>
    </row>
    <row r="145" spans="1:5">
      <c r="A145" s="72"/>
      <c r="B145" s="72"/>
      <c r="C145" s="72"/>
      <c r="D145" s="72"/>
      <c r="E145" s="72"/>
    </row>
    <row r="146" spans="1:5">
      <c r="A146" s="72"/>
      <c r="B146" s="72"/>
      <c r="C146" s="72"/>
      <c r="D146" s="72"/>
      <c r="E146" s="72"/>
    </row>
    <row r="147" spans="1:5">
      <c r="A147" s="72"/>
      <c r="B147" s="72"/>
      <c r="C147" s="72"/>
      <c r="D147" s="72"/>
      <c r="E147" s="72"/>
    </row>
    <row r="148" spans="1:5">
      <c r="A148" s="72"/>
      <c r="B148" s="72"/>
      <c r="C148" s="72"/>
      <c r="D148" s="72"/>
      <c r="E148" s="72"/>
    </row>
    <row r="149" spans="1:5">
      <c r="A149" s="72"/>
      <c r="B149" s="72"/>
      <c r="C149" s="72"/>
      <c r="D149" s="72"/>
      <c r="E149" s="72"/>
    </row>
    <row r="150" spans="1:5">
      <c r="A150" s="72"/>
      <c r="B150" s="72"/>
      <c r="C150" s="72"/>
      <c r="D150" s="72"/>
      <c r="E150" s="72"/>
    </row>
    <row r="151" spans="1:5">
      <c r="A151" s="72"/>
      <c r="B151" s="72"/>
      <c r="C151" s="72"/>
      <c r="D151" s="72"/>
      <c r="E151" s="72"/>
    </row>
    <row r="152" spans="1:5">
      <c r="A152" s="72"/>
      <c r="B152" s="72"/>
      <c r="C152" s="72"/>
      <c r="D152" s="72"/>
      <c r="E152" s="72"/>
    </row>
    <row r="153" spans="1:5">
      <c r="A153" s="72"/>
      <c r="B153" s="72"/>
      <c r="C153" s="72"/>
      <c r="D153" s="72"/>
      <c r="E153" s="72"/>
    </row>
    <row r="154" spans="1:5">
      <c r="A154" s="72"/>
      <c r="B154" s="72"/>
      <c r="C154" s="72"/>
      <c r="D154" s="72"/>
      <c r="E154" s="72"/>
    </row>
    <row r="155" spans="1:5">
      <c r="A155" s="72"/>
      <c r="B155" s="72"/>
      <c r="C155" s="72"/>
      <c r="D155" s="72"/>
      <c r="E155" s="72"/>
    </row>
    <row r="156" spans="1:5">
      <c r="A156" s="72"/>
      <c r="B156" s="72"/>
      <c r="C156" s="72"/>
      <c r="D156" s="72"/>
      <c r="E156" s="72"/>
    </row>
    <row r="157" spans="1:5">
      <c r="A157" s="72"/>
      <c r="B157" s="72"/>
      <c r="C157" s="72"/>
      <c r="D157" s="72"/>
      <c r="E157" s="72"/>
    </row>
    <row r="158" spans="1:5">
      <c r="A158" s="72"/>
      <c r="B158" s="72"/>
      <c r="C158" s="72"/>
      <c r="D158" s="72"/>
      <c r="E158" s="72"/>
    </row>
    <row r="159" spans="1:5">
      <c r="A159" s="72"/>
      <c r="B159" s="72"/>
      <c r="C159" s="72"/>
      <c r="D159" s="72"/>
      <c r="E159" s="72"/>
    </row>
    <row r="160" spans="1:5">
      <c r="A160" s="72"/>
      <c r="B160" s="72"/>
      <c r="C160" s="72"/>
      <c r="D160" s="72"/>
      <c r="E160" s="72"/>
    </row>
    <row r="161" spans="1:5">
      <c r="A161" s="72"/>
      <c r="B161" s="72"/>
      <c r="C161" s="72"/>
      <c r="D161" s="72"/>
      <c r="E161" s="72"/>
    </row>
    <row r="162" spans="1:5">
      <c r="A162" s="72"/>
      <c r="B162" s="72"/>
      <c r="C162" s="72"/>
      <c r="D162" s="72"/>
      <c r="E162" s="72"/>
    </row>
    <row r="163" spans="1:5">
      <c r="A163" s="72"/>
      <c r="B163" s="72"/>
      <c r="C163" s="72"/>
      <c r="D163" s="72"/>
      <c r="E163" s="72"/>
    </row>
    <row r="164" spans="1:5">
      <c r="A164" s="72"/>
      <c r="B164" s="72"/>
      <c r="C164" s="72"/>
      <c r="D164" s="72"/>
      <c r="E164" s="72"/>
    </row>
    <row r="165" spans="1:5">
      <c r="A165" s="72"/>
      <c r="B165" s="72"/>
      <c r="C165" s="72"/>
      <c r="D165" s="72"/>
      <c r="E165" s="72"/>
    </row>
    <row r="166" spans="1:5">
      <c r="A166" s="72"/>
      <c r="B166" s="72"/>
      <c r="C166" s="72"/>
      <c r="D166" s="72"/>
      <c r="E166" s="72"/>
    </row>
    <row r="167" spans="1:5">
      <c r="A167" s="72"/>
      <c r="B167" s="72"/>
      <c r="C167" s="72"/>
      <c r="D167" s="72"/>
      <c r="E167" s="72"/>
    </row>
    <row r="168" spans="1:5">
      <c r="A168" s="72"/>
      <c r="B168" s="72"/>
      <c r="C168" s="72"/>
      <c r="D168" s="72"/>
      <c r="E168" s="72"/>
    </row>
    <row r="169" spans="1:5">
      <c r="A169" s="72"/>
      <c r="B169" s="72"/>
      <c r="C169" s="72"/>
      <c r="D169" s="72"/>
      <c r="E169" s="72"/>
    </row>
    <row r="170" spans="1:5">
      <c r="A170" s="72"/>
      <c r="B170" s="72"/>
      <c r="C170" s="72"/>
      <c r="D170" s="72"/>
      <c r="E170" s="72"/>
    </row>
    <row r="171" spans="1:5">
      <c r="A171" s="72"/>
      <c r="B171" s="72"/>
      <c r="C171" s="72"/>
      <c r="D171" s="72"/>
      <c r="E171" s="72"/>
    </row>
    <row r="172" spans="1:5">
      <c r="A172" s="72"/>
      <c r="B172" s="72"/>
      <c r="C172" s="72"/>
      <c r="D172" s="72"/>
      <c r="E172" s="72"/>
    </row>
  </sheetData>
  <mergeCells count="2">
    <mergeCell ref="A1:B1"/>
    <mergeCell ref="A2:B2"/>
  </mergeCells>
  <printOptions horizontalCentered="1"/>
  <pageMargins left="0.81" right="0.78740157480314998" top="0.7" bottom="0.511811023622047" header="0" footer="0"/>
  <pageSetup paperSize="9" scale="86" orientation="portrait" errors="blank"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H30"/>
  <sheetViews>
    <sheetView workbookViewId="0">
      <selection activeCell="K16" sqref="K16"/>
    </sheetView>
  </sheetViews>
  <sheetFormatPr defaultRowHeight="15.75"/>
  <cols>
    <col min="1" max="1" width="9.140625" style="329"/>
    <col min="2" max="2" width="4" style="329" bestFit="1" customWidth="1"/>
    <col min="3" max="3" width="39.42578125" style="329" bestFit="1" customWidth="1"/>
    <col min="4" max="6" width="15.7109375" style="329" customWidth="1"/>
    <col min="7" max="8" width="11" style="329" customWidth="1"/>
    <col min="9" max="9" width="9.140625" style="329"/>
    <col min="10" max="10" width="7.28515625" style="329" customWidth="1"/>
    <col min="11" max="257" width="9.140625" style="329"/>
    <col min="258" max="258" width="5" style="329" customWidth="1"/>
    <col min="259" max="259" width="31.28515625" style="329" bestFit="1" customWidth="1"/>
    <col min="260" max="260" width="10.42578125" style="329" customWidth="1"/>
    <col min="261" max="261" width="11.42578125" style="329" customWidth="1"/>
    <col min="262" max="262" width="11.140625" style="329" customWidth="1"/>
    <col min="263" max="263" width="9.7109375" style="329" customWidth="1"/>
    <col min="264" max="264" width="9.5703125" style="329" customWidth="1"/>
    <col min="265" max="265" width="9.140625" style="329"/>
    <col min="266" max="266" width="7.28515625" style="329" customWidth="1"/>
    <col min="267" max="513" width="9.140625" style="329"/>
    <col min="514" max="514" width="5" style="329" customWidth="1"/>
    <col min="515" max="515" width="31.28515625" style="329" bestFit="1" customWidth="1"/>
    <col min="516" max="516" width="10.42578125" style="329" customWidth="1"/>
    <col min="517" max="517" width="11.42578125" style="329" customWidth="1"/>
    <col min="518" max="518" width="11.140625" style="329" customWidth="1"/>
    <col min="519" max="519" width="9.7109375" style="329" customWidth="1"/>
    <col min="520" max="520" width="9.5703125" style="329" customWidth="1"/>
    <col min="521" max="521" width="9.140625" style="329"/>
    <col min="522" max="522" width="7.28515625" style="329" customWidth="1"/>
    <col min="523" max="769" width="9.140625" style="329"/>
    <col min="770" max="770" width="5" style="329" customWidth="1"/>
    <col min="771" max="771" width="31.28515625" style="329" bestFit="1" customWidth="1"/>
    <col min="772" max="772" width="10.42578125" style="329" customWidth="1"/>
    <col min="773" max="773" width="11.42578125" style="329" customWidth="1"/>
    <col min="774" max="774" width="11.140625" style="329" customWidth="1"/>
    <col min="775" max="775" width="9.7109375" style="329" customWidth="1"/>
    <col min="776" max="776" width="9.5703125" style="329" customWidth="1"/>
    <col min="777" max="777" width="9.140625" style="329"/>
    <col min="778" max="778" width="7.28515625" style="329" customWidth="1"/>
    <col min="779" max="1025" width="9.140625" style="329"/>
    <col min="1026" max="1026" width="5" style="329" customWidth="1"/>
    <col min="1027" max="1027" width="31.28515625" style="329" bestFit="1" customWidth="1"/>
    <col min="1028" max="1028" width="10.42578125" style="329" customWidth="1"/>
    <col min="1029" max="1029" width="11.42578125" style="329" customWidth="1"/>
    <col min="1030" max="1030" width="11.140625" style="329" customWidth="1"/>
    <col min="1031" max="1031" width="9.7109375" style="329" customWidth="1"/>
    <col min="1032" max="1032" width="9.5703125" style="329" customWidth="1"/>
    <col min="1033" max="1033" width="9.140625" style="329"/>
    <col min="1034" max="1034" width="7.28515625" style="329" customWidth="1"/>
    <col min="1035" max="1281" width="9.140625" style="329"/>
    <col min="1282" max="1282" width="5" style="329" customWidth="1"/>
    <col min="1283" max="1283" width="31.28515625" style="329" bestFit="1" customWidth="1"/>
    <col min="1284" max="1284" width="10.42578125" style="329" customWidth="1"/>
    <col min="1285" max="1285" width="11.42578125" style="329" customWidth="1"/>
    <col min="1286" max="1286" width="11.140625" style="329" customWidth="1"/>
    <col min="1287" max="1287" width="9.7109375" style="329" customWidth="1"/>
    <col min="1288" max="1288" width="9.5703125" style="329" customWidth="1"/>
    <col min="1289" max="1289" width="9.140625" style="329"/>
    <col min="1290" max="1290" width="7.28515625" style="329" customWidth="1"/>
    <col min="1291" max="1537" width="9.140625" style="329"/>
    <col min="1538" max="1538" width="5" style="329" customWidth="1"/>
    <col min="1539" max="1539" width="31.28515625" style="329" bestFit="1" customWidth="1"/>
    <col min="1540" max="1540" width="10.42578125" style="329" customWidth="1"/>
    <col min="1541" max="1541" width="11.42578125" style="329" customWidth="1"/>
    <col min="1542" max="1542" width="11.140625" style="329" customWidth="1"/>
    <col min="1543" max="1543" width="9.7109375" style="329" customWidth="1"/>
    <col min="1544" max="1544" width="9.5703125" style="329" customWidth="1"/>
    <col min="1545" max="1545" width="9.140625" style="329"/>
    <col min="1546" max="1546" width="7.28515625" style="329" customWidth="1"/>
    <col min="1547" max="1793" width="9.140625" style="329"/>
    <col min="1794" max="1794" width="5" style="329" customWidth="1"/>
    <col min="1795" max="1795" width="31.28515625" style="329" bestFit="1" customWidth="1"/>
    <col min="1796" max="1796" width="10.42578125" style="329" customWidth="1"/>
    <col min="1797" max="1797" width="11.42578125" style="329" customWidth="1"/>
    <col min="1798" max="1798" width="11.140625" style="329" customWidth="1"/>
    <col min="1799" max="1799" width="9.7109375" style="329" customWidth="1"/>
    <col min="1800" max="1800" width="9.5703125" style="329" customWidth="1"/>
    <col min="1801" max="1801" width="9.140625" style="329"/>
    <col min="1802" max="1802" width="7.28515625" style="329" customWidth="1"/>
    <col min="1803" max="2049" width="9.140625" style="329"/>
    <col min="2050" max="2050" width="5" style="329" customWidth="1"/>
    <col min="2051" max="2051" width="31.28515625" style="329" bestFit="1" customWidth="1"/>
    <col min="2052" max="2052" width="10.42578125" style="329" customWidth="1"/>
    <col min="2053" max="2053" width="11.42578125" style="329" customWidth="1"/>
    <col min="2054" max="2054" width="11.140625" style="329" customWidth="1"/>
    <col min="2055" max="2055" width="9.7109375" style="329" customWidth="1"/>
    <col min="2056" max="2056" width="9.5703125" style="329" customWidth="1"/>
    <col min="2057" max="2057" width="9.140625" style="329"/>
    <col min="2058" max="2058" width="7.28515625" style="329" customWidth="1"/>
    <col min="2059" max="2305" width="9.140625" style="329"/>
    <col min="2306" max="2306" width="5" style="329" customWidth="1"/>
    <col min="2307" max="2307" width="31.28515625" style="329" bestFit="1" customWidth="1"/>
    <col min="2308" max="2308" width="10.42578125" style="329" customWidth="1"/>
    <col min="2309" max="2309" width="11.42578125" style="329" customWidth="1"/>
    <col min="2310" max="2310" width="11.140625" style="329" customWidth="1"/>
    <col min="2311" max="2311" width="9.7109375" style="329" customWidth="1"/>
    <col min="2312" max="2312" width="9.5703125" style="329" customWidth="1"/>
    <col min="2313" max="2313" width="9.140625" style="329"/>
    <col min="2314" max="2314" width="7.28515625" style="329" customWidth="1"/>
    <col min="2315" max="2561" width="9.140625" style="329"/>
    <col min="2562" max="2562" width="5" style="329" customWidth="1"/>
    <col min="2563" max="2563" width="31.28515625" style="329" bestFit="1" customWidth="1"/>
    <col min="2564" max="2564" width="10.42578125" style="329" customWidth="1"/>
    <col min="2565" max="2565" width="11.42578125" style="329" customWidth="1"/>
    <col min="2566" max="2566" width="11.140625" style="329" customWidth="1"/>
    <col min="2567" max="2567" width="9.7109375" style="329" customWidth="1"/>
    <col min="2568" max="2568" width="9.5703125" style="329" customWidth="1"/>
    <col min="2569" max="2569" width="9.140625" style="329"/>
    <col min="2570" max="2570" width="7.28515625" style="329" customWidth="1"/>
    <col min="2571" max="2817" width="9.140625" style="329"/>
    <col min="2818" max="2818" width="5" style="329" customWidth="1"/>
    <col min="2819" max="2819" width="31.28515625" style="329" bestFit="1" customWidth="1"/>
    <col min="2820" max="2820" width="10.42578125" style="329" customWidth="1"/>
    <col min="2821" max="2821" width="11.42578125" style="329" customWidth="1"/>
    <col min="2822" max="2822" width="11.140625" style="329" customWidth="1"/>
    <col min="2823" max="2823" width="9.7109375" style="329" customWidth="1"/>
    <col min="2824" max="2824" width="9.5703125" style="329" customWidth="1"/>
    <col min="2825" max="2825" width="9.140625" style="329"/>
    <col min="2826" max="2826" width="7.28515625" style="329" customWidth="1"/>
    <col min="2827" max="3073" width="9.140625" style="329"/>
    <col min="3074" max="3074" width="5" style="329" customWidth="1"/>
    <col min="3075" max="3075" width="31.28515625" style="329" bestFit="1" customWidth="1"/>
    <col min="3076" max="3076" width="10.42578125" style="329" customWidth="1"/>
    <col min="3077" max="3077" width="11.42578125" style="329" customWidth="1"/>
    <col min="3078" max="3078" width="11.140625" style="329" customWidth="1"/>
    <col min="3079" max="3079" width="9.7109375" style="329" customWidth="1"/>
    <col min="3080" max="3080" width="9.5703125" style="329" customWidth="1"/>
    <col min="3081" max="3081" width="9.140625" style="329"/>
    <col min="3082" max="3082" width="7.28515625" style="329" customWidth="1"/>
    <col min="3083" max="3329" width="9.140625" style="329"/>
    <col min="3330" max="3330" width="5" style="329" customWidth="1"/>
    <col min="3331" max="3331" width="31.28515625" style="329" bestFit="1" customWidth="1"/>
    <col min="3332" max="3332" width="10.42578125" style="329" customWidth="1"/>
    <col min="3333" max="3333" width="11.42578125" style="329" customWidth="1"/>
    <col min="3334" max="3334" width="11.140625" style="329" customWidth="1"/>
    <col min="3335" max="3335" width="9.7109375" style="329" customWidth="1"/>
    <col min="3336" max="3336" width="9.5703125" style="329" customWidth="1"/>
    <col min="3337" max="3337" width="9.140625" style="329"/>
    <col min="3338" max="3338" width="7.28515625" style="329" customWidth="1"/>
    <col min="3339" max="3585" width="9.140625" style="329"/>
    <col min="3586" max="3586" width="5" style="329" customWidth="1"/>
    <col min="3587" max="3587" width="31.28515625" style="329" bestFit="1" customWidth="1"/>
    <col min="3588" max="3588" width="10.42578125" style="329" customWidth="1"/>
    <col min="3589" max="3589" width="11.42578125" style="329" customWidth="1"/>
    <col min="3590" max="3590" width="11.140625" style="329" customWidth="1"/>
    <col min="3591" max="3591" width="9.7109375" style="329" customWidth="1"/>
    <col min="3592" max="3592" width="9.5703125" style="329" customWidth="1"/>
    <col min="3593" max="3593" width="9.140625" style="329"/>
    <col min="3594" max="3594" width="7.28515625" style="329" customWidth="1"/>
    <col min="3595" max="3841" width="9.140625" style="329"/>
    <col min="3842" max="3842" width="5" style="329" customWidth="1"/>
    <col min="3843" max="3843" width="31.28515625" style="329" bestFit="1" customWidth="1"/>
    <col min="3844" max="3844" width="10.42578125" style="329" customWidth="1"/>
    <col min="3845" max="3845" width="11.42578125" style="329" customWidth="1"/>
    <col min="3846" max="3846" width="11.140625" style="329" customWidth="1"/>
    <col min="3847" max="3847" width="9.7109375" style="329" customWidth="1"/>
    <col min="3848" max="3848" width="9.5703125" style="329" customWidth="1"/>
    <col min="3849" max="3849" width="9.140625" style="329"/>
    <col min="3850" max="3850" width="7.28515625" style="329" customWidth="1"/>
    <col min="3851" max="4097" width="9.140625" style="329"/>
    <col min="4098" max="4098" width="5" style="329" customWidth="1"/>
    <col min="4099" max="4099" width="31.28515625" style="329" bestFit="1" customWidth="1"/>
    <col min="4100" max="4100" width="10.42578125" style="329" customWidth="1"/>
    <col min="4101" max="4101" width="11.42578125" style="329" customWidth="1"/>
    <col min="4102" max="4102" width="11.140625" style="329" customWidth="1"/>
    <col min="4103" max="4103" width="9.7109375" style="329" customWidth="1"/>
    <col min="4104" max="4104" width="9.5703125" style="329" customWidth="1"/>
    <col min="4105" max="4105" width="9.140625" style="329"/>
    <col min="4106" max="4106" width="7.28515625" style="329" customWidth="1"/>
    <col min="4107" max="4353" width="9.140625" style="329"/>
    <col min="4354" max="4354" width="5" style="329" customWidth="1"/>
    <col min="4355" max="4355" width="31.28515625" style="329" bestFit="1" customWidth="1"/>
    <col min="4356" max="4356" width="10.42578125" style="329" customWidth="1"/>
    <col min="4357" max="4357" width="11.42578125" style="329" customWidth="1"/>
    <col min="4358" max="4358" width="11.140625" style="329" customWidth="1"/>
    <col min="4359" max="4359" width="9.7109375" style="329" customWidth="1"/>
    <col min="4360" max="4360" width="9.5703125" style="329" customWidth="1"/>
    <col min="4361" max="4361" width="9.140625" style="329"/>
    <col min="4362" max="4362" width="7.28515625" style="329" customWidth="1"/>
    <col min="4363" max="4609" width="9.140625" style="329"/>
    <col min="4610" max="4610" width="5" style="329" customWidth="1"/>
    <col min="4611" max="4611" width="31.28515625" style="329" bestFit="1" customWidth="1"/>
    <col min="4612" max="4612" width="10.42578125" style="329" customWidth="1"/>
    <col min="4613" max="4613" width="11.42578125" style="329" customWidth="1"/>
    <col min="4614" max="4614" width="11.140625" style="329" customWidth="1"/>
    <col min="4615" max="4615" width="9.7109375" style="329" customWidth="1"/>
    <col min="4616" max="4616" width="9.5703125" style="329" customWidth="1"/>
    <col min="4617" max="4617" width="9.140625" style="329"/>
    <col min="4618" max="4618" width="7.28515625" style="329" customWidth="1"/>
    <col min="4619" max="4865" width="9.140625" style="329"/>
    <col min="4866" max="4866" width="5" style="329" customWidth="1"/>
    <col min="4867" max="4867" width="31.28515625" style="329" bestFit="1" customWidth="1"/>
    <col min="4868" max="4868" width="10.42578125" style="329" customWidth="1"/>
    <col min="4869" max="4869" width="11.42578125" style="329" customWidth="1"/>
    <col min="4870" max="4870" width="11.140625" style="329" customWidth="1"/>
    <col min="4871" max="4871" width="9.7109375" style="329" customWidth="1"/>
    <col min="4872" max="4872" width="9.5703125" style="329" customWidth="1"/>
    <col min="4873" max="4873" width="9.140625" style="329"/>
    <col min="4874" max="4874" width="7.28515625" style="329" customWidth="1"/>
    <col min="4875" max="5121" width="9.140625" style="329"/>
    <col min="5122" max="5122" width="5" style="329" customWidth="1"/>
    <col min="5123" max="5123" width="31.28515625" style="329" bestFit="1" customWidth="1"/>
    <col min="5124" max="5124" width="10.42578125" style="329" customWidth="1"/>
    <col min="5125" max="5125" width="11.42578125" style="329" customWidth="1"/>
    <col min="5126" max="5126" width="11.140625" style="329" customWidth="1"/>
    <col min="5127" max="5127" width="9.7109375" style="329" customWidth="1"/>
    <col min="5128" max="5128" width="9.5703125" style="329" customWidth="1"/>
    <col min="5129" max="5129" width="9.140625" style="329"/>
    <col min="5130" max="5130" width="7.28515625" style="329" customWidth="1"/>
    <col min="5131" max="5377" width="9.140625" style="329"/>
    <col min="5378" max="5378" width="5" style="329" customWidth="1"/>
    <col min="5379" max="5379" width="31.28515625" style="329" bestFit="1" customWidth="1"/>
    <col min="5380" max="5380" width="10.42578125" style="329" customWidth="1"/>
    <col min="5381" max="5381" width="11.42578125" style="329" customWidth="1"/>
    <col min="5382" max="5382" width="11.140625" style="329" customWidth="1"/>
    <col min="5383" max="5383" width="9.7109375" style="329" customWidth="1"/>
    <col min="5384" max="5384" width="9.5703125" style="329" customWidth="1"/>
    <col min="5385" max="5385" width="9.140625" style="329"/>
    <col min="5386" max="5386" width="7.28515625" style="329" customWidth="1"/>
    <col min="5387" max="5633" width="9.140625" style="329"/>
    <col min="5634" max="5634" width="5" style="329" customWidth="1"/>
    <col min="5635" max="5635" width="31.28515625" style="329" bestFit="1" customWidth="1"/>
    <col min="5636" max="5636" width="10.42578125" style="329" customWidth="1"/>
    <col min="5637" max="5637" width="11.42578125" style="329" customWidth="1"/>
    <col min="5638" max="5638" width="11.140625" style="329" customWidth="1"/>
    <col min="5639" max="5639" width="9.7109375" style="329" customWidth="1"/>
    <col min="5640" max="5640" width="9.5703125" style="329" customWidth="1"/>
    <col min="5641" max="5641" width="9.140625" style="329"/>
    <col min="5642" max="5642" width="7.28515625" style="329" customWidth="1"/>
    <col min="5643" max="5889" width="9.140625" style="329"/>
    <col min="5890" max="5890" width="5" style="329" customWidth="1"/>
    <col min="5891" max="5891" width="31.28515625" style="329" bestFit="1" customWidth="1"/>
    <col min="5892" max="5892" width="10.42578125" style="329" customWidth="1"/>
    <col min="5893" max="5893" width="11.42578125" style="329" customWidth="1"/>
    <col min="5894" max="5894" width="11.140625" style="329" customWidth="1"/>
    <col min="5895" max="5895" width="9.7109375" style="329" customWidth="1"/>
    <col min="5896" max="5896" width="9.5703125" style="329" customWidth="1"/>
    <col min="5897" max="5897" width="9.140625" style="329"/>
    <col min="5898" max="5898" width="7.28515625" style="329" customWidth="1"/>
    <col min="5899" max="6145" width="9.140625" style="329"/>
    <col min="6146" max="6146" width="5" style="329" customWidth="1"/>
    <col min="6147" max="6147" width="31.28515625" style="329" bestFit="1" customWidth="1"/>
    <col min="6148" max="6148" width="10.42578125" style="329" customWidth="1"/>
    <col min="6149" max="6149" width="11.42578125" style="329" customWidth="1"/>
    <col min="6150" max="6150" width="11.140625" style="329" customWidth="1"/>
    <col min="6151" max="6151" width="9.7109375" style="329" customWidth="1"/>
    <col min="6152" max="6152" width="9.5703125" style="329" customWidth="1"/>
    <col min="6153" max="6153" width="9.140625" style="329"/>
    <col min="6154" max="6154" width="7.28515625" style="329" customWidth="1"/>
    <col min="6155" max="6401" width="9.140625" style="329"/>
    <col min="6402" max="6402" width="5" style="329" customWidth="1"/>
    <col min="6403" max="6403" width="31.28515625" style="329" bestFit="1" customWidth="1"/>
    <col min="6404" max="6404" width="10.42578125" style="329" customWidth="1"/>
    <col min="6405" max="6405" width="11.42578125" style="329" customWidth="1"/>
    <col min="6406" max="6406" width="11.140625" style="329" customWidth="1"/>
    <col min="6407" max="6407" width="9.7109375" style="329" customWidth="1"/>
    <col min="6408" max="6408" width="9.5703125" style="329" customWidth="1"/>
    <col min="6409" max="6409" width="9.140625" style="329"/>
    <col min="6410" max="6410" width="7.28515625" style="329" customWidth="1"/>
    <col min="6411" max="6657" width="9.140625" style="329"/>
    <col min="6658" max="6658" width="5" style="329" customWidth="1"/>
    <col min="6659" max="6659" width="31.28515625" style="329" bestFit="1" customWidth="1"/>
    <col min="6660" max="6660" width="10.42578125" style="329" customWidth="1"/>
    <col min="6661" max="6661" width="11.42578125" style="329" customWidth="1"/>
    <col min="6662" max="6662" width="11.140625" style="329" customWidth="1"/>
    <col min="6663" max="6663" width="9.7109375" style="329" customWidth="1"/>
    <col min="6664" max="6664" width="9.5703125" style="329" customWidth="1"/>
    <col min="6665" max="6665" width="9.140625" style="329"/>
    <col min="6666" max="6666" width="7.28515625" style="329" customWidth="1"/>
    <col min="6667" max="6913" width="9.140625" style="329"/>
    <col min="6914" max="6914" width="5" style="329" customWidth="1"/>
    <col min="6915" max="6915" width="31.28515625" style="329" bestFit="1" customWidth="1"/>
    <col min="6916" max="6916" width="10.42578125" style="329" customWidth="1"/>
    <col min="6917" max="6917" width="11.42578125" style="329" customWidth="1"/>
    <col min="6918" max="6918" width="11.140625" style="329" customWidth="1"/>
    <col min="6919" max="6919" width="9.7109375" style="329" customWidth="1"/>
    <col min="6920" max="6920" width="9.5703125" style="329" customWidth="1"/>
    <col min="6921" max="6921" width="9.140625" style="329"/>
    <col min="6922" max="6922" width="7.28515625" style="329" customWidth="1"/>
    <col min="6923" max="7169" width="9.140625" style="329"/>
    <col min="7170" max="7170" width="5" style="329" customWidth="1"/>
    <col min="7171" max="7171" width="31.28515625" style="329" bestFit="1" customWidth="1"/>
    <col min="7172" max="7172" width="10.42578125" style="329" customWidth="1"/>
    <col min="7173" max="7173" width="11.42578125" style="329" customWidth="1"/>
    <col min="7174" max="7174" width="11.140625" style="329" customWidth="1"/>
    <col min="7175" max="7175" width="9.7109375" style="329" customWidth="1"/>
    <col min="7176" max="7176" width="9.5703125" style="329" customWidth="1"/>
    <col min="7177" max="7177" width="9.140625" style="329"/>
    <col min="7178" max="7178" width="7.28515625" style="329" customWidth="1"/>
    <col min="7179" max="7425" width="9.140625" style="329"/>
    <col min="7426" max="7426" width="5" style="329" customWidth="1"/>
    <col min="7427" max="7427" width="31.28515625" style="329" bestFit="1" customWidth="1"/>
    <col min="7428" max="7428" width="10.42578125" style="329" customWidth="1"/>
    <col min="7429" max="7429" width="11.42578125" style="329" customWidth="1"/>
    <col min="7430" max="7430" width="11.140625" style="329" customWidth="1"/>
    <col min="7431" max="7431" width="9.7109375" style="329" customWidth="1"/>
    <col min="7432" max="7432" width="9.5703125" style="329" customWidth="1"/>
    <col min="7433" max="7433" width="9.140625" style="329"/>
    <col min="7434" max="7434" width="7.28515625" style="329" customWidth="1"/>
    <col min="7435" max="7681" width="9.140625" style="329"/>
    <col min="7682" max="7682" width="5" style="329" customWidth="1"/>
    <col min="7683" max="7683" width="31.28515625" style="329" bestFit="1" customWidth="1"/>
    <col min="7684" max="7684" width="10.42578125" style="329" customWidth="1"/>
    <col min="7685" max="7685" width="11.42578125" style="329" customWidth="1"/>
    <col min="7686" max="7686" width="11.140625" style="329" customWidth="1"/>
    <col min="7687" max="7687" width="9.7109375" style="329" customWidth="1"/>
    <col min="7688" max="7688" width="9.5703125" style="329" customWidth="1"/>
    <col min="7689" max="7689" width="9.140625" style="329"/>
    <col min="7690" max="7690" width="7.28515625" style="329" customWidth="1"/>
    <col min="7691" max="7937" width="9.140625" style="329"/>
    <col min="7938" max="7938" width="5" style="329" customWidth="1"/>
    <col min="7939" max="7939" width="31.28515625" style="329" bestFit="1" customWidth="1"/>
    <col min="7940" max="7940" width="10.42578125" style="329" customWidth="1"/>
    <col min="7941" max="7941" width="11.42578125" style="329" customWidth="1"/>
    <col min="7942" max="7942" width="11.140625" style="329" customWidth="1"/>
    <col min="7943" max="7943" width="9.7109375" style="329" customWidth="1"/>
    <col min="7944" max="7944" width="9.5703125" style="329" customWidth="1"/>
    <col min="7945" max="7945" width="9.140625" style="329"/>
    <col min="7946" max="7946" width="7.28515625" style="329" customWidth="1"/>
    <col min="7947" max="8193" width="9.140625" style="329"/>
    <col min="8194" max="8194" width="5" style="329" customWidth="1"/>
    <col min="8195" max="8195" width="31.28515625" style="329" bestFit="1" customWidth="1"/>
    <col min="8196" max="8196" width="10.42578125" style="329" customWidth="1"/>
    <col min="8197" max="8197" width="11.42578125" style="329" customWidth="1"/>
    <col min="8198" max="8198" width="11.140625" style="329" customWidth="1"/>
    <col min="8199" max="8199" width="9.7109375" style="329" customWidth="1"/>
    <col min="8200" max="8200" width="9.5703125" style="329" customWidth="1"/>
    <col min="8201" max="8201" width="9.140625" style="329"/>
    <col min="8202" max="8202" width="7.28515625" style="329" customWidth="1"/>
    <col min="8203" max="8449" width="9.140625" style="329"/>
    <col min="8450" max="8450" width="5" style="329" customWidth="1"/>
    <col min="8451" max="8451" width="31.28515625" style="329" bestFit="1" customWidth="1"/>
    <col min="8452" max="8452" width="10.42578125" style="329" customWidth="1"/>
    <col min="8453" max="8453" width="11.42578125" style="329" customWidth="1"/>
    <col min="8454" max="8454" width="11.140625" style="329" customWidth="1"/>
    <col min="8455" max="8455" width="9.7109375" style="329" customWidth="1"/>
    <col min="8456" max="8456" width="9.5703125" style="329" customWidth="1"/>
    <col min="8457" max="8457" width="9.140625" style="329"/>
    <col min="8458" max="8458" width="7.28515625" style="329" customWidth="1"/>
    <col min="8459" max="8705" width="9.140625" style="329"/>
    <col min="8706" max="8706" width="5" style="329" customWidth="1"/>
    <col min="8707" max="8707" width="31.28515625" style="329" bestFit="1" customWidth="1"/>
    <col min="8708" max="8708" width="10.42578125" style="329" customWidth="1"/>
    <col min="8709" max="8709" width="11.42578125" style="329" customWidth="1"/>
    <col min="8710" max="8710" width="11.140625" style="329" customWidth="1"/>
    <col min="8711" max="8711" width="9.7109375" style="329" customWidth="1"/>
    <col min="8712" max="8712" width="9.5703125" style="329" customWidth="1"/>
    <col min="8713" max="8713" width="9.140625" style="329"/>
    <col min="8714" max="8714" width="7.28515625" style="329" customWidth="1"/>
    <col min="8715" max="8961" width="9.140625" style="329"/>
    <col min="8962" max="8962" width="5" style="329" customWidth="1"/>
    <col min="8963" max="8963" width="31.28515625" style="329" bestFit="1" customWidth="1"/>
    <col min="8964" max="8964" width="10.42578125" style="329" customWidth="1"/>
    <col min="8965" max="8965" width="11.42578125" style="329" customWidth="1"/>
    <col min="8966" max="8966" width="11.140625" style="329" customWidth="1"/>
    <col min="8967" max="8967" width="9.7109375" style="329" customWidth="1"/>
    <col min="8968" max="8968" width="9.5703125" style="329" customWidth="1"/>
    <col min="8969" max="8969" width="9.140625" style="329"/>
    <col min="8970" max="8970" width="7.28515625" style="329" customWidth="1"/>
    <col min="8971" max="9217" width="9.140625" style="329"/>
    <col min="9218" max="9218" width="5" style="329" customWidth="1"/>
    <col min="9219" max="9219" width="31.28515625" style="329" bestFit="1" customWidth="1"/>
    <col min="9220" max="9220" width="10.42578125" style="329" customWidth="1"/>
    <col min="9221" max="9221" width="11.42578125" style="329" customWidth="1"/>
    <col min="9222" max="9222" width="11.140625" style="329" customWidth="1"/>
    <col min="9223" max="9223" width="9.7109375" style="329" customWidth="1"/>
    <col min="9224" max="9224" width="9.5703125" style="329" customWidth="1"/>
    <col min="9225" max="9225" width="9.140625" style="329"/>
    <col min="9226" max="9226" width="7.28515625" style="329" customWidth="1"/>
    <col min="9227" max="9473" width="9.140625" style="329"/>
    <col min="9474" max="9474" width="5" style="329" customWidth="1"/>
    <col min="9475" max="9475" width="31.28515625" style="329" bestFit="1" customWidth="1"/>
    <col min="9476" max="9476" width="10.42578125" style="329" customWidth="1"/>
    <col min="9477" max="9477" width="11.42578125" style="329" customWidth="1"/>
    <col min="9478" max="9478" width="11.140625" style="329" customWidth="1"/>
    <col min="9479" max="9479" width="9.7109375" style="329" customWidth="1"/>
    <col min="9480" max="9480" width="9.5703125" style="329" customWidth="1"/>
    <col min="9481" max="9481" width="9.140625" style="329"/>
    <col min="9482" max="9482" width="7.28515625" style="329" customWidth="1"/>
    <col min="9483" max="9729" width="9.140625" style="329"/>
    <col min="9730" max="9730" width="5" style="329" customWidth="1"/>
    <col min="9731" max="9731" width="31.28515625" style="329" bestFit="1" customWidth="1"/>
    <col min="9732" max="9732" width="10.42578125" style="329" customWidth="1"/>
    <col min="9733" max="9733" width="11.42578125" style="329" customWidth="1"/>
    <col min="9734" max="9734" width="11.140625" style="329" customWidth="1"/>
    <col min="9735" max="9735" width="9.7109375" style="329" customWidth="1"/>
    <col min="9736" max="9736" width="9.5703125" style="329" customWidth="1"/>
    <col min="9737" max="9737" width="9.140625" style="329"/>
    <col min="9738" max="9738" width="7.28515625" style="329" customWidth="1"/>
    <col min="9739" max="9985" width="9.140625" style="329"/>
    <col min="9986" max="9986" width="5" style="329" customWidth="1"/>
    <col min="9987" max="9987" width="31.28515625" style="329" bestFit="1" customWidth="1"/>
    <col min="9988" max="9988" width="10.42578125" style="329" customWidth="1"/>
    <col min="9989" max="9989" width="11.42578125" style="329" customWidth="1"/>
    <col min="9990" max="9990" width="11.140625" style="329" customWidth="1"/>
    <col min="9991" max="9991" width="9.7109375" style="329" customWidth="1"/>
    <col min="9992" max="9992" width="9.5703125" style="329" customWidth="1"/>
    <col min="9993" max="9993" width="9.140625" style="329"/>
    <col min="9994" max="9994" width="7.28515625" style="329" customWidth="1"/>
    <col min="9995" max="10241" width="9.140625" style="329"/>
    <col min="10242" max="10242" width="5" style="329" customWidth="1"/>
    <col min="10243" max="10243" width="31.28515625" style="329" bestFit="1" customWidth="1"/>
    <col min="10244" max="10244" width="10.42578125" style="329" customWidth="1"/>
    <col min="10245" max="10245" width="11.42578125" style="329" customWidth="1"/>
    <col min="10246" max="10246" width="11.140625" style="329" customWidth="1"/>
    <col min="10247" max="10247" width="9.7109375" style="329" customWidth="1"/>
    <col min="10248" max="10248" width="9.5703125" style="329" customWidth="1"/>
    <col min="10249" max="10249" width="9.140625" style="329"/>
    <col min="10250" max="10250" width="7.28515625" style="329" customWidth="1"/>
    <col min="10251" max="10497" width="9.140625" style="329"/>
    <col min="10498" max="10498" width="5" style="329" customWidth="1"/>
    <col min="10499" max="10499" width="31.28515625" style="329" bestFit="1" customWidth="1"/>
    <col min="10500" max="10500" width="10.42578125" style="329" customWidth="1"/>
    <col min="10501" max="10501" width="11.42578125" style="329" customWidth="1"/>
    <col min="10502" max="10502" width="11.140625" style="329" customWidth="1"/>
    <col min="10503" max="10503" width="9.7109375" style="329" customWidth="1"/>
    <col min="10504" max="10504" width="9.5703125" style="329" customWidth="1"/>
    <col min="10505" max="10505" width="9.140625" style="329"/>
    <col min="10506" max="10506" width="7.28515625" style="329" customWidth="1"/>
    <col min="10507" max="10753" width="9.140625" style="329"/>
    <col min="10754" max="10754" width="5" style="329" customWidth="1"/>
    <col min="10755" max="10755" width="31.28515625" style="329" bestFit="1" customWidth="1"/>
    <col min="10756" max="10756" width="10.42578125" style="329" customWidth="1"/>
    <col min="10757" max="10757" width="11.42578125" style="329" customWidth="1"/>
    <col min="10758" max="10758" width="11.140625" style="329" customWidth="1"/>
    <col min="10759" max="10759" width="9.7109375" style="329" customWidth="1"/>
    <col min="10760" max="10760" width="9.5703125" style="329" customWidth="1"/>
    <col min="10761" max="10761" width="9.140625" style="329"/>
    <col min="10762" max="10762" width="7.28515625" style="329" customWidth="1"/>
    <col min="10763" max="11009" width="9.140625" style="329"/>
    <col min="11010" max="11010" width="5" style="329" customWidth="1"/>
    <col min="11011" max="11011" width="31.28515625" style="329" bestFit="1" customWidth="1"/>
    <col min="11012" max="11012" width="10.42578125" style="329" customWidth="1"/>
    <col min="11013" max="11013" width="11.42578125" style="329" customWidth="1"/>
    <col min="11014" max="11014" width="11.140625" style="329" customWidth="1"/>
    <col min="11015" max="11015" width="9.7109375" style="329" customWidth="1"/>
    <col min="11016" max="11016" width="9.5703125" style="329" customWidth="1"/>
    <col min="11017" max="11017" width="9.140625" style="329"/>
    <col min="11018" max="11018" width="7.28515625" style="329" customWidth="1"/>
    <col min="11019" max="11265" width="9.140625" style="329"/>
    <col min="11266" max="11266" width="5" style="329" customWidth="1"/>
    <col min="11267" max="11267" width="31.28515625" style="329" bestFit="1" customWidth="1"/>
    <col min="11268" max="11268" width="10.42578125" style="329" customWidth="1"/>
    <col min="11269" max="11269" width="11.42578125" style="329" customWidth="1"/>
    <col min="11270" max="11270" width="11.140625" style="329" customWidth="1"/>
    <col min="11271" max="11271" width="9.7109375" style="329" customWidth="1"/>
    <col min="11272" max="11272" width="9.5703125" style="329" customWidth="1"/>
    <col min="11273" max="11273" width="9.140625" style="329"/>
    <col min="11274" max="11274" width="7.28515625" style="329" customWidth="1"/>
    <col min="11275" max="11521" width="9.140625" style="329"/>
    <col min="11522" max="11522" width="5" style="329" customWidth="1"/>
    <col min="11523" max="11523" width="31.28515625" style="329" bestFit="1" customWidth="1"/>
    <col min="11524" max="11524" width="10.42578125" style="329" customWidth="1"/>
    <col min="11525" max="11525" width="11.42578125" style="329" customWidth="1"/>
    <col min="11526" max="11526" width="11.140625" style="329" customWidth="1"/>
    <col min="11527" max="11527" width="9.7109375" style="329" customWidth="1"/>
    <col min="11528" max="11528" width="9.5703125" style="329" customWidth="1"/>
    <col min="11529" max="11529" width="9.140625" style="329"/>
    <col min="11530" max="11530" width="7.28515625" style="329" customWidth="1"/>
    <col min="11531" max="11777" width="9.140625" style="329"/>
    <col min="11778" max="11778" width="5" style="329" customWidth="1"/>
    <col min="11779" max="11779" width="31.28515625" style="329" bestFit="1" customWidth="1"/>
    <col min="11780" max="11780" width="10.42578125" style="329" customWidth="1"/>
    <col min="11781" max="11781" width="11.42578125" style="329" customWidth="1"/>
    <col min="11782" max="11782" width="11.140625" style="329" customWidth="1"/>
    <col min="11783" max="11783" width="9.7109375" style="329" customWidth="1"/>
    <col min="11784" max="11784" width="9.5703125" style="329" customWidth="1"/>
    <col min="11785" max="11785" width="9.140625" style="329"/>
    <col min="11786" max="11786" width="7.28515625" style="329" customWidth="1"/>
    <col min="11787" max="12033" width="9.140625" style="329"/>
    <col min="12034" max="12034" width="5" style="329" customWidth="1"/>
    <col min="12035" max="12035" width="31.28515625" style="329" bestFit="1" customWidth="1"/>
    <col min="12036" max="12036" width="10.42578125" style="329" customWidth="1"/>
    <col min="12037" max="12037" width="11.42578125" style="329" customWidth="1"/>
    <col min="12038" max="12038" width="11.140625" style="329" customWidth="1"/>
    <col min="12039" max="12039" width="9.7109375" style="329" customWidth="1"/>
    <col min="12040" max="12040" width="9.5703125" style="329" customWidth="1"/>
    <col min="12041" max="12041" width="9.140625" style="329"/>
    <col min="12042" max="12042" width="7.28515625" style="329" customWidth="1"/>
    <col min="12043" max="12289" width="9.140625" style="329"/>
    <col min="12290" max="12290" width="5" style="329" customWidth="1"/>
    <col min="12291" max="12291" width="31.28515625" style="329" bestFit="1" customWidth="1"/>
    <col min="12292" max="12292" width="10.42578125" style="329" customWidth="1"/>
    <col min="12293" max="12293" width="11.42578125" style="329" customWidth="1"/>
    <col min="12294" max="12294" width="11.140625" style="329" customWidth="1"/>
    <col min="12295" max="12295" width="9.7109375" style="329" customWidth="1"/>
    <col min="12296" max="12296" width="9.5703125" style="329" customWidth="1"/>
    <col min="12297" max="12297" width="9.140625" style="329"/>
    <col min="12298" max="12298" width="7.28515625" style="329" customWidth="1"/>
    <col min="12299" max="12545" width="9.140625" style="329"/>
    <col min="12546" max="12546" width="5" style="329" customWidth="1"/>
    <col min="12547" max="12547" width="31.28515625" style="329" bestFit="1" customWidth="1"/>
    <col min="12548" max="12548" width="10.42578125" style="329" customWidth="1"/>
    <col min="12549" max="12549" width="11.42578125" style="329" customWidth="1"/>
    <col min="12550" max="12550" width="11.140625" style="329" customWidth="1"/>
    <col min="12551" max="12551" width="9.7109375" style="329" customWidth="1"/>
    <col min="12552" max="12552" width="9.5703125" style="329" customWidth="1"/>
    <col min="12553" max="12553" width="9.140625" style="329"/>
    <col min="12554" max="12554" width="7.28515625" style="329" customWidth="1"/>
    <col min="12555" max="12801" width="9.140625" style="329"/>
    <col min="12802" max="12802" width="5" style="329" customWidth="1"/>
    <col min="12803" max="12803" width="31.28515625" style="329" bestFit="1" customWidth="1"/>
    <col min="12804" max="12804" width="10.42578125" style="329" customWidth="1"/>
    <col min="12805" max="12805" width="11.42578125" style="329" customWidth="1"/>
    <col min="12806" max="12806" width="11.140625" style="329" customWidth="1"/>
    <col min="12807" max="12807" width="9.7109375" style="329" customWidth="1"/>
    <col min="12808" max="12808" width="9.5703125" style="329" customWidth="1"/>
    <col min="12809" max="12809" width="9.140625" style="329"/>
    <col min="12810" max="12810" width="7.28515625" style="329" customWidth="1"/>
    <col min="12811" max="13057" width="9.140625" style="329"/>
    <col min="13058" max="13058" width="5" style="329" customWidth="1"/>
    <col min="13059" max="13059" width="31.28515625" style="329" bestFit="1" customWidth="1"/>
    <col min="13060" max="13060" width="10.42578125" style="329" customWidth="1"/>
    <col min="13061" max="13061" width="11.42578125" style="329" customWidth="1"/>
    <col min="13062" max="13062" width="11.140625" style="329" customWidth="1"/>
    <col min="13063" max="13063" width="9.7109375" style="329" customWidth="1"/>
    <col min="13064" max="13064" width="9.5703125" style="329" customWidth="1"/>
    <col min="13065" max="13065" width="9.140625" style="329"/>
    <col min="13066" max="13066" width="7.28515625" style="329" customWidth="1"/>
    <col min="13067" max="13313" width="9.140625" style="329"/>
    <col min="13314" max="13314" width="5" style="329" customWidth="1"/>
    <col min="13315" max="13315" width="31.28515625" style="329" bestFit="1" customWidth="1"/>
    <col min="13316" max="13316" width="10.42578125" style="329" customWidth="1"/>
    <col min="13317" max="13317" width="11.42578125" style="329" customWidth="1"/>
    <col min="13318" max="13318" width="11.140625" style="329" customWidth="1"/>
    <col min="13319" max="13319" width="9.7109375" style="329" customWidth="1"/>
    <col min="13320" max="13320" width="9.5703125" style="329" customWidth="1"/>
    <col min="13321" max="13321" width="9.140625" style="329"/>
    <col min="13322" max="13322" width="7.28515625" style="329" customWidth="1"/>
    <col min="13323" max="13569" width="9.140625" style="329"/>
    <col min="13570" max="13570" width="5" style="329" customWidth="1"/>
    <col min="13571" max="13571" width="31.28515625" style="329" bestFit="1" customWidth="1"/>
    <col min="13572" max="13572" width="10.42578125" style="329" customWidth="1"/>
    <col min="13573" max="13573" width="11.42578125" style="329" customWidth="1"/>
    <col min="13574" max="13574" width="11.140625" style="329" customWidth="1"/>
    <col min="13575" max="13575" width="9.7109375" style="329" customWidth="1"/>
    <col min="13576" max="13576" width="9.5703125" style="329" customWidth="1"/>
    <col min="13577" max="13577" width="9.140625" style="329"/>
    <col min="13578" max="13578" width="7.28515625" style="329" customWidth="1"/>
    <col min="13579" max="13825" width="9.140625" style="329"/>
    <col min="13826" max="13826" width="5" style="329" customWidth="1"/>
    <col min="13827" max="13827" width="31.28515625" style="329" bestFit="1" customWidth="1"/>
    <col min="13828" max="13828" width="10.42578125" style="329" customWidth="1"/>
    <col min="13829" max="13829" width="11.42578125" style="329" customWidth="1"/>
    <col min="13830" max="13830" width="11.140625" style="329" customWidth="1"/>
    <col min="13831" max="13831" width="9.7109375" style="329" customWidth="1"/>
    <col min="13832" max="13832" width="9.5703125" style="329" customWidth="1"/>
    <col min="13833" max="13833" width="9.140625" style="329"/>
    <col min="13834" max="13834" width="7.28515625" style="329" customWidth="1"/>
    <col min="13835" max="14081" width="9.140625" style="329"/>
    <col min="14082" max="14082" width="5" style="329" customWidth="1"/>
    <col min="14083" max="14083" width="31.28515625" style="329" bestFit="1" customWidth="1"/>
    <col min="14084" max="14084" width="10.42578125" style="329" customWidth="1"/>
    <col min="14085" max="14085" width="11.42578125" style="329" customWidth="1"/>
    <col min="14086" max="14086" width="11.140625" style="329" customWidth="1"/>
    <col min="14087" max="14087" width="9.7109375" style="329" customWidth="1"/>
    <col min="14088" max="14088" width="9.5703125" style="329" customWidth="1"/>
    <col min="14089" max="14089" width="9.140625" style="329"/>
    <col min="14090" max="14090" width="7.28515625" style="329" customWidth="1"/>
    <col min="14091" max="14337" width="9.140625" style="329"/>
    <col min="14338" max="14338" width="5" style="329" customWidth="1"/>
    <col min="14339" max="14339" width="31.28515625" style="329" bestFit="1" customWidth="1"/>
    <col min="14340" max="14340" width="10.42578125" style="329" customWidth="1"/>
    <col min="14341" max="14341" width="11.42578125" style="329" customWidth="1"/>
    <col min="14342" max="14342" width="11.140625" style="329" customWidth="1"/>
    <col min="14343" max="14343" width="9.7109375" style="329" customWidth="1"/>
    <col min="14344" max="14344" width="9.5703125" style="329" customWidth="1"/>
    <col min="14345" max="14345" width="9.140625" style="329"/>
    <col min="14346" max="14346" width="7.28515625" style="329" customWidth="1"/>
    <col min="14347" max="14593" width="9.140625" style="329"/>
    <col min="14594" max="14594" width="5" style="329" customWidth="1"/>
    <col min="14595" max="14595" width="31.28515625" style="329" bestFit="1" customWidth="1"/>
    <col min="14596" max="14596" width="10.42578125" style="329" customWidth="1"/>
    <col min="14597" max="14597" width="11.42578125" style="329" customWidth="1"/>
    <col min="14598" max="14598" width="11.140625" style="329" customWidth="1"/>
    <col min="14599" max="14599" width="9.7109375" style="329" customWidth="1"/>
    <col min="14600" max="14600" width="9.5703125" style="329" customWidth="1"/>
    <col min="14601" max="14601" width="9.140625" style="329"/>
    <col min="14602" max="14602" width="7.28515625" style="329" customWidth="1"/>
    <col min="14603" max="14849" width="9.140625" style="329"/>
    <col min="14850" max="14850" width="5" style="329" customWidth="1"/>
    <col min="14851" max="14851" width="31.28515625" style="329" bestFit="1" customWidth="1"/>
    <col min="14852" max="14852" width="10.42578125" style="329" customWidth="1"/>
    <col min="14853" max="14853" width="11.42578125" style="329" customWidth="1"/>
    <col min="14854" max="14854" width="11.140625" style="329" customWidth="1"/>
    <col min="14855" max="14855" width="9.7109375" style="329" customWidth="1"/>
    <col min="14856" max="14856" width="9.5703125" style="329" customWidth="1"/>
    <col min="14857" max="14857" width="9.140625" style="329"/>
    <col min="14858" max="14858" width="7.28515625" style="329" customWidth="1"/>
    <col min="14859" max="15105" width="9.140625" style="329"/>
    <col min="15106" max="15106" width="5" style="329" customWidth="1"/>
    <col min="15107" max="15107" width="31.28515625" style="329" bestFit="1" customWidth="1"/>
    <col min="15108" max="15108" width="10.42578125" style="329" customWidth="1"/>
    <col min="15109" max="15109" width="11.42578125" style="329" customWidth="1"/>
    <col min="15110" max="15110" width="11.140625" style="329" customWidth="1"/>
    <col min="15111" max="15111" width="9.7109375" style="329" customWidth="1"/>
    <col min="15112" max="15112" width="9.5703125" style="329" customWidth="1"/>
    <col min="15113" max="15113" width="9.140625" style="329"/>
    <col min="15114" max="15114" width="7.28515625" style="329" customWidth="1"/>
    <col min="15115" max="15361" width="9.140625" style="329"/>
    <col min="15362" max="15362" width="5" style="329" customWidth="1"/>
    <col min="15363" max="15363" width="31.28515625" style="329" bestFit="1" customWidth="1"/>
    <col min="15364" max="15364" width="10.42578125" style="329" customWidth="1"/>
    <col min="15365" max="15365" width="11.42578125" style="329" customWidth="1"/>
    <col min="15366" max="15366" width="11.140625" style="329" customWidth="1"/>
    <col min="15367" max="15367" width="9.7109375" style="329" customWidth="1"/>
    <col min="15368" max="15368" width="9.5703125" style="329" customWidth="1"/>
    <col min="15369" max="15369" width="9.140625" style="329"/>
    <col min="15370" max="15370" width="7.28515625" style="329" customWidth="1"/>
    <col min="15371" max="15617" width="9.140625" style="329"/>
    <col min="15618" max="15618" width="5" style="329" customWidth="1"/>
    <col min="15619" max="15619" width="31.28515625" style="329" bestFit="1" customWidth="1"/>
    <col min="15620" max="15620" width="10.42578125" style="329" customWidth="1"/>
    <col min="15621" max="15621" width="11.42578125" style="329" customWidth="1"/>
    <col min="15622" max="15622" width="11.140625" style="329" customWidth="1"/>
    <col min="15623" max="15623" width="9.7109375" style="329" customWidth="1"/>
    <col min="15624" max="15624" width="9.5703125" style="329" customWidth="1"/>
    <col min="15625" max="15625" width="9.140625" style="329"/>
    <col min="15626" max="15626" width="7.28515625" style="329" customWidth="1"/>
    <col min="15627" max="15873" width="9.140625" style="329"/>
    <col min="15874" max="15874" width="5" style="329" customWidth="1"/>
    <col min="15875" max="15875" width="31.28515625" style="329" bestFit="1" customWidth="1"/>
    <col min="15876" max="15876" width="10.42578125" style="329" customWidth="1"/>
    <col min="15877" max="15877" width="11.42578125" style="329" customWidth="1"/>
    <col min="15878" max="15878" width="11.140625" style="329" customWidth="1"/>
    <col min="15879" max="15879" width="9.7109375" style="329" customWidth="1"/>
    <col min="15880" max="15880" width="9.5703125" style="329" customWidth="1"/>
    <col min="15881" max="15881" width="9.140625" style="329"/>
    <col min="15882" max="15882" width="7.28515625" style="329" customWidth="1"/>
    <col min="15883" max="16129" width="9.140625" style="329"/>
    <col min="16130" max="16130" width="5" style="329" customWidth="1"/>
    <col min="16131" max="16131" width="31.28515625" style="329" bestFit="1" customWidth="1"/>
    <col min="16132" max="16132" width="10.42578125" style="329" customWidth="1"/>
    <col min="16133" max="16133" width="11.42578125" style="329" customWidth="1"/>
    <col min="16134" max="16134" width="11.140625" style="329" customWidth="1"/>
    <col min="16135" max="16135" width="9.7109375" style="329" customWidth="1"/>
    <col min="16136" max="16136" width="9.5703125" style="329" customWidth="1"/>
    <col min="16137" max="16137" width="9.140625" style="329"/>
    <col min="16138" max="16138" width="7.28515625" style="329" customWidth="1"/>
    <col min="16139" max="16384" width="9.140625" style="329"/>
  </cols>
  <sheetData>
    <row r="1" spans="2:8" ht="15" customHeight="1">
      <c r="B1" s="1597" t="s">
        <v>373</v>
      </c>
      <c r="C1" s="1598"/>
      <c r="D1" s="1598"/>
      <c r="E1" s="1598"/>
      <c r="F1" s="1598"/>
      <c r="G1" s="1599"/>
      <c r="H1" s="1599"/>
    </row>
    <row r="2" spans="2:8" ht="15" customHeight="1">
      <c r="B2" s="1610" t="s">
        <v>374</v>
      </c>
      <c r="C2" s="1611"/>
      <c r="D2" s="1611"/>
      <c r="E2" s="1611"/>
      <c r="F2" s="1611"/>
      <c r="G2" s="1612"/>
      <c r="H2" s="1612"/>
    </row>
    <row r="3" spans="2:8" ht="15" customHeight="1" thickBot="1">
      <c r="B3" s="1613" t="s">
        <v>69</v>
      </c>
      <c r="C3" s="1614"/>
      <c r="D3" s="1614"/>
      <c r="E3" s="1614"/>
      <c r="F3" s="1614"/>
      <c r="G3" s="1615"/>
      <c r="H3" s="1615"/>
    </row>
    <row r="4" spans="2:8" ht="24.75" customHeight="1" thickTop="1">
      <c r="B4" s="357"/>
      <c r="C4" s="358"/>
      <c r="D4" s="1616" t="str">
        <f>'X-India'!D4:F4</f>
        <v>Nine Months</v>
      </c>
      <c r="E4" s="1616"/>
      <c r="F4" s="1616"/>
      <c r="G4" s="1617" t="s">
        <v>4</v>
      </c>
      <c r="H4" s="1618"/>
    </row>
    <row r="5" spans="2:8" ht="24.75" customHeight="1">
      <c r="B5" s="359"/>
      <c r="C5" s="360"/>
      <c r="D5" s="361" t="s">
        <v>5</v>
      </c>
      <c r="E5" s="362" t="s">
        <v>286</v>
      </c>
      <c r="F5" s="362" t="s">
        <v>287</v>
      </c>
      <c r="G5" s="362" t="s">
        <v>6</v>
      </c>
      <c r="H5" s="363" t="s">
        <v>47</v>
      </c>
    </row>
    <row r="6" spans="2:8" ht="24.75" customHeight="1">
      <c r="B6" s="337"/>
      <c r="C6" s="338" t="s">
        <v>375</v>
      </c>
      <c r="D6" s="338">
        <v>703.94791399999997</v>
      </c>
      <c r="E6" s="338">
        <v>741.0886710000002</v>
      </c>
      <c r="F6" s="338">
        <v>820.77286100000015</v>
      </c>
      <c r="G6" s="338">
        <v>5.2760660641719284</v>
      </c>
      <c r="H6" s="364">
        <v>10.752315224637925</v>
      </c>
    </row>
    <row r="7" spans="2:8" ht="24.75" customHeight="1">
      <c r="B7" s="341">
        <v>1</v>
      </c>
      <c r="C7" s="342" t="s">
        <v>376</v>
      </c>
      <c r="D7" s="343">
        <v>1.3905130000000001</v>
      </c>
      <c r="E7" s="343">
        <v>7.9636890000000005</v>
      </c>
      <c r="F7" s="343">
        <v>9.2905490000000004</v>
      </c>
      <c r="G7" s="343">
        <v>472.71589693875569</v>
      </c>
      <c r="H7" s="344">
        <v>16.661373893430536</v>
      </c>
    </row>
    <row r="8" spans="2:8" ht="24.75" customHeight="1">
      <c r="B8" s="341">
        <v>2</v>
      </c>
      <c r="C8" s="342" t="s">
        <v>377</v>
      </c>
      <c r="D8" s="343">
        <v>0</v>
      </c>
      <c r="E8" s="343">
        <v>0</v>
      </c>
      <c r="F8" s="343">
        <v>0</v>
      </c>
      <c r="G8" s="343" t="s">
        <v>319</v>
      </c>
      <c r="H8" s="344" t="s">
        <v>319</v>
      </c>
    </row>
    <row r="9" spans="2:8" ht="24.75" customHeight="1">
      <c r="B9" s="341">
        <v>3</v>
      </c>
      <c r="C9" s="342" t="s">
        <v>378</v>
      </c>
      <c r="D9" s="343">
        <v>289.001305</v>
      </c>
      <c r="E9" s="343">
        <v>307.34692100000007</v>
      </c>
      <c r="F9" s="343">
        <v>216.14843600000003</v>
      </c>
      <c r="G9" s="343">
        <v>6.3479353492885053</v>
      </c>
      <c r="H9" s="344">
        <v>-29.672815560758465</v>
      </c>
    </row>
    <row r="10" spans="2:8" ht="24.75" customHeight="1">
      <c r="B10" s="341">
        <v>4</v>
      </c>
      <c r="C10" s="342" t="s">
        <v>334</v>
      </c>
      <c r="D10" s="343">
        <v>0</v>
      </c>
      <c r="E10" s="343">
        <v>0</v>
      </c>
      <c r="F10" s="343">
        <v>0</v>
      </c>
      <c r="G10" s="343" t="s">
        <v>319</v>
      </c>
      <c r="H10" s="344" t="s">
        <v>319</v>
      </c>
    </row>
    <row r="11" spans="2:8" ht="24.75" customHeight="1">
      <c r="B11" s="341">
        <v>5</v>
      </c>
      <c r="C11" s="342" t="s">
        <v>379</v>
      </c>
      <c r="D11" s="343">
        <v>13.279845999999999</v>
      </c>
      <c r="E11" s="343">
        <v>0</v>
      </c>
      <c r="F11" s="343">
        <v>0</v>
      </c>
      <c r="G11" s="343">
        <v>-100</v>
      </c>
      <c r="H11" s="344" t="s">
        <v>319</v>
      </c>
    </row>
    <row r="12" spans="2:8" ht="24.75" customHeight="1">
      <c r="B12" s="341">
        <v>6</v>
      </c>
      <c r="C12" s="342" t="s">
        <v>380</v>
      </c>
      <c r="D12" s="343">
        <v>0</v>
      </c>
      <c r="E12" s="343">
        <v>0</v>
      </c>
      <c r="F12" s="343">
        <v>0</v>
      </c>
      <c r="G12" s="343" t="s">
        <v>319</v>
      </c>
      <c r="H12" s="344" t="s">
        <v>319</v>
      </c>
    </row>
    <row r="13" spans="2:8" ht="24.75" customHeight="1">
      <c r="B13" s="341">
        <v>7</v>
      </c>
      <c r="C13" s="342" t="s">
        <v>381</v>
      </c>
      <c r="D13" s="343">
        <v>0</v>
      </c>
      <c r="E13" s="343">
        <v>0</v>
      </c>
      <c r="F13" s="343">
        <v>6.0000000000000001E-3</v>
      </c>
      <c r="G13" s="343" t="s">
        <v>319</v>
      </c>
      <c r="H13" s="344" t="s">
        <v>319</v>
      </c>
    </row>
    <row r="14" spans="2:8" ht="24.75" customHeight="1">
      <c r="B14" s="341">
        <v>8</v>
      </c>
      <c r="C14" s="342" t="s">
        <v>345</v>
      </c>
      <c r="D14" s="343">
        <v>6.6732370000000003</v>
      </c>
      <c r="E14" s="343">
        <v>17.627268999999998</v>
      </c>
      <c r="F14" s="343">
        <v>37.666995999999997</v>
      </c>
      <c r="G14" s="343">
        <v>164.14870324551634</v>
      </c>
      <c r="H14" s="344">
        <v>113.68594306922986</v>
      </c>
    </row>
    <row r="15" spans="2:8" ht="24.75" customHeight="1">
      <c r="B15" s="341">
        <v>9</v>
      </c>
      <c r="C15" s="342" t="s">
        <v>382</v>
      </c>
      <c r="D15" s="343">
        <v>38.112597000000001</v>
      </c>
      <c r="E15" s="343">
        <v>39.734054</v>
      </c>
      <c r="F15" s="343">
        <v>92.917675000000017</v>
      </c>
      <c r="G15" s="343">
        <v>4.2543860236026347</v>
      </c>
      <c r="H15" s="344">
        <v>133.84896743735237</v>
      </c>
    </row>
    <row r="16" spans="2:8" ht="24.75" customHeight="1">
      <c r="B16" s="341">
        <v>10</v>
      </c>
      <c r="C16" s="342" t="s">
        <v>349</v>
      </c>
      <c r="D16" s="343">
        <v>33.005997999999998</v>
      </c>
      <c r="E16" s="343">
        <v>23.257847000000002</v>
      </c>
      <c r="F16" s="343">
        <v>63.113025999999991</v>
      </c>
      <c r="G16" s="343">
        <v>-29.534483399047645</v>
      </c>
      <c r="H16" s="344">
        <v>171.36228903733002</v>
      </c>
    </row>
    <row r="17" spans="2:8" ht="24.75" customHeight="1">
      <c r="B17" s="341">
        <v>11</v>
      </c>
      <c r="C17" s="342" t="s">
        <v>383</v>
      </c>
      <c r="D17" s="343">
        <v>8.981262000000001</v>
      </c>
      <c r="E17" s="343">
        <v>44.114251000000003</v>
      </c>
      <c r="F17" s="343">
        <v>73.810136999999997</v>
      </c>
      <c r="G17" s="343">
        <v>391.18098325157422</v>
      </c>
      <c r="H17" s="344">
        <v>67.315856728475325</v>
      </c>
    </row>
    <row r="18" spans="2:8" ht="24.75" customHeight="1">
      <c r="B18" s="341">
        <v>12</v>
      </c>
      <c r="C18" s="342" t="s">
        <v>384</v>
      </c>
      <c r="D18" s="343">
        <v>8.3760000000000001E-2</v>
      </c>
      <c r="E18" s="343">
        <v>0.83458899999999991</v>
      </c>
      <c r="F18" s="343">
        <v>7.2540999999999994E-2</v>
      </c>
      <c r="G18" s="343">
        <v>896.40520534861491</v>
      </c>
      <c r="H18" s="344">
        <v>-91.308176839138781</v>
      </c>
    </row>
    <row r="19" spans="2:8" ht="24.75" customHeight="1">
      <c r="B19" s="341">
        <v>13</v>
      </c>
      <c r="C19" s="342" t="s">
        <v>385</v>
      </c>
      <c r="D19" s="343">
        <v>0</v>
      </c>
      <c r="E19" s="343">
        <v>0</v>
      </c>
      <c r="F19" s="343">
        <v>0</v>
      </c>
      <c r="G19" s="343" t="s">
        <v>319</v>
      </c>
      <c r="H19" s="344" t="s">
        <v>319</v>
      </c>
    </row>
    <row r="20" spans="2:8" ht="24.75" customHeight="1">
      <c r="B20" s="341">
        <v>14</v>
      </c>
      <c r="C20" s="342" t="s">
        <v>386</v>
      </c>
      <c r="D20" s="343">
        <v>5.985E-2</v>
      </c>
      <c r="E20" s="343">
        <v>2.3365560000000003</v>
      </c>
      <c r="F20" s="343">
        <v>1.317194</v>
      </c>
      <c r="G20" s="343" t="s">
        <v>319</v>
      </c>
      <c r="H20" s="344">
        <v>-43.626688168398289</v>
      </c>
    </row>
    <row r="21" spans="2:8" ht="24.75" customHeight="1">
      <c r="B21" s="341">
        <v>15</v>
      </c>
      <c r="C21" s="342" t="s">
        <v>387</v>
      </c>
      <c r="D21" s="343">
        <v>134.90493999999998</v>
      </c>
      <c r="E21" s="343">
        <v>127.791156</v>
      </c>
      <c r="F21" s="343">
        <v>90.843540000000004</v>
      </c>
      <c r="G21" s="343">
        <v>-5.2731827314848374</v>
      </c>
      <c r="H21" s="344">
        <v>-28.912498451770801</v>
      </c>
    </row>
    <row r="22" spans="2:8" ht="24.75" customHeight="1">
      <c r="B22" s="341">
        <v>16</v>
      </c>
      <c r="C22" s="342" t="s">
        <v>388</v>
      </c>
      <c r="D22" s="343">
        <v>11.327121</v>
      </c>
      <c r="E22" s="343">
        <v>6.1533119999999997</v>
      </c>
      <c r="F22" s="343">
        <v>23.695450000000001</v>
      </c>
      <c r="G22" s="343">
        <v>-45.676293208132947</v>
      </c>
      <c r="H22" s="344">
        <v>285.08448783354396</v>
      </c>
    </row>
    <row r="23" spans="2:8" ht="24.75" customHeight="1">
      <c r="B23" s="341">
        <v>17</v>
      </c>
      <c r="C23" s="342" t="s">
        <v>389</v>
      </c>
      <c r="D23" s="343">
        <v>0</v>
      </c>
      <c r="E23" s="343">
        <v>0</v>
      </c>
      <c r="F23" s="343">
        <v>0</v>
      </c>
      <c r="G23" s="343" t="s">
        <v>319</v>
      </c>
      <c r="H23" s="344" t="s">
        <v>319</v>
      </c>
    </row>
    <row r="24" spans="2:8" ht="24.75" customHeight="1">
      <c r="B24" s="341">
        <v>18</v>
      </c>
      <c r="C24" s="342" t="s">
        <v>390</v>
      </c>
      <c r="D24" s="343">
        <v>4.8281700000000001</v>
      </c>
      <c r="E24" s="343">
        <v>4.9504200000000003</v>
      </c>
      <c r="F24" s="343">
        <v>22.445323999999999</v>
      </c>
      <c r="G24" s="343">
        <v>2.5320152355861438</v>
      </c>
      <c r="H24" s="344">
        <v>353.40241838066265</v>
      </c>
    </row>
    <row r="25" spans="2:8" ht="24.75" customHeight="1">
      <c r="B25" s="341">
        <v>19</v>
      </c>
      <c r="C25" s="342" t="s">
        <v>391</v>
      </c>
      <c r="D25" s="343">
        <v>162.29931499999998</v>
      </c>
      <c r="E25" s="343">
        <v>158.97860700000001</v>
      </c>
      <c r="F25" s="343">
        <v>189.44599300000002</v>
      </c>
      <c r="G25" s="343">
        <v>-2.0460394426186923</v>
      </c>
      <c r="H25" s="344">
        <v>19.164456510805891</v>
      </c>
    </row>
    <row r="26" spans="2:8" ht="24.75" customHeight="1">
      <c r="B26" s="365"/>
      <c r="C26" s="338" t="s">
        <v>392</v>
      </c>
      <c r="D26" s="339">
        <v>484.88508999999999</v>
      </c>
      <c r="E26" s="339">
        <v>549.13604100000009</v>
      </c>
      <c r="F26" s="339">
        <v>1230.0149439999998</v>
      </c>
      <c r="G26" s="339">
        <v>13.250758236348361</v>
      </c>
      <c r="H26" s="346">
        <v>123.99093342336269</v>
      </c>
    </row>
    <row r="27" spans="2:8" ht="24.75" customHeight="1" thickBot="1">
      <c r="B27" s="366"/>
      <c r="C27" s="367" t="s">
        <v>393</v>
      </c>
      <c r="D27" s="349">
        <v>1188.8330040000001</v>
      </c>
      <c r="E27" s="349">
        <v>1290.2247120000002</v>
      </c>
      <c r="F27" s="349">
        <v>2050.7878049999999</v>
      </c>
      <c r="G27" s="349">
        <v>8.5286754034295029</v>
      </c>
      <c r="H27" s="350">
        <v>58.948110815598739</v>
      </c>
    </row>
    <row r="28" spans="2:8" ht="24.75" customHeight="1" thickTop="1">
      <c r="B28" s="1609" t="s">
        <v>372</v>
      </c>
      <c r="C28" s="1609"/>
      <c r="D28" s="1609"/>
      <c r="E28" s="1609"/>
      <c r="F28" s="1609"/>
      <c r="G28" s="1609"/>
      <c r="H28" s="368"/>
    </row>
    <row r="29" spans="2:8" ht="15" customHeight="1">
      <c r="B29" s="356"/>
      <c r="C29" s="356"/>
      <c r="D29" s="356"/>
      <c r="E29" s="356"/>
      <c r="F29" s="356"/>
      <c r="G29" s="356"/>
      <c r="H29" s="356"/>
    </row>
    <row r="30" spans="2:8">
      <c r="D30" s="369"/>
      <c r="E30" s="369"/>
      <c r="F30" s="369"/>
      <c r="G30" s="369"/>
    </row>
  </sheetData>
  <mergeCells count="6">
    <mergeCell ref="B28:G28"/>
    <mergeCell ref="B1:H1"/>
    <mergeCell ref="B2:H2"/>
    <mergeCell ref="B3:H3"/>
    <mergeCell ref="D4:F4"/>
    <mergeCell ref="G4:H4"/>
  </mergeCells>
  <printOptions horizontalCentered="1"/>
  <pageMargins left="0.5" right="0.5" top="0.75" bottom="0.75" header="0.3" footer="0.3"/>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H24"/>
  <sheetViews>
    <sheetView workbookViewId="0">
      <selection activeCell="K11" sqref="K11"/>
    </sheetView>
  </sheetViews>
  <sheetFormatPr defaultRowHeight="15.75"/>
  <cols>
    <col min="1" max="1" width="4" style="329" customWidth="1"/>
    <col min="2" max="2" width="6" style="329" customWidth="1"/>
    <col min="3" max="3" width="31.85546875" style="329" bestFit="1" customWidth="1"/>
    <col min="4" max="6" width="15.7109375" style="329" customWidth="1"/>
    <col min="7" max="8" width="12.28515625" style="329" customWidth="1"/>
    <col min="9" max="256" width="9.140625" style="329"/>
    <col min="257" max="257" width="4" style="329" customWidth="1"/>
    <col min="258" max="258" width="6" style="329" customWidth="1"/>
    <col min="259" max="259" width="26.28515625" style="329" customWidth="1"/>
    <col min="260" max="264" width="10.7109375" style="329" customWidth="1"/>
    <col min="265" max="512" width="9.140625" style="329"/>
    <col min="513" max="513" width="4" style="329" customWidth="1"/>
    <col min="514" max="514" width="6" style="329" customWidth="1"/>
    <col min="515" max="515" width="26.28515625" style="329" customWidth="1"/>
    <col min="516" max="520" width="10.7109375" style="329" customWidth="1"/>
    <col min="521" max="768" width="9.140625" style="329"/>
    <col min="769" max="769" width="4" style="329" customWidth="1"/>
    <col min="770" max="770" width="6" style="329" customWidth="1"/>
    <col min="771" max="771" width="26.28515625" style="329" customWidth="1"/>
    <col min="772" max="776" width="10.7109375" style="329" customWidth="1"/>
    <col min="777" max="1024" width="9.140625" style="329"/>
    <col min="1025" max="1025" width="4" style="329" customWidth="1"/>
    <col min="1026" max="1026" width="6" style="329" customWidth="1"/>
    <col min="1027" max="1027" width="26.28515625" style="329" customWidth="1"/>
    <col min="1028" max="1032" width="10.7109375" style="329" customWidth="1"/>
    <col min="1033" max="1280" width="9.140625" style="329"/>
    <col min="1281" max="1281" width="4" style="329" customWidth="1"/>
    <col min="1282" max="1282" width="6" style="329" customWidth="1"/>
    <col min="1283" max="1283" width="26.28515625" style="329" customWidth="1"/>
    <col min="1284" max="1288" width="10.7109375" style="329" customWidth="1"/>
    <col min="1289" max="1536" width="9.140625" style="329"/>
    <col min="1537" max="1537" width="4" style="329" customWidth="1"/>
    <col min="1538" max="1538" width="6" style="329" customWidth="1"/>
    <col min="1539" max="1539" width="26.28515625" style="329" customWidth="1"/>
    <col min="1540" max="1544" width="10.7109375" style="329" customWidth="1"/>
    <col min="1545" max="1792" width="9.140625" style="329"/>
    <col min="1793" max="1793" width="4" style="329" customWidth="1"/>
    <col min="1794" max="1794" width="6" style="329" customWidth="1"/>
    <col min="1795" max="1795" width="26.28515625" style="329" customWidth="1"/>
    <col min="1796" max="1800" width="10.7109375" style="329" customWidth="1"/>
    <col min="1801" max="2048" width="9.140625" style="329"/>
    <col min="2049" max="2049" width="4" style="329" customWidth="1"/>
    <col min="2050" max="2050" width="6" style="329" customWidth="1"/>
    <col min="2051" max="2051" width="26.28515625" style="329" customWidth="1"/>
    <col min="2052" max="2056" width="10.7109375" style="329" customWidth="1"/>
    <col min="2057" max="2304" width="9.140625" style="329"/>
    <col min="2305" max="2305" width="4" style="329" customWidth="1"/>
    <col min="2306" max="2306" width="6" style="329" customWidth="1"/>
    <col min="2307" max="2307" width="26.28515625" style="329" customWidth="1"/>
    <col min="2308" max="2312" width="10.7109375" style="329" customWidth="1"/>
    <col min="2313" max="2560" width="9.140625" style="329"/>
    <col min="2561" max="2561" width="4" style="329" customWidth="1"/>
    <col min="2562" max="2562" width="6" style="329" customWidth="1"/>
    <col min="2563" max="2563" width="26.28515625" style="329" customWidth="1"/>
    <col min="2564" max="2568" width="10.7109375" style="329" customWidth="1"/>
    <col min="2569" max="2816" width="9.140625" style="329"/>
    <col min="2817" max="2817" width="4" style="329" customWidth="1"/>
    <col min="2818" max="2818" width="6" style="329" customWidth="1"/>
    <col min="2819" max="2819" width="26.28515625" style="329" customWidth="1"/>
    <col min="2820" max="2824" width="10.7109375" style="329" customWidth="1"/>
    <col min="2825" max="3072" width="9.140625" style="329"/>
    <col min="3073" max="3073" width="4" style="329" customWidth="1"/>
    <col min="3074" max="3074" width="6" style="329" customWidth="1"/>
    <col min="3075" max="3075" width="26.28515625" style="329" customWidth="1"/>
    <col min="3076" max="3080" width="10.7109375" style="329" customWidth="1"/>
    <col min="3081" max="3328" width="9.140625" style="329"/>
    <col min="3329" max="3329" width="4" style="329" customWidth="1"/>
    <col min="3330" max="3330" width="6" style="329" customWidth="1"/>
    <col min="3331" max="3331" width="26.28515625" style="329" customWidth="1"/>
    <col min="3332" max="3336" width="10.7109375" style="329" customWidth="1"/>
    <col min="3337" max="3584" width="9.140625" style="329"/>
    <col min="3585" max="3585" width="4" style="329" customWidth="1"/>
    <col min="3586" max="3586" width="6" style="329" customWidth="1"/>
    <col min="3587" max="3587" width="26.28515625" style="329" customWidth="1"/>
    <col min="3588" max="3592" width="10.7109375" style="329" customWidth="1"/>
    <col min="3593" max="3840" width="9.140625" style="329"/>
    <col min="3841" max="3841" width="4" style="329" customWidth="1"/>
    <col min="3842" max="3842" width="6" style="329" customWidth="1"/>
    <col min="3843" max="3843" width="26.28515625" style="329" customWidth="1"/>
    <col min="3844" max="3848" width="10.7109375" style="329" customWidth="1"/>
    <col min="3849" max="4096" width="9.140625" style="329"/>
    <col min="4097" max="4097" width="4" style="329" customWidth="1"/>
    <col min="4098" max="4098" width="6" style="329" customWidth="1"/>
    <col min="4099" max="4099" width="26.28515625" style="329" customWidth="1"/>
    <col min="4100" max="4104" width="10.7109375" style="329" customWidth="1"/>
    <col min="4105" max="4352" width="9.140625" style="329"/>
    <col min="4353" max="4353" width="4" style="329" customWidth="1"/>
    <col min="4354" max="4354" width="6" style="329" customWidth="1"/>
    <col min="4355" max="4355" width="26.28515625" style="329" customWidth="1"/>
    <col min="4356" max="4360" width="10.7109375" style="329" customWidth="1"/>
    <col min="4361" max="4608" width="9.140625" style="329"/>
    <col min="4609" max="4609" width="4" style="329" customWidth="1"/>
    <col min="4610" max="4610" width="6" style="329" customWidth="1"/>
    <col min="4611" max="4611" width="26.28515625" style="329" customWidth="1"/>
    <col min="4612" max="4616" width="10.7109375" style="329" customWidth="1"/>
    <col min="4617" max="4864" width="9.140625" style="329"/>
    <col min="4865" max="4865" width="4" style="329" customWidth="1"/>
    <col min="4866" max="4866" width="6" style="329" customWidth="1"/>
    <col min="4867" max="4867" width="26.28515625" style="329" customWidth="1"/>
    <col min="4868" max="4872" width="10.7109375" style="329" customWidth="1"/>
    <col min="4873" max="5120" width="9.140625" style="329"/>
    <col min="5121" max="5121" width="4" style="329" customWidth="1"/>
    <col min="5122" max="5122" width="6" style="329" customWidth="1"/>
    <col min="5123" max="5123" width="26.28515625" style="329" customWidth="1"/>
    <col min="5124" max="5128" width="10.7109375" style="329" customWidth="1"/>
    <col min="5129" max="5376" width="9.140625" style="329"/>
    <col min="5377" max="5377" width="4" style="329" customWidth="1"/>
    <col min="5378" max="5378" width="6" style="329" customWidth="1"/>
    <col min="5379" max="5379" width="26.28515625" style="329" customWidth="1"/>
    <col min="5380" max="5384" width="10.7109375" style="329" customWidth="1"/>
    <col min="5385" max="5632" width="9.140625" style="329"/>
    <col min="5633" max="5633" width="4" style="329" customWidth="1"/>
    <col min="5634" max="5634" width="6" style="329" customWidth="1"/>
    <col min="5635" max="5635" width="26.28515625" style="329" customWidth="1"/>
    <col min="5636" max="5640" width="10.7109375" style="329" customWidth="1"/>
    <col min="5641" max="5888" width="9.140625" style="329"/>
    <col min="5889" max="5889" width="4" style="329" customWidth="1"/>
    <col min="5890" max="5890" width="6" style="329" customWidth="1"/>
    <col min="5891" max="5891" width="26.28515625" style="329" customWidth="1"/>
    <col min="5892" max="5896" width="10.7109375" style="329" customWidth="1"/>
    <col min="5897" max="6144" width="9.140625" style="329"/>
    <col min="6145" max="6145" width="4" style="329" customWidth="1"/>
    <col min="6146" max="6146" width="6" style="329" customWidth="1"/>
    <col min="6147" max="6147" width="26.28515625" style="329" customWidth="1"/>
    <col min="6148" max="6152" width="10.7109375" style="329" customWidth="1"/>
    <col min="6153" max="6400" width="9.140625" style="329"/>
    <col min="6401" max="6401" width="4" style="329" customWidth="1"/>
    <col min="6402" max="6402" width="6" style="329" customWidth="1"/>
    <col min="6403" max="6403" width="26.28515625" style="329" customWidth="1"/>
    <col min="6404" max="6408" width="10.7109375" style="329" customWidth="1"/>
    <col min="6409" max="6656" width="9.140625" style="329"/>
    <col min="6657" max="6657" width="4" style="329" customWidth="1"/>
    <col min="6658" max="6658" width="6" style="329" customWidth="1"/>
    <col min="6659" max="6659" width="26.28515625" style="329" customWidth="1"/>
    <col min="6660" max="6664" width="10.7109375" style="329" customWidth="1"/>
    <col min="6665" max="6912" width="9.140625" style="329"/>
    <col min="6913" max="6913" width="4" style="329" customWidth="1"/>
    <col min="6914" max="6914" width="6" style="329" customWidth="1"/>
    <col min="6915" max="6915" width="26.28515625" style="329" customWidth="1"/>
    <col min="6916" max="6920" width="10.7109375" style="329" customWidth="1"/>
    <col min="6921" max="7168" width="9.140625" style="329"/>
    <col min="7169" max="7169" width="4" style="329" customWidth="1"/>
    <col min="7170" max="7170" width="6" style="329" customWidth="1"/>
    <col min="7171" max="7171" width="26.28515625" style="329" customWidth="1"/>
    <col min="7172" max="7176" width="10.7109375" style="329" customWidth="1"/>
    <col min="7177" max="7424" width="9.140625" style="329"/>
    <col min="7425" max="7425" width="4" style="329" customWidth="1"/>
    <col min="7426" max="7426" width="6" style="329" customWidth="1"/>
    <col min="7427" max="7427" width="26.28515625" style="329" customWidth="1"/>
    <col min="7428" max="7432" width="10.7109375" style="329" customWidth="1"/>
    <col min="7433" max="7680" width="9.140625" style="329"/>
    <col min="7681" max="7681" width="4" style="329" customWidth="1"/>
    <col min="7682" max="7682" width="6" style="329" customWidth="1"/>
    <col min="7683" max="7683" width="26.28515625" style="329" customWidth="1"/>
    <col min="7684" max="7688" width="10.7109375" style="329" customWidth="1"/>
    <col min="7689" max="7936" width="9.140625" style="329"/>
    <col min="7937" max="7937" width="4" style="329" customWidth="1"/>
    <col min="7938" max="7938" width="6" style="329" customWidth="1"/>
    <col min="7939" max="7939" width="26.28515625" style="329" customWidth="1"/>
    <col min="7940" max="7944" width="10.7109375" style="329" customWidth="1"/>
    <col min="7945" max="8192" width="9.140625" style="329"/>
    <col min="8193" max="8193" width="4" style="329" customWidth="1"/>
    <col min="8194" max="8194" width="6" style="329" customWidth="1"/>
    <col min="8195" max="8195" width="26.28515625" style="329" customWidth="1"/>
    <col min="8196" max="8200" width="10.7109375" style="329" customWidth="1"/>
    <col min="8201" max="8448" width="9.140625" style="329"/>
    <col min="8449" max="8449" width="4" style="329" customWidth="1"/>
    <col min="8450" max="8450" width="6" style="329" customWidth="1"/>
    <col min="8451" max="8451" width="26.28515625" style="329" customWidth="1"/>
    <col min="8452" max="8456" width="10.7109375" style="329" customWidth="1"/>
    <col min="8457" max="8704" width="9.140625" style="329"/>
    <col min="8705" max="8705" width="4" style="329" customWidth="1"/>
    <col min="8706" max="8706" width="6" style="329" customWidth="1"/>
    <col min="8707" max="8707" width="26.28515625" style="329" customWidth="1"/>
    <col min="8708" max="8712" width="10.7109375" style="329" customWidth="1"/>
    <col min="8713" max="8960" width="9.140625" style="329"/>
    <col min="8961" max="8961" width="4" style="329" customWidth="1"/>
    <col min="8962" max="8962" width="6" style="329" customWidth="1"/>
    <col min="8963" max="8963" width="26.28515625" style="329" customWidth="1"/>
    <col min="8964" max="8968" width="10.7109375" style="329" customWidth="1"/>
    <col min="8969" max="9216" width="9.140625" style="329"/>
    <col min="9217" max="9217" width="4" style="329" customWidth="1"/>
    <col min="9218" max="9218" width="6" style="329" customWidth="1"/>
    <col min="9219" max="9219" width="26.28515625" style="329" customWidth="1"/>
    <col min="9220" max="9224" width="10.7109375" style="329" customWidth="1"/>
    <col min="9225" max="9472" width="9.140625" style="329"/>
    <col min="9473" max="9473" width="4" style="329" customWidth="1"/>
    <col min="9474" max="9474" width="6" style="329" customWidth="1"/>
    <col min="9475" max="9475" width="26.28515625" style="329" customWidth="1"/>
    <col min="9476" max="9480" width="10.7109375" style="329" customWidth="1"/>
    <col min="9481" max="9728" width="9.140625" style="329"/>
    <col min="9729" max="9729" width="4" style="329" customWidth="1"/>
    <col min="9730" max="9730" width="6" style="329" customWidth="1"/>
    <col min="9731" max="9731" width="26.28515625" style="329" customWidth="1"/>
    <col min="9732" max="9736" width="10.7109375" style="329" customWidth="1"/>
    <col min="9737" max="9984" width="9.140625" style="329"/>
    <col min="9985" max="9985" width="4" style="329" customWidth="1"/>
    <col min="9986" max="9986" width="6" style="329" customWidth="1"/>
    <col min="9987" max="9987" width="26.28515625" style="329" customWidth="1"/>
    <col min="9988" max="9992" width="10.7109375" style="329" customWidth="1"/>
    <col min="9993" max="10240" width="9.140625" style="329"/>
    <col min="10241" max="10241" width="4" style="329" customWidth="1"/>
    <col min="10242" max="10242" width="6" style="329" customWidth="1"/>
    <col min="10243" max="10243" width="26.28515625" style="329" customWidth="1"/>
    <col min="10244" max="10248" width="10.7109375" style="329" customWidth="1"/>
    <col min="10249" max="10496" width="9.140625" style="329"/>
    <col min="10497" max="10497" width="4" style="329" customWidth="1"/>
    <col min="10498" max="10498" width="6" style="329" customWidth="1"/>
    <col min="10499" max="10499" width="26.28515625" style="329" customWidth="1"/>
    <col min="10500" max="10504" width="10.7109375" style="329" customWidth="1"/>
    <col min="10505" max="10752" width="9.140625" style="329"/>
    <col min="10753" max="10753" width="4" style="329" customWidth="1"/>
    <col min="10754" max="10754" width="6" style="329" customWidth="1"/>
    <col min="10755" max="10755" width="26.28515625" style="329" customWidth="1"/>
    <col min="10756" max="10760" width="10.7109375" style="329" customWidth="1"/>
    <col min="10761" max="11008" width="9.140625" style="329"/>
    <col min="11009" max="11009" width="4" style="329" customWidth="1"/>
    <col min="11010" max="11010" width="6" style="329" customWidth="1"/>
    <col min="11011" max="11011" width="26.28515625" style="329" customWidth="1"/>
    <col min="11012" max="11016" width="10.7109375" style="329" customWidth="1"/>
    <col min="11017" max="11264" width="9.140625" style="329"/>
    <col min="11265" max="11265" width="4" style="329" customWidth="1"/>
    <col min="11266" max="11266" width="6" style="329" customWidth="1"/>
    <col min="11267" max="11267" width="26.28515625" style="329" customWidth="1"/>
    <col min="11268" max="11272" width="10.7109375" style="329" customWidth="1"/>
    <col min="11273" max="11520" width="9.140625" style="329"/>
    <col min="11521" max="11521" width="4" style="329" customWidth="1"/>
    <col min="11522" max="11522" width="6" style="329" customWidth="1"/>
    <col min="11523" max="11523" width="26.28515625" style="329" customWidth="1"/>
    <col min="11524" max="11528" width="10.7109375" style="329" customWidth="1"/>
    <col min="11529" max="11776" width="9.140625" style="329"/>
    <col min="11777" max="11777" width="4" style="329" customWidth="1"/>
    <col min="11778" max="11778" width="6" style="329" customWidth="1"/>
    <col min="11779" max="11779" width="26.28515625" style="329" customWidth="1"/>
    <col min="11780" max="11784" width="10.7109375" style="329" customWidth="1"/>
    <col min="11785" max="12032" width="9.140625" style="329"/>
    <col min="12033" max="12033" width="4" style="329" customWidth="1"/>
    <col min="12034" max="12034" width="6" style="329" customWidth="1"/>
    <col min="12035" max="12035" width="26.28515625" style="329" customWidth="1"/>
    <col min="12036" max="12040" width="10.7109375" style="329" customWidth="1"/>
    <col min="12041" max="12288" width="9.140625" style="329"/>
    <col min="12289" max="12289" width="4" style="329" customWidth="1"/>
    <col min="12290" max="12290" width="6" style="329" customWidth="1"/>
    <col min="12291" max="12291" width="26.28515625" style="329" customWidth="1"/>
    <col min="12292" max="12296" width="10.7109375" style="329" customWidth="1"/>
    <col min="12297" max="12544" width="9.140625" style="329"/>
    <col min="12545" max="12545" width="4" style="329" customWidth="1"/>
    <col min="12546" max="12546" width="6" style="329" customWidth="1"/>
    <col min="12547" max="12547" width="26.28515625" style="329" customWidth="1"/>
    <col min="12548" max="12552" width="10.7109375" style="329" customWidth="1"/>
    <col min="12553" max="12800" width="9.140625" style="329"/>
    <col min="12801" max="12801" width="4" style="329" customWidth="1"/>
    <col min="12802" max="12802" width="6" style="329" customWidth="1"/>
    <col min="12803" max="12803" width="26.28515625" style="329" customWidth="1"/>
    <col min="12804" max="12808" width="10.7109375" style="329" customWidth="1"/>
    <col min="12809" max="13056" width="9.140625" style="329"/>
    <col min="13057" max="13057" width="4" style="329" customWidth="1"/>
    <col min="13058" max="13058" width="6" style="329" customWidth="1"/>
    <col min="13059" max="13059" width="26.28515625" style="329" customWidth="1"/>
    <col min="13060" max="13064" width="10.7109375" style="329" customWidth="1"/>
    <col min="13065" max="13312" width="9.140625" style="329"/>
    <col min="13313" max="13313" width="4" style="329" customWidth="1"/>
    <col min="13314" max="13314" width="6" style="329" customWidth="1"/>
    <col min="13315" max="13315" width="26.28515625" style="329" customWidth="1"/>
    <col min="13316" max="13320" width="10.7109375" style="329" customWidth="1"/>
    <col min="13321" max="13568" width="9.140625" style="329"/>
    <col min="13569" max="13569" width="4" style="329" customWidth="1"/>
    <col min="13570" max="13570" width="6" style="329" customWidth="1"/>
    <col min="13571" max="13571" width="26.28515625" style="329" customWidth="1"/>
    <col min="13572" max="13576" width="10.7109375" style="329" customWidth="1"/>
    <col min="13577" max="13824" width="9.140625" style="329"/>
    <col min="13825" max="13825" width="4" style="329" customWidth="1"/>
    <col min="13826" max="13826" width="6" style="329" customWidth="1"/>
    <col min="13827" max="13827" width="26.28515625" style="329" customWidth="1"/>
    <col min="13828" max="13832" width="10.7109375" style="329" customWidth="1"/>
    <col min="13833" max="14080" width="9.140625" style="329"/>
    <col min="14081" max="14081" width="4" style="329" customWidth="1"/>
    <col min="14082" max="14082" width="6" style="329" customWidth="1"/>
    <col min="14083" max="14083" width="26.28515625" style="329" customWidth="1"/>
    <col min="14084" max="14088" width="10.7109375" style="329" customWidth="1"/>
    <col min="14089" max="14336" width="9.140625" style="329"/>
    <col min="14337" max="14337" width="4" style="329" customWidth="1"/>
    <col min="14338" max="14338" width="6" style="329" customWidth="1"/>
    <col min="14339" max="14339" width="26.28515625" style="329" customWidth="1"/>
    <col min="14340" max="14344" width="10.7109375" style="329" customWidth="1"/>
    <col min="14345" max="14592" width="9.140625" style="329"/>
    <col min="14593" max="14593" width="4" style="329" customWidth="1"/>
    <col min="14594" max="14594" width="6" style="329" customWidth="1"/>
    <col min="14595" max="14595" width="26.28515625" style="329" customWidth="1"/>
    <col min="14596" max="14600" width="10.7109375" style="329" customWidth="1"/>
    <col min="14601" max="14848" width="9.140625" style="329"/>
    <col min="14849" max="14849" width="4" style="329" customWidth="1"/>
    <col min="14850" max="14850" width="6" style="329" customWidth="1"/>
    <col min="14851" max="14851" width="26.28515625" style="329" customWidth="1"/>
    <col min="14852" max="14856" width="10.7109375" style="329" customWidth="1"/>
    <col min="14857" max="15104" width="9.140625" style="329"/>
    <col min="15105" max="15105" width="4" style="329" customWidth="1"/>
    <col min="15106" max="15106" width="6" style="329" customWidth="1"/>
    <col min="15107" max="15107" width="26.28515625" style="329" customWidth="1"/>
    <col min="15108" max="15112" width="10.7109375" style="329" customWidth="1"/>
    <col min="15113" max="15360" width="9.140625" style="329"/>
    <col min="15361" max="15361" width="4" style="329" customWidth="1"/>
    <col min="15362" max="15362" width="6" style="329" customWidth="1"/>
    <col min="15363" max="15363" width="26.28515625" style="329" customWidth="1"/>
    <col min="15364" max="15368" width="10.7109375" style="329" customWidth="1"/>
    <col min="15369" max="15616" width="9.140625" style="329"/>
    <col min="15617" max="15617" width="4" style="329" customWidth="1"/>
    <col min="15618" max="15618" width="6" style="329" customWidth="1"/>
    <col min="15619" max="15619" width="26.28515625" style="329" customWidth="1"/>
    <col min="15620" max="15624" width="10.7109375" style="329" customWidth="1"/>
    <col min="15625" max="15872" width="9.140625" style="329"/>
    <col min="15873" max="15873" width="4" style="329" customWidth="1"/>
    <col min="15874" max="15874" width="6" style="329" customWidth="1"/>
    <col min="15875" max="15875" width="26.28515625" style="329" customWidth="1"/>
    <col min="15876" max="15880" width="10.7109375" style="329" customWidth="1"/>
    <col min="15881" max="16128" width="9.140625" style="329"/>
    <col min="16129" max="16129" width="4" style="329" customWidth="1"/>
    <col min="16130" max="16130" width="6" style="329" customWidth="1"/>
    <col min="16131" max="16131" width="26.28515625" style="329" customWidth="1"/>
    <col min="16132" max="16136" width="10.7109375" style="329" customWidth="1"/>
    <col min="16137" max="16384" width="9.140625" style="329"/>
  </cols>
  <sheetData>
    <row r="1" spans="2:8" ht="15" customHeight="1">
      <c r="B1" s="1619" t="s">
        <v>394</v>
      </c>
      <c r="C1" s="1619"/>
      <c r="D1" s="1619"/>
      <c r="E1" s="1619"/>
      <c r="F1" s="1619"/>
      <c r="G1" s="1619"/>
      <c r="H1" s="1619"/>
    </row>
    <row r="2" spans="2:8" ht="15" customHeight="1">
      <c r="B2" s="1620" t="s">
        <v>395</v>
      </c>
      <c r="C2" s="1620"/>
      <c r="D2" s="1620"/>
      <c r="E2" s="1620"/>
      <c r="F2" s="1620"/>
      <c r="G2" s="1620"/>
      <c r="H2" s="1620"/>
    </row>
    <row r="3" spans="2:8" ht="15" customHeight="1" thickBot="1">
      <c r="B3" s="1621" t="s">
        <v>69</v>
      </c>
      <c r="C3" s="1621"/>
      <c r="D3" s="1621"/>
      <c r="E3" s="1621"/>
      <c r="F3" s="1621"/>
      <c r="G3" s="1621"/>
      <c r="H3" s="1621"/>
    </row>
    <row r="4" spans="2:8" ht="25.5" customHeight="1" thickTop="1">
      <c r="B4" s="370"/>
      <c r="C4" s="371"/>
      <c r="D4" s="1622" t="str">
        <f>'X-China'!D4:F4</f>
        <v>Nine Months</v>
      </c>
      <c r="E4" s="1622"/>
      <c r="F4" s="1622"/>
      <c r="G4" s="1623" t="s">
        <v>4</v>
      </c>
      <c r="H4" s="1624"/>
    </row>
    <row r="5" spans="2:8" ht="25.5" customHeight="1">
      <c r="B5" s="372"/>
      <c r="C5" s="373"/>
      <c r="D5" s="374" t="s">
        <v>5</v>
      </c>
      <c r="E5" s="375" t="s">
        <v>286</v>
      </c>
      <c r="F5" s="375" t="s">
        <v>287</v>
      </c>
      <c r="G5" s="375" t="s">
        <v>6</v>
      </c>
      <c r="H5" s="376" t="s">
        <v>47</v>
      </c>
    </row>
    <row r="6" spans="2:8" ht="25.5" customHeight="1">
      <c r="B6" s="377"/>
      <c r="C6" s="378" t="s">
        <v>316</v>
      </c>
      <c r="D6" s="379">
        <v>12831.239109999999</v>
      </c>
      <c r="E6" s="379">
        <v>12121.018622</v>
      </c>
      <c r="F6" s="379">
        <v>11831.244161000001</v>
      </c>
      <c r="G6" s="379">
        <v>-5.5350888710856481</v>
      </c>
      <c r="H6" s="380">
        <v>-2.3906774672720132</v>
      </c>
    </row>
    <row r="7" spans="2:8" ht="25.5" customHeight="1">
      <c r="B7" s="381">
        <v>1</v>
      </c>
      <c r="C7" s="382" t="s">
        <v>396</v>
      </c>
      <c r="D7" s="383">
        <v>71.135482999999994</v>
      </c>
      <c r="E7" s="383">
        <v>102.82451800000001</v>
      </c>
      <c r="F7" s="383">
        <v>56.323447999999992</v>
      </c>
      <c r="G7" s="383">
        <v>44.547437739334697</v>
      </c>
      <c r="H7" s="384">
        <v>-45.223717946336507</v>
      </c>
    </row>
    <row r="8" spans="2:8" ht="25.5" customHeight="1">
      <c r="B8" s="381">
        <v>2</v>
      </c>
      <c r="C8" s="382" t="s">
        <v>334</v>
      </c>
      <c r="D8" s="383">
        <v>141.63142500000001</v>
      </c>
      <c r="E8" s="383">
        <v>120.20527800000002</v>
      </c>
      <c r="F8" s="383">
        <v>201.264117</v>
      </c>
      <c r="G8" s="383">
        <v>-15.128102396766806</v>
      </c>
      <c r="H8" s="384">
        <v>67.433677080302544</v>
      </c>
    </row>
    <row r="9" spans="2:8" ht="25.5" customHeight="1">
      <c r="B9" s="381">
        <v>3</v>
      </c>
      <c r="C9" s="382" t="s">
        <v>381</v>
      </c>
      <c r="D9" s="383">
        <v>226.54271499999999</v>
      </c>
      <c r="E9" s="383">
        <v>260.86796099999998</v>
      </c>
      <c r="F9" s="383">
        <v>228.57001199999999</v>
      </c>
      <c r="G9" s="383">
        <v>15.151776564521185</v>
      </c>
      <c r="H9" s="384">
        <v>-12.38095658669252</v>
      </c>
    </row>
    <row r="10" spans="2:8" ht="25.5" customHeight="1">
      <c r="B10" s="381">
        <v>4</v>
      </c>
      <c r="C10" s="382" t="s">
        <v>397</v>
      </c>
      <c r="D10" s="383">
        <v>0</v>
      </c>
      <c r="E10" s="383">
        <v>0</v>
      </c>
      <c r="F10" s="383">
        <v>0</v>
      </c>
      <c r="G10" s="383" t="s">
        <v>319</v>
      </c>
      <c r="H10" s="384" t="s">
        <v>319</v>
      </c>
    </row>
    <row r="11" spans="2:8" ht="25.5" customHeight="1">
      <c r="B11" s="381">
        <v>5</v>
      </c>
      <c r="C11" s="382" t="s">
        <v>349</v>
      </c>
      <c r="D11" s="383">
        <v>1947.5843209999998</v>
      </c>
      <c r="E11" s="383">
        <v>1801.3044910000001</v>
      </c>
      <c r="F11" s="383">
        <v>1558.2197560000002</v>
      </c>
      <c r="G11" s="383">
        <v>-7.5108342382265221</v>
      </c>
      <c r="H11" s="384">
        <v>-13.494927493632716</v>
      </c>
    </row>
    <row r="12" spans="2:8" ht="25.5" customHeight="1">
      <c r="B12" s="381">
        <v>6</v>
      </c>
      <c r="C12" s="382" t="s">
        <v>352</v>
      </c>
      <c r="D12" s="383">
        <v>517.855053</v>
      </c>
      <c r="E12" s="383">
        <v>585.70795799999996</v>
      </c>
      <c r="F12" s="383">
        <v>671.451686</v>
      </c>
      <c r="G12" s="383">
        <v>13.102682808040498</v>
      </c>
      <c r="H12" s="384">
        <v>14.639331227935969</v>
      </c>
    </row>
    <row r="13" spans="2:8" ht="25.5" customHeight="1">
      <c r="B13" s="381">
        <v>7</v>
      </c>
      <c r="C13" s="382" t="s">
        <v>383</v>
      </c>
      <c r="D13" s="383">
        <v>3361.0580099999997</v>
      </c>
      <c r="E13" s="383">
        <v>2903.1035920000004</v>
      </c>
      <c r="F13" s="383">
        <v>3138.4004300000001</v>
      </c>
      <c r="G13" s="383">
        <v>-13.625305384122171</v>
      </c>
      <c r="H13" s="384">
        <v>8.10501005366811</v>
      </c>
    </row>
    <row r="14" spans="2:8" ht="25.5" customHeight="1">
      <c r="B14" s="381">
        <v>8</v>
      </c>
      <c r="C14" s="382" t="s">
        <v>384</v>
      </c>
      <c r="D14" s="383">
        <v>156.50390000000002</v>
      </c>
      <c r="E14" s="383">
        <v>196.04834499999998</v>
      </c>
      <c r="F14" s="383">
        <v>215.47429099999999</v>
      </c>
      <c r="G14" s="383">
        <v>25.267386307945031</v>
      </c>
      <c r="H14" s="384">
        <v>9.9087528639938398</v>
      </c>
    </row>
    <row r="15" spans="2:8" ht="25.5" customHeight="1">
      <c r="B15" s="381">
        <v>9</v>
      </c>
      <c r="C15" s="382" t="s">
        <v>398</v>
      </c>
      <c r="D15" s="383">
        <v>150.233698</v>
      </c>
      <c r="E15" s="383">
        <v>199.80673299999998</v>
      </c>
      <c r="F15" s="383">
        <v>232.603219</v>
      </c>
      <c r="G15" s="383">
        <v>32.997280676669476</v>
      </c>
      <c r="H15" s="384">
        <v>16.414104523694917</v>
      </c>
    </row>
    <row r="16" spans="2:8" ht="25.5" customHeight="1">
      <c r="B16" s="381">
        <v>10</v>
      </c>
      <c r="C16" s="382" t="s">
        <v>387</v>
      </c>
      <c r="D16" s="383">
        <v>304.78877299999999</v>
      </c>
      <c r="E16" s="383">
        <v>267.16989899999999</v>
      </c>
      <c r="F16" s="383">
        <v>353.75610899999998</v>
      </c>
      <c r="G16" s="383">
        <v>-12.342604889846115</v>
      </c>
      <c r="H16" s="384">
        <v>32.408669660798864</v>
      </c>
    </row>
    <row r="17" spans="2:8" ht="25.5" customHeight="1">
      <c r="B17" s="381">
        <v>11</v>
      </c>
      <c r="C17" s="382" t="s">
        <v>388</v>
      </c>
      <c r="D17" s="383">
        <v>159.52596800000001</v>
      </c>
      <c r="E17" s="383">
        <v>188.50703299999998</v>
      </c>
      <c r="F17" s="383">
        <v>274.64076999999997</v>
      </c>
      <c r="G17" s="383">
        <v>18.166988963201263</v>
      </c>
      <c r="H17" s="384">
        <v>45.69258537955983</v>
      </c>
    </row>
    <row r="18" spans="2:8" ht="25.5" customHeight="1">
      <c r="B18" s="381">
        <v>12</v>
      </c>
      <c r="C18" s="382" t="s">
        <v>399</v>
      </c>
      <c r="D18" s="383">
        <v>5794.3797640000003</v>
      </c>
      <c r="E18" s="383">
        <v>5495.4728139999988</v>
      </c>
      <c r="F18" s="383">
        <v>4900.5403230000002</v>
      </c>
      <c r="G18" s="383">
        <v>-5.1585667866832807</v>
      </c>
      <c r="H18" s="384">
        <v>-10.825865419338939</v>
      </c>
    </row>
    <row r="19" spans="2:8" ht="25.5" customHeight="1">
      <c r="B19" s="377"/>
      <c r="C19" s="378" t="s">
        <v>369</v>
      </c>
      <c r="D19" s="385">
        <v>7496.0007430000005</v>
      </c>
      <c r="E19" s="385">
        <v>9740.8973349999997</v>
      </c>
      <c r="F19" s="385">
        <v>11573.929379999998</v>
      </c>
      <c r="G19" s="385">
        <v>29.947923819195921</v>
      </c>
      <c r="H19" s="386">
        <v>18.817897180927417</v>
      </c>
    </row>
    <row r="20" spans="2:8" ht="25.5" customHeight="1" thickBot="1">
      <c r="B20" s="387"/>
      <c r="C20" s="388" t="s">
        <v>400</v>
      </c>
      <c r="D20" s="388">
        <v>20327.239852999999</v>
      </c>
      <c r="E20" s="388">
        <v>21861.915957000001</v>
      </c>
      <c r="F20" s="388">
        <v>23405.173541</v>
      </c>
      <c r="G20" s="388">
        <v>7.5498499309216669</v>
      </c>
      <c r="H20" s="389">
        <v>7.0591140640894281</v>
      </c>
    </row>
    <row r="21" spans="2:8" ht="25.5" customHeight="1" thickTop="1">
      <c r="B21" s="1609" t="s">
        <v>372</v>
      </c>
      <c r="C21" s="1609"/>
      <c r="D21" s="1609"/>
      <c r="E21" s="1609"/>
      <c r="F21" s="1609"/>
      <c r="G21" s="1609"/>
      <c r="H21" s="1609"/>
    </row>
    <row r="23" spans="2:8">
      <c r="D23" s="390"/>
      <c r="E23" s="391"/>
    </row>
    <row r="24" spans="2:8">
      <c r="D24" s="369"/>
      <c r="E24" s="369"/>
      <c r="F24" s="369"/>
      <c r="G24" s="369"/>
    </row>
  </sheetData>
  <mergeCells count="6">
    <mergeCell ref="B21:H21"/>
    <mergeCell ref="B1:H1"/>
    <mergeCell ref="B2:H2"/>
    <mergeCell ref="B3:H3"/>
    <mergeCell ref="D4:F4"/>
    <mergeCell ref="G4:H4"/>
  </mergeCells>
  <printOptions horizontalCentered="1"/>
  <pageMargins left="0.5" right="0.5" top="0.75" bottom="0.75" header="0.5" footer="0.5"/>
  <pageSetup scale="87"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S58"/>
  <sheetViews>
    <sheetView topLeftCell="B1" workbookViewId="0">
      <selection activeCell="K13" sqref="K13"/>
    </sheetView>
  </sheetViews>
  <sheetFormatPr defaultRowHeight="15.75"/>
  <cols>
    <col min="1" max="1" width="9.140625" style="329"/>
    <col min="2" max="2" width="6.140625" style="329" customWidth="1"/>
    <col min="3" max="3" width="36.42578125" style="329" bestFit="1" customWidth="1"/>
    <col min="4" max="6" width="15.7109375" style="329" customWidth="1"/>
    <col min="7" max="8" width="12" style="329" customWidth="1"/>
    <col min="9" max="16" width="8.42578125" style="329" customWidth="1"/>
    <col min="17" max="257" width="9.140625" style="329"/>
    <col min="258" max="258" width="6.140625" style="329" customWidth="1"/>
    <col min="259" max="259" width="29.42578125" style="329" bestFit="1" customWidth="1"/>
    <col min="260" max="262" width="11.7109375" style="329" customWidth="1"/>
    <col min="263" max="263" width="9" style="329" customWidth="1"/>
    <col min="264" max="272" width="8.42578125" style="329" customWidth="1"/>
    <col min="273" max="513" width="9.140625" style="329"/>
    <col min="514" max="514" width="6.140625" style="329" customWidth="1"/>
    <col min="515" max="515" width="29.42578125" style="329" bestFit="1" customWidth="1"/>
    <col min="516" max="518" width="11.7109375" style="329" customWidth="1"/>
    <col min="519" max="519" width="9" style="329" customWidth="1"/>
    <col min="520" max="528" width="8.42578125" style="329" customWidth="1"/>
    <col min="529" max="769" width="9.140625" style="329"/>
    <col min="770" max="770" width="6.140625" style="329" customWidth="1"/>
    <col min="771" max="771" width="29.42578125" style="329" bestFit="1" customWidth="1"/>
    <col min="772" max="774" width="11.7109375" style="329" customWidth="1"/>
    <col min="775" max="775" width="9" style="329" customWidth="1"/>
    <col min="776" max="784" width="8.42578125" style="329" customWidth="1"/>
    <col min="785" max="1025" width="9.140625" style="329"/>
    <col min="1026" max="1026" width="6.140625" style="329" customWidth="1"/>
    <col min="1027" max="1027" width="29.42578125" style="329" bestFit="1" customWidth="1"/>
    <col min="1028" max="1030" width="11.7109375" style="329" customWidth="1"/>
    <col min="1031" max="1031" width="9" style="329" customWidth="1"/>
    <col min="1032" max="1040" width="8.42578125" style="329" customWidth="1"/>
    <col min="1041" max="1281" width="9.140625" style="329"/>
    <col min="1282" max="1282" width="6.140625" style="329" customWidth="1"/>
    <col min="1283" max="1283" width="29.42578125" style="329" bestFit="1" customWidth="1"/>
    <col min="1284" max="1286" width="11.7109375" style="329" customWidth="1"/>
    <col min="1287" max="1287" width="9" style="329" customWidth="1"/>
    <col min="1288" max="1296" width="8.42578125" style="329" customWidth="1"/>
    <col min="1297" max="1537" width="9.140625" style="329"/>
    <col min="1538" max="1538" width="6.140625" style="329" customWidth="1"/>
    <col min="1539" max="1539" width="29.42578125" style="329" bestFit="1" customWidth="1"/>
    <col min="1540" max="1542" width="11.7109375" style="329" customWidth="1"/>
    <col min="1543" max="1543" width="9" style="329" customWidth="1"/>
    <col min="1544" max="1552" width="8.42578125" style="329" customWidth="1"/>
    <col min="1553" max="1793" width="9.140625" style="329"/>
    <col min="1794" max="1794" width="6.140625" style="329" customWidth="1"/>
    <col min="1795" max="1795" width="29.42578125" style="329" bestFit="1" customWidth="1"/>
    <col min="1796" max="1798" width="11.7109375" style="329" customWidth="1"/>
    <col min="1799" max="1799" width="9" style="329" customWidth="1"/>
    <col min="1800" max="1808" width="8.42578125" style="329" customWidth="1"/>
    <col min="1809" max="2049" width="9.140625" style="329"/>
    <col min="2050" max="2050" width="6.140625" style="329" customWidth="1"/>
    <col min="2051" max="2051" width="29.42578125" style="329" bestFit="1" customWidth="1"/>
    <col min="2052" max="2054" width="11.7109375" style="329" customWidth="1"/>
    <col min="2055" max="2055" width="9" style="329" customWidth="1"/>
    <col min="2056" max="2064" width="8.42578125" style="329" customWidth="1"/>
    <col min="2065" max="2305" width="9.140625" style="329"/>
    <col min="2306" max="2306" width="6.140625" style="329" customWidth="1"/>
    <col min="2307" max="2307" width="29.42578125" style="329" bestFit="1" customWidth="1"/>
    <col min="2308" max="2310" width="11.7109375" style="329" customWidth="1"/>
    <col min="2311" max="2311" width="9" style="329" customWidth="1"/>
    <col min="2312" max="2320" width="8.42578125" style="329" customWidth="1"/>
    <col min="2321" max="2561" width="9.140625" style="329"/>
    <col min="2562" max="2562" width="6.140625" style="329" customWidth="1"/>
    <col min="2563" max="2563" width="29.42578125" style="329" bestFit="1" customWidth="1"/>
    <col min="2564" max="2566" width="11.7109375" style="329" customWidth="1"/>
    <col min="2567" max="2567" width="9" style="329" customWidth="1"/>
    <col min="2568" max="2576" width="8.42578125" style="329" customWidth="1"/>
    <col min="2577" max="2817" width="9.140625" style="329"/>
    <col min="2818" max="2818" width="6.140625" style="329" customWidth="1"/>
    <col min="2819" max="2819" width="29.42578125" style="329" bestFit="1" customWidth="1"/>
    <col min="2820" max="2822" width="11.7109375" style="329" customWidth="1"/>
    <col min="2823" max="2823" width="9" style="329" customWidth="1"/>
    <col min="2824" max="2832" width="8.42578125" style="329" customWidth="1"/>
    <col min="2833" max="3073" width="9.140625" style="329"/>
    <col min="3074" max="3074" width="6.140625" style="329" customWidth="1"/>
    <col min="3075" max="3075" width="29.42578125" style="329" bestFit="1" customWidth="1"/>
    <col min="3076" max="3078" width="11.7109375" style="329" customWidth="1"/>
    <col min="3079" max="3079" width="9" style="329" customWidth="1"/>
    <col min="3080" max="3088" width="8.42578125" style="329" customWidth="1"/>
    <col min="3089" max="3329" width="9.140625" style="329"/>
    <col min="3330" max="3330" width="6.140625" style="329" customWidth="1"/>
    <col min="3331" max="3331" width="29.42578125" style="329" bestFit="1" customWidth="1"/>
    <col min="3332" max="3334" width="11.7109375" style="329" customWidth="1"/>
    <col min="3335" max="3335" width="9" style="329" customWidth="1"/>
    <col min="3336" max="3344" width="8.42578125" style="329" customWidth="1"/>
    <col min="3345" max="3585" width="9.140625" style="329"/>
    <col min="3586" max="3586" width="6.140625" style="329" customWidth="1"/>
    <col min="3587" max="3587" width="29.42578125" style="329" bestFit="1" customWidth="1"/>
    <col min="3588" max="3590" width="11.7109375" style="329" customWidth="1"/>
    <col min="3591" max="3591" width="9" style="329" customWidth="1"/>
    <col min="3592" max="3600" width="8.42578125" style="329" customWidth="1"/>
    <col min="3601" max="3841" width="9.140625" style="329"/>
    <col min="3842" max="3842" width="6.140625" style="329" customWidth="1"/>
    <col min="3843" max="3843" width="29.42578125" style="329" bestFit="1" customWidth="1"/>
    <col min="3844" max="3846" width="11.7109375" style="329" customWidth="1"/>
    <col min="3847" max="3847" width="9" style="329" customWidth="1"/>
    <col min="3848" max="3856" width="8.42578125" style="329" customWidth="1"/>
    <col min="3857" max="4097" width="9.140625" style="329"/>
    <col min="4098" max="4098" width="6.140625" style="329" customWidth="1"/>
    <col min="4099" max="4099" width="29.42578125" style="329" bestFit="1" customWidth="1"/>
    <col min="4100" max="4102" width="11.7109375" style="329" customWidth="1"/>
    <col min="4103" max="4103" width="9" style="329" customWidth="1"/>
    <col min="4104" max="4112" width="8.42578125" style="329" customWidth="1"/>
    <col min="4113" max="4353" width="9.140625" style="329"/>
    <col min="4354" max="4354" width="6.140625" style="329" customWidth="1"/>
    <col min="4355" max="4355" width="29.42578125" style="329" bestFit="1" customWidth="1"/>
    <col min="4356" max="4358" width="11.7109375" style="329" customWidth="1"/>
    <col min="4359" max="4359" width="9" style="329" customWidth="1"/>
    <col min="4360" max="4368" width="8.42578125" style="329" customWidth="1"/>
    <col min="4369" max="4609" width="9.140625" style="329"/>
    <col min="4610" max="4610" width="6.140625" style="329" customWidth="1"/>
    <col min="4611" max="4611" width="29.42578125" style="329" bestFit="1" customWidth="1"/>
    <col min="4612" max="4614" width="11.7109375" style="329" customWidth="1"/>
    <col min="4615" max="4615" width="9" style="329" customWidth="1"/>
    <col min="4616" max="4624" width="8.42578125" style="329" customWidth="1"/>
    <col min="4625" max="4865" width="9.140625" style="329"/>
    <col min="4866" max="4866" width="6.140625" style="329" customWidth="1"/>
    <col min="4867" max="4867" width="29.42578125" style="329" bestFit="1" customWidth="1"/>
    <col min="4868" max="4870" width="11.7109375" style="329" customWidth="1"/>
    <col min="4871" max="4871" width="9" style="329" customWidth="1"/>
    <col min="4872" max="4880" width="8.42578125" style="329" customWidth="1"/>
    <col min="4881" max="5121" width="9.140625" style="329"/>
    <col min="5122" max="5122" width="6.140625" style="329" customWidth="1"/>
    <col min="5123" max="5123" width="29.42578125" style="329" bestFit="1" customWidth="1"/>
    <col min="5124" max="5126" width="11.7109375" style="329" customWidth="1"/>
    <col min="5127" max="5127" width="9" style="329" customWidth="1"/>
    <col min="5128" max="5136" width="8.42578125" style="329" customWidth="1"/>
    <col min="5137" max="5377" width="9.140625" style="329"/>
    <col min="5378" max="5378" width="6.140625" style="329" customWidth="1"/>
    <col min="5379" max="5379" width="29.42578125" style="329" bestFit="1" customWidth="1"/>
    <col min="5380" max="5382" width="11.7109375" style="329" customWidth="1"/>
    <col min="5383" max="5383" width="9" style="329" customWidth="1"/>
    <col min="5384" max="5392" width="8.42578125" style="329" customWidth="1"/>
    <col min="5393" max="5633" width="9.140625" style="329"/>
    <col min="5634" max="5634" width="6.140625" style="329" customWidth="1"/>
    <col min="5635" max="5635" width="29.42578125" style="329" bestFit="1" customWidth="1"/>
    <col min="5636" max="5638" width="11.7109375" style="329" customWidth="1"/>
    <col min="5639" max="5639" width="9" style="329" customWidth="1"/>
    <col min="5640" max="5648" width="8.42578125" style="329" customWidth="1"/>
    <col min="5649" max="5889" width="9.140625" style="329"/>
    <col min="5890" max="5890" width="6.140625" style="329" customWidth="1"/>
    <col min="5891" max="5891" width="29.42578125" style="329" bestFit="1" customWidth="1"/>
    <col min="5892" max="5894" width="11.7109375" style="329" customWidth="1"/>
    <col min="5895" max="5895" width="9" style="329" customWidth="1"/>
    <col min="5896" max="5904" width="8.42578125" style="329" customWidth="1"/>
    <col min="5905" max="6145" width="9.140625" style="329"/>
    <col min="6146" max="6146" width="6.140625" style="329" customWidth="1"/>
    <col min="6147" max="6147" width="29.42578125" style="329" bestFit="1" customWidth="1"/>
    <col min="6148" max="6150" width="11.7109375" style="329" customWidth="1"/>
    <col min="6151" max="6151" width="9" style="329" customWidth="1"/>
    <col min="6152" max="6160" width="8.42578125" style="329" customWidth="1"/>
    <col min="6161" max="6401" width="9.140625" style="329"/>
    <col min="6402" max="6402" width="6.140625" style="329" customWidth="1"/>
    <col min="6403" max="6403" width="29.42578125" style="329" bestFit="1" customWidth="1"/>
    <col min="6404" max="6406" width="11.7109375" style="329" customWidth="1"/>
    <col min="6407" max="6407" width="9" style="329" customWidth="1"/>
    <col min="6408" max="6416" width="8.42578125" style="329" customWidth="1"/>
    <col min="6417" max="6657" width="9.140625" style="329"/>
    <col min="6658" max="6658" width="6.140625" style="329" customWidth="1"/>
    <col min="6659" max="6659" width="29.42578125" style="329" bestFit="1" customWidth="1"/>
    <col min="6660" max="6662" width="11.7109375" style="329" customWidth="1"/>
    <col min="6663" max="6663" width="9" style="329" customWidth="1"/>
    <col min="6664" max="6672" width="8.42578125" style="329" customWidth="1"/>
    <col min="6673" max="6913" width="9.140625" style="329"/>
    <col min="6914" max="6914" width="6.140625" style="329" customWidth="1"/>
    <col min="6915" max="6915" width="29.42578125" style="329" bestFit="1" customWidth="1"/>
    <col min="6916" max="6918" width="11.7109375" style="329" customWidth="1"/>
    <col min="6919" max="6919" width="9" style="329" customWidth="1"/>
    <col min="6920" max="6928" width="8.42578125" style="329" customWidth="1"/>
    <col min="6929" max="7169" width="9.140625" style="329"/>
    <col min="7170" max="7170" width="6.140625" style="329" customWidth="1"/>
    <col min="7171" max="7171" width="29.42578125" style="329" bestFit="1" customWidth="1"/>
    <col min="7172" max="7174" width="11.7109375" style="329" customWidth="1"/>
    <col min="7175" max="7175" width="9" style="329" customWidth="1"/>
    <col min="7176" max="7184" width="8.42578125" style="329" customWidth="1"/>
    <col min="7185" max="7425" width="9.140625" style="329"/>
    <col min="7426" max="7426" width="6.140625" style="329" customWidth="1"/>
    <col min="7427" max="7427" width="29.42578125" style="329" bestFit="1" customWidth="1"/>
    <col min="7428" max="7430" width="11.7109375" style="329" customWidth="1"/>
    <col min="7431" max="7431" width="9" style="329" customWidth="1"/>
    <col min="7432" max="7440" width="8.42578125" style="329" customWidth="1"/>
    <col min="7441" max="7681" width="9.140625" style="329"/>
    <col min="7682" max="7682" width="6.140625" style="329" customWidth="1"/>
    <col min="7683" max="7683" width="29.42578125" style="329" bestFit="1" customWidth="1"/>
    <col min="7684" max="7686" width="11.7109375" style="329" customWidth="1"/>
    <col min="7687" max="7687" width="9" style="329" customWidth="1"/>
    <col min="7688" max="7696" width="8.42578125" style="329" customWidth="1"/>
    <col min="7697" max="7937" width="9.140625" style="329"/>
    <col min="7938" max="7938" width="6.140625" style="329" customWidth="1"/>
    <col min="7939" max="7939" width="29.42578125" style="329" bestFit="1" customWidth="1"/>
    <col min="7940" max="7942" width="11.7109375" style="329" customWidth="1"/>
    <col min="7943" max="7943" width="9" style="329" customWidth="1"/>
    <col min="7944" max="7952" width="8.42578125" style="329" customWidth="1"/>
    <col min="7953" max="8193" width="9.140625" style="329"/>
    <col min="8194" max="8194" width="6.140625" style="329" customWidth="1"/>
    <col min="8195" max="8195" width="29.42578125" style="329" bestFit="1" customWidth="1"/>
    <col min="8196" max="8198" width="11.7109375" style="329" customWidth="1"/>
    <col min="8199" max="8199" width="9" style="329" customWidth="1"/>
    <col min="8200" max="8208" width="8.42578125" style="329" customWidth="1"/>
    <col min="8209" max="8449" width="9.140625" style="329"/>
    <col min="8450" max="8450" width="6.140625" style="329" customWidth="1"/>
    <col min="8451" max="8451" width="29.42578125" style="329" bestFit="1" customWidth="1"/>
    <col min="8452" max="8454" width="11.7109375" style="329" customWidth="1"/>
    <col min="8455" max="8455" width="9" style="329" customWidth="1"/>
    <col min="8456" max="8464" width="8.42578125" style="329" customWidth="1"/>
    <col min="8465" max="8705" width="9.140625" style="329"/>
    <col min="8706" max="8706" width="6.140625" style="329" customWidth="1"/>
    <col min="8707" max="8707" width="29.42578125" style="329" bestFit="1" customWidth="1"/>
    <col min="8708" max="8710" width="11.7109375" style="329" customWidth="1"/>
    <col min="8711" max="8711" width="9" style="329" customWidth="1"/>
    <col min="8712" max="8720" width="8.42578125" style="329" customWidth="1"/>
    <col min="8721" max="8961" width="9.140625" style="329"/>
    <col min="8962" max="8962" width="6.140625" style="329" customWidth="1"/>
    <col min="8963" max="8963" width="29.42578125" style="329" bestFit="1" customWidth="1"/>
    <col min="8964" max="8966" width="11.7109375" style="329" customWidth="1"/>
    <col min="8967" max="8967" width="9" style="329" customWidth="1"/>
    <col min="8968" max="8976" width="8.42578125" style="329" customWidth="1"/>
    <col min="8977" max="9217" width="9.140625" style="329"/>
    <col min="9218" max="9218" width="6.140625" style="329" customWidth="1"/>
    <col min="9219" max="9219" width="29.42578125" style="329" bestFit="1" customWidth="1"/>
    <col min="9220" max="9222" width="11.7109375" style="329" customWidth="1"/>
    <col min="9223" max="9223" width="9" style="329" customWidth="1"/>
    <col min="9224" max="9232" width="8.42578125" style="329" customWidth="1"/>
    <col min="9233" max="9473" width="9.140625" style="329"/>
    <col min="9474" max="9474" width="6.140625" style="329" customWidth="1"/>
    <col min="9475" max="9475" width="29.42578125" style="329" bestFit="1" customWidth="1"/>
    <col min="9476" max="9478" width="11.7109375" style="329" customWidth="1"/>
    <col min="9479" max="9479" width="9" style="329" customWidth="1"/>
    <col min="9480" max="9488" width="8.42578125" style="329" customWidth="1"/>
    <col min="9489" max="9729" width="9.140625" style="329"/>
    <col min="9730" max="9730" width="6.140625" style="329" customWidth="1"/>
    <col min="9731" max="9731" width="29.42578125" style="329" bestFit="1" customWidth="1"/>
    <col min="9732" max="9734" width="11.7109375" style="329" customWidth="1"/>
    <col min="9735" max="9735" width="9" style="329" customWidth="1"/>
    <col min="9736" max="9744" width="8.42578125" style="329" customWidth="1"/>
    <col min="9745" max="9985" width="9.140625" style="329"/>
    <col min="9986" max="9986" width="6.140625" style="329" customWidth="1"/>
    <col min="9987" max="9987" width="29.42578125" style="329" bestFit="1" customWidth="1"/>
    <col min="9988" max="9990" width="11.7109375" style="329" customWidth="1"/>
    <col min="9991" max="9991" width="9" style="329" customWidth="1"/>
    <col min="9992" max="10000" width="8.42578125" style="329" customWidth="1"/>
    <col min="10001" max="10241" width="9.140625" style="329"/>
    <col min="10242" max="10242" width="6.140625" style="329" customWidth="1"/>
    <col min="10243" max="10243" width="29.42578125" style="329" bestFit="1" customWidth="1"/>
    <col min="10244" max="10246" width="11.7109375" style="329" customWidth="1"/>
    <col min="10247" max="10247" width="9" style="329" customWidth="1"/>
    <col min="10248" max="10256" width="8.42578125" style="329" customWidth="1"/>
    <col min="10257" max="10497" width="9.140625" style="329"/>
    <col min="10498" max="10498" width="6.140625" style="329" customWidth="1"/>
    <col min="10499" max="10499" width="29.42578125" style="329" bestFit="1" customWidth="1"/>
    <col min="10500" max="10502" width="11.7109375" style="329" customWidth="1"/>
    <col min="10503" max="10503" width="9" style="329" customWidth="1"/>
    <col min="10504" max="10512" width="8.42578125" style="329" customWidth="1"/>
    <col min="10513" max="10753" width="9.140625" style="329"/>
    <col min="10754" max="10754" width="6.140625" style="329" customWidth="1"/>
    <col min="10755" max="10755" width="29.42578125" style="329" bestFit="1" customWidth="1"/>
    <col min="10756" max="10758" width="11.7109375" style="329" customWidth="1"/>
    <col min="10759" max="10759" width="9" style="329" customWidth="1"/>
    <col min="10760" max="10768" width="8.42578125" style="329" customWidth="1"/>
    <col min="10769" max="11009" width="9.140625" style="329"/>
    <col min="11010" max="11010" width="6.140625" style="329" customWidth="1"/>
    <col min="11011" max="11011" width="29.42578125" style="329" bestFit="1" customWidth="1"/>
    <col min="11012" max="11014" width="11.7109375" style="329" customWidth="1"/>
    <col min="11015" max="11015" width="9" style="329" customWidth="1"/>
    <col min="11016" max="11024" width="8.42578125" style="329" customWidth="1"/>
    <col min="11025" max="11265" width="9.140625" style="329"/>
    <col min="11266" max="11266" width="6.140625" style="329" customWidth="1"/>
    <col min="11267" max="11267" width="29.42578125" style="329" bestFit="1" customWidth="1"/>
    <col min="11268" max="11270" width="11.7109375" style="329" customWidth="1"/>
    <col min="11271" max="11271" width="9" style="329" customWidth="1"/>
    <col min="11272" max="11280" width="8.42578125" style="329" customWidth="1"/>
    <col min="11281" max="11521" width="9.140625" style="329"/>
    <col min="11522" max="11522" width="6.140625" style="329" customWidth="1"/>
    <col min="11523" max="11523" width="29.42578125" style="329" bestFit="1" customWidth="1"/>
    <col min="11524" max="11526" width="11.7109375" style="329" customWidth="1"/>
    <col min="11527" max="11527" width="9" style="329" customWidth="1"/>
    <col min="11528" max="11536" width="8.42578125" style="329" customWidth="1"/>
    <col min="11537" max="11777" width="9.140625" style="329"/>
    <col min="11778" max="11778" width="6.140625" style="329" customWidth="1"/>
    <col min="11779" max="11779" width="29.42578125" style="329" bestFit="1" customWidth="1"/>
    <col min="11780" max="11782" width="11.7109375" style="329" customWidth="1"/>
    <col min="11783" max="11783" width="9" style="329" customWidth="1"/>
    <col min="11784" max="11792" width="8.42578125" style="329" customWidth="1"/>
    <col min="11793" max="12033" width="9.140625" style="329"/>
    <col min="12034" max="12034" width="6.140625" style="329" customWidth="1"/>
    <col min="12035" max="12035" width="29.42578125" style="329" bestFit="1" customWidth="1"/>
    <col min="12036" max="12038" width="11.7109375" style="329" customWidth="1"/>
    <col min="12039" max="12039" width="9" style="329" customWidth="1"/>
    <col min="12040" max="12048" width="8.42578125" style="329" customWidth="1"/>
    <col min="12049" max="12289" width="9.140625" style="329"/>
    <col min="12290" max="12290" width="6.140625" style="329" customWidth="1"/>
    <col min="12291" max="12291" width="29.42578125" style="329" bestFit="1" customWidth="1"/>
    <col min="12292" max="12294" width="11.7109375" style="329" customWidth="1"/>
    <col min="12295" max="12295" width="9" style="329" customWidth="1"/>
    <col min="12296" max="12304" width="8.42578125" style="329" customWidth="1"/>
    <col min="12305" max="12545" width="9.140625" style="329"/>
    <col min="12546" max="12546" width="6.140625" style="329" customWidth="1"/>
    <col min="12547" max="12547" width="29.42578125" style="329" bestFit="1" customWidth="1"/>
    <col min="12548" max="12550" width="11.7109375" style="329" customWidth="1"/>
    <col min="12551" max="12551" width="9" style="329" customWidth="1"/>
    <col min="12552" max="12560" width="8.42578125" style="329" customWidth="1"/>
    <col min="12561" max="12801" width="9.140625" style="329"/>
    <col min="12802" max="12802" width="6.140625" style="329" customWidth="1"/>
    <col min="12803" max="12803" width="29.42578125" style="329" bestFit="1" customWidth="1"/>
    <col min="12804" max="12806" width="11.7109375" style="329" customWidth="1"/>
    <col min="12807" max="12807" width="9" style="329" customWidth="1"/>
    <col min="12808" max="12816" width="8.42578125" style="329" customWidth="1"/>
    <col min="12817" max="13057" width="9.140625" style="329"/>
    <col min="13058" max="13058" width="6.140625" style="329" customWidth="1"/>
    <col min="13059" max="13059" width="29.42578125" style="329" bestFit="1" customWidth="1"/>
    <col min="13060" max="13062" width="11.7109375" style="329" customWidth="1"/>
    <col min="13063" max="13063" width="9" style="329" customWidth="1"/>
    <col min="13064" max="13072" width="8.42578125" style="329" customWidth="1"/>
    <col min="13073" max="13313" width="9.140625" style="329"/>
    <col min="13314" max="13314" width="6.140625" style="329" customWidth="1"/>
    <col min="13315" max="13315" width="29.42578125" style="329" bestFit="1" customWidth="1"/>
    <col min="13316" max="13318" width="11.7109375" style="329" customWidth="1"/>
    <col min="13319" max="13319" width="9" style="329" customWidth="1"/>
    <col min="13320" max="13328" width="8.42578125" style="329" customWidth="1"/>
    <col min="13329" max="13569" width="9.140625" style="329"/>
    <col min="13570" max="13570" width="6.140625" style="329" customWidth="1"/>
    <col min="13571" max="13571" width="29.42578125" style="329" bestFit="1" customWidth="1"/>
    <col min="13572" max="13574" width="11.7109375" style="329" customWidth="1"/>
    <col min="13575" max="13575" width="9" style="329" customWidth="1"/>
    <col min="13576" max="13584" width="8.42578125" style="329" customWidth="1"/>
    <col min="13585" max="13825" width="9.140625" style="329"/>
    <col min="13826" max="13826" width="6.140625" style="329" customWidth="1"/>
    <col min="13827" max="13827" width="29.42578125" style="329" bestFit="1" customWidth="1"/>
    <col min="13828" max="13830" width="11.7109375" style="329" customWidth="1"/>
    <col min="13831" max="13831" width="9" style="329" customWidth="1"/>
    <col min="13832" max="13840" width="8.42578125" style="329" customWidth="1"/>
    <col min="13841" max="14081" width="9.140625" style="329"/>
    <col min="14082" max="14082" width="6.140625" style="329" customWidth="1"/>
    <col min="14083" max="14083" width="29.42578125" style="329" bestFit="1" customWidth="1"/>
    <col min="14084" max="14086" width="11.7109375" style="329" customWidth="1"/>
    <col min="14087" max="14087" width="9" style="329" customWidth="1"/>
    <col min="14088" max="14096" width="8.42578125" style="329" customWidth="1"/>
    <col min="14097" max="14337" width="9.140625" style="329"/>
    <col min="14338" max="14338" width="6.140625" style="329" customWidth="1"/>
    <col min="14339" max="14339" width="29.42578125" style="329" bestFit="1" customWidth="1"/>
    <col min="14340" max="14342" width="11.7109375" style="329" customWidth="1"/>
    <col min="14343" max="14343" width="9" style="329" customWidth="1"/>
    <col min="14344" max="14352" width="8.42578125" style="329" customWidth="1"/>
    <col min="14353" max="14593" width="9.140625" style="329"/>
    <col min="14594" max="14594" width="6.140625" style="329" customWidth="1"/>
    <col min="14595" max="14595" width="29.42578125" style="329" bestFit="1" customWidth="1"/>
    <col min="14596" max="14598" width="11.7109375" style="329" customWidth="1"/>
    <col min="14599" max="14599" width="9" style="329" customWidth="1"/>
    <col min="14600" max="14608" width="8.42578125" style="329" customWidth="1"/>
    <col min="14609" max="14849" width="9.140625" style="329"/>
    <col min="14850" max="14850" width="6.140625" style="329" customWidth="1"/>
    <col min="14851" max="14851" width="29.42578125" style="329" bestFit="1" customWidth="1"/>
    <col min="14852" max="14854" width="11.7109375" style="329" customWidth="1"/>
    <col min="14855" max="14855" width="9" style="329" customWidth="1"/>
    <col min="14856" max="14864" width="8.42578125" style="329" customWidth="1"/>
    <col min="14865" max="15105" width="9.140625" style="329"/>
    <col min="15106" max="15106" width="6.140625" style="329" customWidth="1"/>
    <col min="15107" max="15107" width="29.42578125" style="329" bestFit="1" customWidth="1"/>
    <col min="15108" max="15110" width="11.7109375" style="329" customWidth="1"/>
    <col min="15111" max="15111" width="9" style="329" customWidth="1"/>
    <col min="15112" max="15120" width="8.42578125" style="329" customWidth="1"/>
    <col min="15121" max="15361" width="9.140625" style="329"/>
    <col min="15362" max="15362" width="6.140625" style="329" customWidth="1"/>
    <col min="15363" max="15363" width="29.42578125" style="329" bestFit="1" customWidth="1"/>
    <col min="15364" max="15366" width="11.7109375" style="329" customWidth="1"/>
    <col min="15367" max="15367" width="9" style="329" customWidth="1"/>
    <col min="15368" max="15376" width="8.42578125" style="329" customWidth="1"/>
    <col min="15377" max="15617" width="9.140625" style="329"/>
    <col min="15618" max="15618" width="6.140625" style="329" customWidth="1"/>
    <col min="15619" max="15619" width="29.42578125" style="329" bestFit="1" customWidth="1"/>
    <col min="15620" max="15622" width="11.7109375" style="329" customWidth="1"/>
    <col min="15623" max="15623" width="9" style="329" customWidth="1"/>
    <col min="15624" max="15632" width="8.42578125" style="329" customWidth="1"/>
    <col min="15633" max="15873" width="9.140625" style="329"/>
    <col min="15874" max="15874" width="6.140625" style="329" customWidth="1"/>
    <col min="15875" max="15875" width="29.42578125" style="329" bestFit="1" customWidth="1"/>
    <col min="15876" max="15878" width="11.7109375" style="329" customWidth="1"/>
    <col min="15879" max="15879" width="9" style="329" customWidth="1"/>
    <col min="15880" max="15888" width="8.42578125" style="329" customWidth="1"/>
    <col min="15889" max="16129" width="9.140625" style="329"/>
    <col min="16130" max="16130" width="6.140625" style="329" customWidth="1"/>
    <col min="16131" max="16131" width="29.42578125" style="329" bestFit="1" customWidth="1"/>
    <col min="16132" max="16134" width="11.7109375" style="329" customWidth="1"/>
    <col min="16135" max="16135" width="9" style="329" customWidth="1"/>
    <col min="16136" max="16144" width="8.42578125" style="329" customWidth="1"/>
    <col min="16145" max="16384" width="9.140625" style="329"/>
  </cols>
  <sheetData>
    <row r="1" spans="2:19">
      <c r="B1" s="1619" t="s">
        <v>401</v>
      </c>
      <c r="C1" s="1619"/>
      <c r="D1" s="1619"/>
      <c r="E1" s="1619"/>
      <c r="F1" s="1619"/>
      <c r="G1" s="1619"/>
      <c r="H1" s="1619"/>
      <c r="I1" s="227"/>
      <c r="J1" s="227"/>
      <c r="K1" s="227"/>
      <c r="L1" s="227"/>
      <c r="M1" s="227"/>
      <c r="N1" s="227"/>
      <c r="O1" s="227"/>
      <c r="P1" s="227"/>
    </row>
    <row r="2" spans="2:19" ht="15" customHeight="1">
      <c r="B2" s="1625" t="s">
        <v>102</v>
      </c>
      <c r="C2" s="1625"/>
      <c r="D2" s="1625"/>
      <c r="E2" s="1625"/>
      <c r="F2" s="1625"/>
      <c r="G2" s="1625"/>
      <c r="H2" s="1625"/>
      <c r="I2" s="392"/>
      <c r="J2" s="392"/>
      <c r="K2" s="392"/>
      <c r="L2" s="392"/>
      <c r="M2" s="392"/>
      <c r="N2" s="392"/>
      <c r="O2" s="392"/>
      <c r="P2" s="392"/>
    </row>
    <row r="3" spans="2:19" ht="15" customHeight="1" thickBot="1">
      <c r="B3" s="1626" t="s">
        <v>69</v>
      </c>
      <c r="C3" s="1626"/>
      <c r="D3" s="1626"/>
      <c r="E3" s="1626"/>
      <c r="F3" s="1626"/>
      <c r="G3" s="1626"/>
      <c r="H3" s="1626"/>
      <c r="I3" s="393"/>
      <c r="J3" s="393"/>
      <c r="K3" s="393"/>
      <c r="L3" s="393"/>
      <c r="M3" s="393"/>
      <c r="N3" s="393"/>
      <c r="O3" s="393"/>
      <c r="P3" s="393"/>
    </row>
    <row r="4" spans="2:19" ht="15" customHeight="1" thickTop="1">
      <c r="B4" s="394"/>
      <c r="C4" s="395"/>
      <c r="D4" s="1627" t="str">
        <f>'X-Other'!D4:F4</f>
        <v>Nine Months</v>
      </c>
      <c r="E4" s="1627"/>
      <c r="F4" s="1627"/>
      <c r="G4" s="1628" t="s">
        <v>4</v>
      </c>
      <c r="H4" s="1629"/>
      <c r="I4" s="396"/>
      <c r="J4" s="396"/>
      <c r="K4" s="396"/>
      <c r="L4" s="396"/>
      <c r="M4" s="396"/>
      <c r="N4" s="396"/>
      <c r="O4" s="396"/>
      <c r="P4" s="396"/>
    </row>
    <row r="5" spans="2:19" ht="15" customHeight="1">
      <c r="B5" s="397"/>
      <c r="C5" s="398"/>
      <c r="D5" s="399" t="s">
        <v>5</v>
      </c>
      <c r="E5" s="400" t="s">
        <v>286</v>
      </c>
      <c r="F5" s="400" t="s">
        <v>287</v>
      </c>
      <c r="G5" s="400" t="s">
        <v>6</v>
      </c>
      <c r="H5" s="401" t="s">
        <v>47</v>
      </c>
      <c r="I5" s="402"/>
      <c r="J5" s="402"/>
      <c r="K5" s="402"/>
      <c r="L5" s="402"/>
      <c r="M5" s="402"/>
      <c r="N5" s="402"/>
      <c r="O5" s="402"/>
      <c r="P5" s="402"/>
    </row>
    <row r="6" spans="2:19" ht="15" customHeight="1">
      <c r="B6" s="403"/>
      <c r="C6" s="404" t="s">
        <v>316</v>
      </c>
      <c r="D6" s="405">
        <v>242302.00212099997</v>
      </c>
      <c r="E6" s="405">
        <v>378218.59842999995</v>
      </c>
      <c r="F6" s="405">
        <v>462973.54247200012</v>
      </c>
      <c r="G6" s="405">
        <v>56.093880826096665</v>
      </c>
      <c r="H6" s="406">
        <v>22.408983691923453</v>
      </c>
      <c r="I6" s="407"/>
      <c r="J6" s="407"/>
      <c r="K6" s="407"/>
      <c r="L6" s="407"/>
      <c r="M6" s="407"/>
      <c r="N6" s="407"/>
      <c r="O6" s="407"/>
      <c r="P6" s="407"/>
      <c r="Q6" s="407"/>
      <c r="R6" s="407"/>
    </row>
    <row r="7" spans="2:19" ht="14.25" customHeight="1">
      <c r="B7" s="408">
        <v>1</v>
      </c>
      <c r="C7" s="409" t="s">
        <v>402</v>
      </c>
      <c r="D7" s="410">
        <v>6187.4289760000001</v>
      </c>
      <c r="E7" s="410">
        <v>12362.035612000001</v>
      </c>
      <c r="F7" s="410">
        <v>3472.0971369999997</v>
      </c>
      <c r="G7" s="410">
        <v>99.792767883886256</v>
      </c>
      <c r="H7" s="411">
        <v>-71.913224925273738</v>
      </c>
      <c r="I7" s="412"/>
      <c r="J7" s="412"/>
      <c r="K7" s="412"/>
      <c r="L7" s="412"/>
      <c r="M7" s="412"/>
      <c r="N7" s="412"/>
      <c r="O7" s="412"/>
      <c r="P7" s="407"/>
      <c r="Q7" s="407"/>
      <c r="R7" s="407"/>
    </row>
    <row r="8" spans="2:19" ht="15" customHeight="1">
      <c r="B8" s="408">
        <v>2</v>
      </c>
      <c r="C8" s="409" t="s">
        <v>403</v>
      </c>
      <c r="D8" s="410">
        <v>2068.5157810000001</v>
      </c>
      <c r="E8" s="410">
        <v>2554.610815</v>
      </c>
      <c r="F8" s="410">
        <v>3452.4533850000007</v>
      </c>
      <c r="G8" s="410">
        <v>23.499701499255792</v>
      </c>
      <c r="H8" s="411">
        <v>35.145962928212242</v>
      </c>
      <c r="I8" s="412"/>
      <c r="J8" s="412"/>
      <c r="K8" s="412"/>
      <c r="L8" s="412"/>
      <c r="M8" s="412"/>
      <c r="N8" s="412"/>
      <c r="O8" s="412"/>
      <c r="P8" s="407"/>
      <c r="Q8" s="407"/>
      <c r="R8" s="407"/>
    </row>
    <row r="9" spans="2:19" ht="15" customHeight="1">
      <c r="B9" s="408">
        <v>3</v>
      </c>
      <c r="C9" s="409" t="s">
        <v>404</v>
      </c>
      <c r="D9" s="410">
        <v>3147.3574930000004</v>
      </c>
      <c r="E9" s="410">
        <v>4325.4160940000002</v>
      </c>
      <c r="F9" s="410">
        <v>5046.2467709999992</v>
      </c>
      <c r="G9" s="410">
        <v>37.430085512055939</v>
      </c>
      <c r="H9" s="411">
        <v>16.665001963623766</v>
      </c>
      <c r="I9" s="412"/>
      <c r="J9" s="412"/>
      <c r="K9" s="412"/>
      <c r="L9" s="412"/>
      <c r="M9" s="412"/>
      <c r="N9" s="412"/>
      <c r="O9" s="412"/>
      <c r="P9" s="407"/>
      <c r="Q9" s="407"/>
      <c r="R9" s="407"/>
    </row>
    <row r="10" spans="2:19" ht="15" customHeight="1">
      <c r="B10" s="408">
        <v>4</v>
      </c>
      <c r="C10" s="409" t="s">
        <v>405</v>
      </c>
      <c r="D10" s="410">
        <v>158.01062300000001</v>
      </c>
      <c r="E10" s="410">
        <v>537.09246099999996</v>
      </c>
      <c r="F10" s="410">
        <v>1481.6027239999999</v>
      </c>
      <c r="G10" s="410">
        <v>239.90908383419253</v>
      </c>
      <c r="H10" s="411">
        <v>175.85617590711257</v>
      </c>
      <c r="I10" s="412"/>
      <c r="J10" s="412"/>
      <c r="K10" s="412"/>
      <c r="L10" s="412"/>
      <c r="M10" s="412"/>
      <c r="N10" s="412"/>
      <c r="O10" s="412"/>
      <c r="P10" s="407"/>
      <c r="Q10" s="407"/>
      <c r="R10" s="407"/>
    </row>
    <row r="11" spans="2:19" ht="15" customHeight="1">
      <c r="B11" s="408">
        <v>5</v>
      </c>
      <c r="C11" s="409" t="s">
        <v>406</v>
      </c>
      <c r="D11" s="410">
        <v>1186.6600539999999</v>
      </c>
      <c r="E11" s="410">
        <v>1339.6316380000001</v>
      </c>
      <c r="F11" s="410">
        <v>1053.9933380000002</v>
      </c>
      <c r="G11" s="410">
        <v>12.890935654601549</v>
      </c>
      <c r="H11" s="411">
        <v>-21.322152440833875</v>
      </c>
      <c r="I11" s="412"/>
      <c r="J11" s="412"/>
      <c r="K11" s="412"/>
      <c r="L11" s="412"/>
      <c r="M11" s="412"/>
      <c r="N11" s="412"/>
      <c r="O11" s="412"/>
      <c r="P11" s="407"/>
      <c r="Q11" s="407"/>
      <c r="R11" s="407"/>
    </row>
    <row r="12" spans="2:19" ht="15" customHeight="1">
      <c r="B12" s="408">
        <v>6</v>
      </c>
      <c r="C12" s="409" t="s">
        <v>407</v>
      </c>
      <c r="D12" s="410">
        <v>6798.9016330000004</v>
      </c>
      <c r="E12" s="410">
        <v>14087.163314000001</v>
      </c>
      <c r="F12" s="410">
        <v>20474.917173999998</v>
      </c>
      <c r="G12" s="410">
        <v>107.19763388875609</v>
      </c>
      <c r="H12" s="411">
        <v>45.344500646569259</v>
      </c>
      <c r="I12" s="412"/>
      <c r="J12" s="412"/>
      <c r="K12" s="412"/>
      <c r="L12" s="412"/>
      <c r="M12" s="412"/>
      <c r="N12" s="412"/>
      <c r="O12" s="412"/>
      <c r="P12" s="407"/>
      <c r="Q12" s="407"/>
      <c r="R12" s="407"/>
    </row>
    <row r="13" spans="2:19" ht="15" customHeight="1">
      <c r="B13" s="408">
        <v>7</v>
      </c>
      <c r="C13" s="409" t="s">
        <v>408</v>
      </c>
      <c r="D13" s="410">
        <v>1470.7473769999999</v>
      </c>
      <c r="E13" s="410">
        <v>896.549623</v>
      </c>
      <c r="F13" s="410">
        <v>1437.282054</v>
      </c>
      <c r="G13" s="410">
        <v>-39.041222373024844</v>
      </c>
      <c r="H13" s="411">
        <v>60.312604804921108</v>
      </c>
      <c r="I13" s="412"/>
      <c r="J13" s="412"/>
      <c r="K13" s="412"/>
      <c r="L13" s="412"/>
      <c r="M13" s="412"/>
      <c r="N13" s="412"/>
      <c r="O13" s="412"/>
      <c r="P13" s="407"/>
      <c r="Q13" s="407"/>
      <c r="R13" s="407"/>
    </row>
    <row r="14" spans="2:19" ht="15" customHeight="1">
      <c r="B14" s="408">
        <v>8</v>
      </c>
      <c r="C14" s="409" t="s">
        <v>325</v>
      </c>
      <c r="D14" s="410">
        <v>2266.1945949999999</v>
      </c>
      <c r="E14" s="410">
        <v>2777.495872</v>
      </c>
      <c r="F14" s="410">
        <v>4186.4531460000007</v>
      </c>
      <c r="G14" s="410">
        <v>22.562108220013656</v>
      </c>
      <c r="H14" s="411">
        <v>50.727610010287748</v>
      </c>
      <c r="I14" s="412"/>
      <c r="J14" s="412"/>
      <c r="K14" s="412"/>
      <c r="L14" s="412"/>
      <c r="M14" s="412"/>
      <c r="N14" s="412"/>
      <c r="O14" s="412"/>
      <c r="P14" s="407"/>
      <c r="Q14" s="407"/>
      <c r="R14" s="407"/>
      <c r="S14" s="369"/>
    </row>
    <row r="15" spans="2:19" ht="15" customHeight="1">
      <c r="B15" s="408">
        <v>9</v>
      </c>
      <c r="C15" s="409" t="s">
        <v>409</v>
      </c>
      <c r="D15" s="410">
        <v>7574.6176910000004</v>
      </c>
      <c r="E15" s="410">
        <v>7315.5747380000003</v>
      </c>
      <c r="F15" s="410">
        <v>8641.1844950000013</v>
      </c>
      <c r="G15" s="410">
        <v>-3.4198815513526171</v>
      </c>
      <c r="H15" s="411">
        <v>18.12037747511836</v>
      </c>
      <c r="I15" s="412"/>
      <c r="J15" s="412"/>
      <c r="K15" s="412"/>
      <c r="L15" s="412"/>
      <c r="M15" s="412"/>
      <c r="N15" s="412"/>
      <c r="O15" s="412"/>
      <c r="P15" s="407"/>
      <c r="Q15" s="407"/>
      <c r="R15" s="407"/>
    </row>
    <row r="16" spans="2:19" ht="15" customHeight="1">
      <c r="B16" s="408">
        <v>10</v>
      </c>
      <c r="C16" s="409" t="s">
        <v>410</v>
      </c>
      <c r="D16" s="410">
        <v>5642.8989659999997</v>
      </c>
      <c r="E16" s="410">
        <v>3504.521984</v>
      </c>
      <c r="F16" s="410">
        <v>6969.4907480000011</v>
      </c>
      <c r="G16" s="410">
        <v>-37.895007422324987</v>
      </c>
      <c r="H16" s="411">
        <v>98.871366189723432</v>
      </c>
      <c r="I16" s="412"/>
      <c r="J16" s="412"/>
      <c r="K16" s="412"/>
      <c r="L16" s="412"/>
      <c r="M16" s="412"/>
      <c r="N16" s="412"/>
      <c r="O16" s="412"/>
      <c r="P16" s="407"/>
      <c r="Q16" s="407"/>
      <c r="R16" s="407"/>
    </row>
    <row r="17" spans="2:19" ht="15" customHeight="1">
      <c r="B17" s="408">
        <v>11</v>
      </c>
      <c r="C17" s="409" t="s">
        <v>411</v>
      </c>
      <c r="D17" s="410">
        <v>205.853882</v>
      </c>
      <c r="E17" s="410">
        <v>284.19595900000002</v>
      </c>
      <c r="F17" s="410">
        <v>430.48498499999994</v>
      </c>
      <c r="G17" s="410">
        <v>38.057128793908305</v>
      </c>
      <c r="H17" s="411">
        <v>51.47470305867364</v>
      </c>
      <c r="I17" s="412"/>
      <c r="J17" s="412"/>
      <c r="K17" s="412"/>
      <c r="L17" s="412"/>
      <c r="M17" s="412"/>
      <c r="N17" s="412"/>
      <c r="O17" s="412"/>
      <c r="P17" s="407"/>
      <c r="Q17" s="407"/>
      <c r="R17" s="407"/>
    </row>
    <row r="18" spans="2:19" ht="15" customHeight="1">
      <c r="B18" s="408">
        <v>12</v>
      </c>
      <c r="C18" s="409" t="s">
        <v>412</v>
      </c>
      <c r="D18" s="410">
        <v>1468.5383939999999</v>
      </c>
      <c r="E18" s="410">
        <v>1957.02513</v>
      </c>
      <c r="F18" s="410">
        <v>2144.2552199999996</v>
      </c>
      <c r="G18" s="410">
        <v>33.26346372664193</v>
      </c>
      <c r="H18" s="411">
        <v>9.5670764329939715</v>
      </c>
      <c r="I18" s="412"/>
      <c r="J18" s="412"/>
      <c r="K18" s="412"/>
      <c r="L18" s="412"/>
      <c r="M18" s="412"/>
      <c r="N18" s="412"/>
      <c r="O18" s="412"/>
      <c r="P18" s="407"/>
      <c r="Q18" s="407"/>
      <c r="R18" s="407"/>
      <c r="S18" s="369"/>
    </row>
    <row r="19" spans="2:19" ht="15" customHeight="1">
      <c r="B19" s="408">
        <v>13</v>
      </c>
      <c r="C19" s="409" t="s">
        <v>413</v>
      </c>
      <c r="D19" s="410">
        <v>841.381306</v>
      </c>
      <c r="E19" s="410">
        <v>787.62390299999993</v>
      </c>
      <c r="F19" s="410">
        <v>1004.7474850000001</v>
      </c>
      <c r="G19" s="410">
        <v>-6.3891843824730756</v>
      </c>
      <c r="H19" s="411">
        <v>27.566911208889522</v>
      </c>
      <c r="I19" s="412"/>
      <c r="J19" s="412"/>
      <c r="K19" s="412"/>
      <c r="L19" s="412"/>
      <c r="M19" s="412"/>
      <c r="N19" s="412"/>
      <c r="O19" s="412"/>
      <c r="P19" s="407"/>
      <c r="Q19" s="407"/>
      <c r="R19" s="407"/>
    </row>
    <row r="20" spans="2:19" ht="15" customHeight="1">
      <c r="B20" s="408">
        <v>14</v>
      </c>
      <c r="C20" s="409" t="s">
        <v>414</v>
      </c>
      <c r="D20" s="410">
        <v>3090.4586209999998</v>
      </c>
      <c r="E20" s="410">
        <v>2307.2335639999997</v>
      </c>
      <c r="F20" s="410">
        <v>1950.9725780000001</v>
      </c>
      <c r="G20" s="410">
        <v>-25.343327740352237</v>
      </c>
      <c r="H20" s="411">
        <v>-15.441045568978197</v>
      </c>
      <c r="I20" s="412"/>
      <c r="J20" s="412"/>
      <c r="K20" s="412"/>
      <c r="L20" s="412"/>
      <c r="M20" s="412"/>
      <c r="N20" s="412"/>
      <c r="O20" s="412"/>
      <c r="P20" s="407"/>
      <c r="Q20" s="407"/>
      <c r="R20" s="407"/>
    </row>
    <row r="21" spans="2:19" ht="15" customHeight="1">
      <c r="B21" s="408">
        <v>15</v>
      </c>
      <c r="C21" s="409" t="s">
        <v>415</v>
      </c>
      <c r="D21" s="410">
        <v>7445.3572949999998</v>
      </c>
      <c r="E21" s="410">
        <v>10439.561156000002</v>
      </c>
      <c r="F21" s="410">
        <v>11124.172074</v>
      </c>
      <c r="G21" s="410">
        <v>40.215717558790487</v>
      </c>
      <c r="H21" s="411">
        <v>6.5578515013203145</v>
      </c>
      <c r="I21" s="412"/>
      <c r="J21" s="412"/>
      <c r="K21" s="412"/>
      <c r="L21" s="412"/>
      <c r="M21" s="412"/>
      <c r="N21" s="412"/>
      <c r="O21" s="412"/>
      <c r="P21" s="407"/>
      <c r="Q21" s="407"/>
      <c r="R21" s="407"/>
    </row>
    <row r="22" spans="2:19" ht="15" customHeight="1">
      <c r="B22" s="408">
        <v>16</v>
      </c>
      <c r="C22" s="409" t="s">
        <v>416</v>
      </c>
      <c r="D22" s="410">
        <v>1373.6338280000002</v>
      </c>
      <c r="E22" s="410">
        <v>1698.4047430000001</v>
      </c>
      <c r="F22" s="410">
        <v>2142.0291630000002</v>
      </c>
      <c r="G22" s="410">
        <v>23.64319430549142</v>
      </c>
      <c r="H22" s="411">
        <v>26.120064833097317</v>
      </c>
      <c r="I22" s="412"/>
      <c r="J22" s="412"/>
      <c r="K22" s="412"/>
      <c r="L22" s="412"/>
      <c r="M22" s="412"/>
      <c r="N22" s="412"/>
      <c r="O22" s="412"/>
      <c r="P22" s="407"/>
      <c r="Q22" s="407"/>
      <c r="R22" s="407"/>
    </row>
    <row r="23" spans="2:19" ht="15" customHeight="1">
      <c r="B23" s="408">
        <v>17</v>
      </c>
      <c r="C23" s="409" t="s">
        <v>328</v>
      </c>
      <c r="D23" s="410">
        <v>3986.8277159999998</v>
      </c>
      <c r="E23" s="410">
        <v>4247.7821460000005</v>
      </c>
      <c r="F23" s="410">
        <v>4538.6919779999998</v>
      </c>
      <c r="G23" s="410">
        <v>6.5454152671993882</v>
      </c>
      <c r="H23" s="411">
        <v>6.8485111053526992</v>
      </c>
      <c r="I23" s="412"/>
      <c r="J23" s="412"/>
      <c r="K23" s="412"/>
      <c r="L23" s="412"/>
      <c r="M23" s="412"/>
      <c r="N23" s="412"/>
      <c r="O23" s="412"/>
      <c r="P23" s="407"/>
      <c r="Q23" s="407"/>
      <c r="R23" s="407"/>
    </row>
    <row r="24" spans="2:19" ht="15" customHeight="1">
      <c r="B24" s="408">
        <v>18</v>
      </c>
      <c r="C24" s="409" t="s">
        <v>417</v>
      </c>
      <c r="D24" s="410">
        <v>2360.6369460000001</v>
      </c>
      <c r="E24" s="410">
        <v>2846.437473</v>
      </c>
      <c r="F24" s="410">
        <v>3122.5158840000004</v>
      </c>
      <c r="G24" s="410">
        <v>20.579213920343335</v>
      </c>
      <c r="H24" s="411">
        <v>9.6990857385329292</v>
      </c>
      <c r="I24" s="412"/>
      <c r="J24" s="412"/>
      <c r="K24" s="412"/>
      <c r="L24" s="412"/>
      <c r="M24" s="412"/>
      <c r="N24" s="412"/>
      <c r="O24" s="412"/>
      <c r="P24" s="407"/>
      <c r="Q24" s="407"/>
      <c r="R24" s="407"/>
    </row>
    <row r="25" spans="2:19" ht="15" customHeight="1">
      <c r="B25" s="408">
        <v>19</v>
      </c>
      <c r="C25" s="409" t="s">
        <v>418</v>
      </c>
      <c r="D25" s="410">
        <v>8560.9640360000012</v>
      </c>
      <c r="E25" s="410">
        <v>11090.102661000001</v>
      </c>
      <c r="F25" s="410">
        <v>15882.515345</v>
      </c>
      <c r="G25" s="410">
        <v>29.542684846760636</v>
      </c>
      <c r="H25" s="411">
        <v>43.213420384765527</v>
      </c>
      <c r="I25" s="412"/>
      <c r="J25" s="412"/>
      <c r="K25" s="412"/>
      <c r="L25" s="412"/>
      <c r="M25" s="412"/>
      <c r="N25" s="412"/>
      <c r="O25" s="412"/>
      <c r="P25" s="407"/>
      <c r="Q25" s="407"/>
      <c r="R25" s="407"/>
    </row>
    <row r="26" spans="2:19" ht="15" customHeight="1">
      <c r="B26" s="408">
        <v>20</v>
      </c>
      <c r="C26" s="409" t="s">
        <v>419</v>
      </c>
      <c r="D26" s="410">
        <v>366.55572500000005</v>
      </c>
      <c r="E26" s="410">
        <v>531.12036599999999</v>
      </c>
      <c r="F26" s="410">
        <v>659.15537699999993</v>
      </c>
      <c r="G26" s="410">
        <v>44.894849480252958</v>
      </c>
      <c r="H26" s="411">
        <v>24.106590369385287</v>
      </c>
      <c r="I26" s="412"/>
      <c r="J26" s="412"/>
      <c r="K26" s="412"/>
      <c r="L26" s="412"/>
      <c r="M26" s="412"/>
      <c r="N26" s="412"/>
      <c r="O26" s="412"/>
      <c r="P26" s="407"/>
      <c r="Q26" s="407"/>
      <c r="R26" s="407"/>
    </row>
    <row r="27" spans="2:19" ht="15" customHeight="1">
      <c r="B27" s="408">
        <v>21</v>
      </c>
      <c r="C27" s="409" t="s">
        <v>420</v>
      </c>
      <c r="D27" s="410">
        <v>1019.544594</v>
      </c>
      <c r="E27" s="410">
        <v>1403.622627</v>
      </c>
      <c r="F27" s="410">
        <v>1420.8499820000002</v>
      </c>
      <c r="G27" s="410">
        <v>37.671528568764103</v>
      </c>
      <c r="H27" s="411">
        <v>1.2273494790277653</v>
      </c>
      <c r="I27" s="412"/>
      <c r="J27" s="412"/>
      <c r="K27" s="412"/>
      <c r="L27" s="412"/>
      <c r="M27" s="412"/>
      <c r="N27" s="412"/>
      <c r="O27" s="412"/>
      <c r="P27" s="407"/>
      <c r="Q27" s="407"/>
      <c r="R27" s="407"/>
    </row>
    <row r="28" spans="2:19" ht="15" customHeight="1">
      <c r="B28" s="408">
        <v>22</v>
      </c>
      <c r="C28" s="409" t="s">
        <v>340</v>
      </c>
      <c r="D28" s="410">
        <v>1893.1229779999999</v>
      </c>
      <c r="E28" s="410">
        <v>1803.2595060000001</v>
      </c>
      <c r="F28" s="410">
        <v>2363.6300219999998</v>
      </c>
      <c r="G28" s="410">
        <v>-4.7468375295373875</v>
      </c>
      <c r="H28" s="411">
        <v>31.075422818261842</v>
      </c>
      <c r="I28" s="412"/>
      <c r="J28" s="412"/>
      <c r="K28" s="412"/>
      <c r="L28" s="412"/>
      <c r="M28" s="412"/>
      <c r="N28" s="412"/>
      <c r="O28" s="412"/>
      <c r="P28" s="407"/>
      <c r="Q28" s="407"/>
      <c r="R28" s="407"/>
    </row>
    <row r="29" spans="2:19" ht="15" customHeight="1">
      <c r="B29" s="408">
        <v>23</v>
      </c>
      <c r="C29" s="409" t="s">
        <v>421</v>
      </c>
      <c r="D29" s="410">
        <v>14078.693316000001</v>
      </c>
      <c r="E29" s="410">
        <v>35918.509680999996</v>
      </c>
      <c r="F29" s="410">
        <v>40060.059613000005</v>
      </c>
      <c r="G29" s="410">
        <v>155.12672855924575</v>
      </c>
      <c r="H29" s="411">
        <v>11.530405823576757</v>
      </c>
      <c r="I29" s="412"/>
      <c r="J29" s="412"/>
      <c r="K29" s="412"/>
      <c r="L29" s="412"/>
      <c r="M29" s="412"/>
      <c r="N29" s="412"/>
      <c r="O29" s="412"/>
      <c r="P29" s="407"/>
      <c r="Q29" s="407"/>
      <c r="R29" s="407"/>
    </row>
    <row r="30" spans="2:19" ht="15" customHeight="1">
      <c r="B30" s="408">
        <v>24</v>
      </c>
      <c r="C30" s="409" t="s">
        <v>422</v>
      </c>
      <c r="D30" s="410">
        <v>5827.438048</v>
      </c>
      <c r="E30" s="410">
        <v>7074.2940620000008</v>
      </c>
      <c r="F30" s="410">
        <v>10198.721415999998</v>
      </c>
      <c r="G30" s="410">
        <v>21.39629805979537</v>
      </c>
      <c r="H30" s="411">
        <v>44.165924212608701</v>
      </c>
      <c r="I30" s="412"/>
      <c r="J30" s="412"/>
      <c r="K30" s="412"/>
      <c r="L30" s="412"/>
      <c r="M30" s="412"/>
      <c r="N30" s="412"/>
      <c r="O30" s="412"/>
      <c r="P30" s="407"/>
      <c r="Q30" s="407"/>
      <c r="R30" s="407"/>
    </row>
    <row r="31" spans="2:19" ht="15" customHeight="1">
      <c r="B31" s="408">
        <v>25</v>
      </c>
      <c r="C31" s="409" t="s">
        <v>423</v>
      </c>
      <c r="D31" s="410">
        <v>13785.770930000001</v>
      </c>
      <c r="E31" s="410">
        <v>16056.401981000003</v>
      </c>
      <c r="F31" s="410">
        <v>17495.303635999997</v>
      </c>
      <c r="G31" s="410">
        <v>16.470831138349709</v>
      </c>
      <c r="H31" s="411">
        <v>8.9615447888181166</v>
      </c>
      <c r="I31" s="412"/>
      <c r="J31" s="412"/>
      <c r="K31" s="412"/>
      <c r="L31" s="412"/>
      <c r="M31" s="412"/>
      <c r="N31" s="412"/>
      <c r="O31" s="412"/>
      <c r="P31" s="407"/>
      <c r="Q31" s="407"/>
      <c r="R31" s="407"/>
    </row>
    <row r="32" spans="2:19" ht="15" customHeight="1">
      <c r="B32" s="408">
        <v>26</v>
      </c>
      <c r="C32" s="409" t="s">
        <v>424</v>
      </c>
      <c r="D32" s="410">
        <v>18.289076999999999</v>
      </c>
      <c r="E32" s="410">
        <v>59.900715999999996</v>
      </c>
      <c r="F32" s="410">
        <v>61.922701999999994</v>
      </c>
      <c r="G32" s="410">
        <v>227.52180987591663</v>
      </c>
      <c r="H32" s="411">
        <v>3.3755623221598796</v>
      </c>
      <c r="I32" s="412"/>
      <c r="J32" s="412"/>
      <c r="K32" s="412"/>
      <c r="L32" s="412"/>
      <c r="M32" s="412"/>
      <c r="N32" s="412"/>
      <c r="O32" s="412"/>
      <c r="P32" s="407"/>
      <c r="Q32" s="407"/>
      <c r="R32" s="407"/>
    </row>
    <row r="33" spans="2:18" ht="15" customHeight="1">
      <c r="B33" s="408">
        <v>27</v>
      </c>
      <c r="C33" s="409" t="s">
        <v>425</v>
      </c>
      <c r="D33" s="410">
        <v>12435.303251000001</v>
      </c>
      <c r="E33" s="410">
        <v>19261.887119000003</v>
      </c>
      <c r="F33" s="410">
        <v>28194.461984000001</v>
      </c>
      <c r="G33" s="410">
        <v>54.89680251626379</v>
      </c>
      <c r="H33" s="411">
        <v>46.374349563023202</v>
      </c>
      <c r="I33" s="412"/>
      <c r="J33" s="412"/>
      <c r="K33" s="412"/>
      <c r="L33" s="412"/>
      <c r="M33" s="412"/>
      <c r="N33" s="412"/>
      <c r="O33" s="412"/>
      <c r="P33" s="407"/>
      <c r="Q33" s="407"/>
      <c r="R33" s="407"/>
    </row>
    <row r="34" spans="2:18" ht="15" customHeight="1">
      <c r="B34" s="408">
        <v>28</v>
      </c>
      <c r="C34" s="409" t="s">
        <v>426</v>
      </c>
      <c r="D34" s="410">
        <v>379.878445</v>
      </c>
      <c r="E34" s="410">
        <v>519.35744099999999</v>
      </c>
      <c r="F34" s="410">
        <v>573.5254480000001</v>
      </c>
      <c r="G34" s="410">
        <v>36.716743957399331</v>
      </c>
      <c r="H34" s="411">
        <v>10.429812442024897</v>
      </c>
      <c r="I34" s="412"/>
      <c r="J34" s="412"/>
      <c r="K34" s="412"/>
      <c r="L34" s="412"/>
      <c r="M34" s="412"/>
      <c r="N34" s="412"/>
      <c r="O34" s="412"/>
      <c r="P34" s="407"/>
      <c r="Q34" s="407"/>
      <c r="R34" s="407"/>
    </row>
    <row r="35" spans="2:18" ht="15" customHeight="1">
      <c r="B35" s="408">
        <v>29</v>
      </c>
      <c r="C35" s="409" t="s">
        <v>347</v>
      </c>
      <c r="D35" s="410">
        <v>3746.5788679999996</v>
      </c>
      <c r="E35" s="410">
        <v>4327.9365600000001</v>
      </c>
      <c r="F35" s="410">
        <v>4710.5054749999999</v>
      </c>
      <c r="G35" s="410">
        <v>15.517028000276454</v>
      </c>
      <c r="H35" s="411">
        <v>8.8395222456772728</v>
      </c>
      <c r="I35" s="412"/>
      <c r="J35" s="412"/>
      <c r="K35" s="412"/>
      <c r="L35" s="412"/>
      <c r="M35" s="412"/>
      <c r="N35" s="412"/>
      <c r="O35" s="412"/>
      <c r="P35" s="407"/>
      <c r="Q35" s="407"/>
      <c r="R35" s="407"/>
    </row>
    <row r="36" spans="2:18" ht="15" customHeight="1">
      <c r="B36" s="408">
        <v>30</v>
      </c>
      <c r="C36" s="409" t="s">
        <v>427</v>
      </c>
      <c r="D36" s="410">
        <v>39089.723345000006</v>
      </c>
      <c r="E36" s="410">
        <v>85963.524544999993</v>
      </c>
      <c r="F36" s="410">
        <v>115440.73471800001</v>
      </c>
      <c r="G36" s="410">
        <v>119.91336133617239</v>
      </c>
      <c r="H36" s="411">
        <v>34.290369466609462</v>
      </c>
      <c r="I36" s="412"/>
      <c r="J36" s="412"/>
      <c r="K36" s="412"/>
      <c r="L36" s="412"/>
      <c r="M36" s="412"/>
      <c r="N36" s="412"/>
      <c r="O36" s="412"/>
      <c r="P36" s="407"/>
      <c r="Q36" s="407"/>
      <c r="R36" s="407"/>
    </row>
    <row r="37" spans="2:18" ht="15" customHeight="1">
      <c r="B37" s="408">
        <v>31</v>
      </c>
      <c r="C37" s="409" t="s">
        <v>428</v>
      </c>
      <c r="D37" s="410">
        <v>954.74498900000003</v>
      </c>
      <c r="E37" s="410">
        <v>1379.7207989999999</v>
      </c>
      <c r="F37" s="410">
        <v>2032.0396940000001</v>
      </c>
      <c r="G37" s="410">
        <v>44.511970724781662</v>
      </c>
      <c r="H37" s="411">
        <v>47.279050621893248</v>
      </c>
      <c r="I37" s="412"/>
      <c r="J37" s="412"/>
      <c r="K37" s="412"/>
      <c r="L37" s="412"/>
      <c r="M37" s="412"/>
      <c r="N37" s="412"/>
      <c r="O37" s="412"/>
      <c r="P37" s="407"/>
      <c r="Q37" s="407"/>
      <c r="R37" s="407"/>
    </row>
    <row r="38" spans="2:18" ht="15" customHeight="1">
      <c r="B38" s="408">
        <v>32</v>
      </c>
      <c r="C38" s="409" t="s">
        <v>350</v>
      </c>
      <c r="D38" s="410">
        <v>1696.7971649999999</v>
      </c>
      <c r="E38" s="410">
        <v>2031.9180110000002</v>
      </c>
      <c r="F38" s="410">
        <v>2434.5767000000001</v>
      </c>
      <c r="G38" s="410">
        <v>19.750200725965982</v>
      </c>
      <c r="H38" s="411">
        <v>19.816679945753961</v>
      </c>
      <c r="I38" s="412"/>
      <c r="J38" s="412"/>
      <c r="K38" s="412"/>
      <c r="L38" s="412"/>
      <c r="M38" s="412"/>
      <c r="N38" s="412"/>
      <c r="O38" s="412"/>
      <c r="P38" s="407"/>
      <c r="Q38" s="407"/>
      <c r="R38" s="407"/>
    </row>
    <row r="39" spans="2:18" ht="15" customHeight="1">
      <c r="B39" s="408">
        <v>33</v>
      </c>
      <c r="C39" s="409" t="s">
        <v>429</v>
      </c>
      <c r="D39" s="410">
        <v>998.41161199999988</v>
      </c>
      <c r="E39" s="410">
        <v>1341.500072</v>
      </c>
      <c r="F39" s="410">
        <v>841.85242800000003</v>
      </c>
      <c r="G39" s="410">
        <v>34.363428457400602</v>
      </c>
      <c r="H39" s="411">
        <v>-37.245442950673201</v>
      </c>
      <c r="I39" s="412"/>
      <c r="J39" s="412"/>
      <c r="K39" s="412"/>
      <c r="L39" s="412"/>
      <c r="M39" s="412"/>
      <c r="N39" s="412"/>
      <c r="O39" s="412"/>
      <c r="P39" s="407"/>
      <c r="Q39" s="407"/>
      <c r="R39" s="407"/>
    </row>
    <row r="40" spans="2:18" ht="15" customHeight="1">
      <c r="B40" s="408">
        <v>34</v>
      </c>
      <c r="C40" s="409" t="s">
        <v>430</v>
      </c>
      <c r="D40" s="410">
        <v>164.50779600000001</v>
      </c>
      <c r="E40" s="410">
        <v>171.44903299999999</v>
      </c>
      <c r="F40" s="410">
        <v>59.318310999999994</v>
      </c>
      <c r="G40" s="410">
        <v>4.2193969944135432</v>
      </c>
      <c r="H40" s="411">
        <v>-65.401781531191261</v>
      </c>
      <c r="I40" s="412"/>
      <c r="J40" s="412"/>
      <c r="K40" s="412"/>
      <c r="L40" s="412"/>
      <c r="M40" s="412"/>
      <c r="N40" s="412"/>
      <c r="O40" s="412"/>
      <c r="P40" s="407"/>
      <c r="Q40" s="407"/>
      <c r="R40" s="407"/>
    </row>
    <row r="41" spans="2:18" ht="15" customHeight="1">
      <c r="B41" s="408">
        <v>35</v>
      </c>
      <c r="C41" s="409" t="s">
        <v>383</v>
      </c>
      <c r="D41" s="410">
        <v>3387.8110959999995</v>
      </c>
      <c r="E41" s="410">
        <v>4448.0408779999998</v>
      </c>
      <c r="F41" s="410">
        <v>3965.0787649999997</v>
      </c>
      <c r="G41" s="410">
        <v>31.295422086899038</v>
      </c>
      <c r="H41" s="411">
        <v>-10.857861387666873</v>
      </c>
      <c r="I41" s="412"/>
      <c r="J41" s="412"/>
      <c r="K41" s="412"/>
      <c r="L41" s="412"/>
      <c r="M41" s="412"/>
      <c r="N41" s="412"/>
      <c r="O41" s="412"/>
      <c r="P41" s="407"/>
      <c r="Q41" s="407"/>
      <c r="R41" s="407"/>
    </row>
    <row r="42" spans="2:18" ht="15" customHeight="1">
      <c r="B42" s="408">
        <v>36</v>
      </c>
      <c r="C42" s="409" t="s">
        <v>431</v>
      </c>
      <c r="D42" s="410">
        <v>15984.233873000001</v>
      </c>
      <c r="E42" s="410">
        <v>18526.005496999998</v>
      </c>
      <c r="F42" s="410">
        <v>21563.574528000001</v>
      </c>
      <c r="G42" s="410">
        <v>15.901741955199157</v>
      </c>
      <c r="H42" s="411">
        <v>16.396243817869376</v>
      </c>
      <c r="I42" s="412"/>
      <c r="J42" s="412"/>
      <c r="K42" s="412"/>
      <c r="L42" s="412"/>
      <c r="M42" s="412"/>
      <c r="N42" s="412"/>
      <c r="O42" s="412"/>
      <c r="P42" s="407"/>
      <c r="Q42" s="407"/>
      <c r="R42" s="407"/>
    </row>
    <row r="43" spans="2:18" ht="15" customHeight="1">
      <c r="B43" s="408">
        <v>37</v>
      </c>
      <c r="C43" s="409" t="s">
        <v>432</v>
      </c>
      <c r="D43" s="410">
        <v>830.91997600000002</v>
      </c>
      <c r="E43" s="410">
        <v>709.34285599999998</v>
      </c>
      <c r="F43" s="410">
        <v>653.16529700000001</v>
      </c>
      <c r="G43" s="410">
        <v>-14.631628016125589</v>
      </c>
      <c r="H43" s="411">
        <v>-7.9196623360368221</v>
      </c>
      <c r="I43" s="412"/>
      <c r="J43" s="412"/>
      <c r="K43" s="412"/>
      <c r="L43" s="412"/>
      <c r="M43" s="412"/>
      <c r="N43" s="412"/>
      <c r="O43" s="412"/>
      <c r="P43" s="407"/>
      <c r="Q43" s="407"/>
      <c r="R43" s="407"/>
    </row>
    <row r="44" spans="2:18" ht="15" customHeight="1">
      <c r="B44" s="408">
        <v>38</v>
      </c>
      <c r="C44" s="409" t="s">
        <v>433</v>
      </c>
      <c r="D44" s="410">
        <v>3036.58968</v>
      </c>
      <c r="E44" s="410">
        <v>3848.2257680000002</v>
      </c>
      <c r="F44" s="410">
        <v>1610.5174150000003</v>
      </c>
      <c r="G44" s="410">
        <v>26.728540024544898</v>
      </c>
      <c r="H44" s="411">
        <v>-58.14909228059615</v>
      </c>
      <c r="I44" s="412"/>
      <c r="J44" s="412"/>
      <c r="K44" s="412"/>
      <c r="L44" s="412"/>
      <c r="M44" s="412"/>
      <c r="N44" s="412"/>
      <c r="O44" s="412"/>
      <c r="P44" s="407"/>
      <c r="Q44" s="407"/>
      <c r="R44" s="407"/>
    </row>
    <row r="45" spans="2:18" ht="15" customHeight="1">
      <c r="B45" s="408">
        <v>39</v>
      </c>
      <c r="C45" s="409" t="s">
        <v>434</v>
      </c>
      <c r="D45" s="410">
        <v>585.83741800000007</v>
      </c>
      <c r="E45" s="410">
        <v>824.24201900000003</v>
      </c>
      <c r="F45" s="410">
        <v>748.15004599999997</v>
      </c>
      <c r="G45" s="410">
        <v>40.694669489342829</v>
      </c>
      <c r="H45" s="411">
        <v>-9.2317512630959442</v>
      </c>
      <c r="I45" s="412"/>
      <c r="J45" s="412"/>
      <c r="K45" s="412"/>
      <c r="L45" s="412"/>
      <c r="M45" s="412"/>
      <c r="N45" s="412"/>
      <c r="O45" s="412"/>
      <c r="P45" s="407"/>
      <c r="Q45" s="407"/>
      <c r="R45" s="407"/>
    </row>
    <row r="46" spans="2:18" ht="15" customHeight="1">
      <c r="B46" s="408">
        <v>40</v>
      </c>
      <c r="C46" s="409" t="s">
        <v>435</v>
      </c>
      <c r="D46" s="410">
        <v>83.030223000000007</v>
      </c>
      <c r="E46" s="410">
        <v>221.16741300000001</v>
      </c>
      <c r="F46" s="410">
        <v>713.21051799999998</v>
      </c>
      <c r="G46" s="410">
        <v>166.36976875275889</v>
      </c>
      <c r="H46" s="411">
        <v>222.47540825555524</v>
      </c>
      <c r="I46" s="412"/>
      <c r="J46" s="412"/>
      <c r="K46" s="412"/>
      <c r="L46" s="412"/>
      <c r="M46" s="412"/>
      <c r="N46" s="412"/>
      <c r="O46" s="412"/>
      <c r="P46" s="407"/>
      <c r="Q46" s="407"/>
      <c r="R46" s="407"/>
    </row>
    <row r="47" spans="2:18" ht="15" customHeight="1">
      <c r="B47" s="408">
        <v>41</v>
      </c>
      <c r="C47" s="409" t="s">
        <v>436</v>
      </c>
      <c r="D47" s="410">
        <v>139.95334199999999</v>
      </c>
      <c r="E47" s="410">
        <v>98.521226999999996</v>
      </c>
      <c r="F47" s="410">
        <v>46.915922000000002</v>
      </c>
      <c r="G47" s="410">
        <v>-29.604234102533965</v>
      </c>
      <c r="H47" s="411">
        <v>-52.379884590759303</v>
      </c>
      <c r="I47" s="412"/>
      <c r="J47" s="412"/>
      <c r="K47" s="412"/>
      <c r="L47" s="412"/>
      <c r="M47" s="412"/>
      <c r="N47" s="412"/>
      <c r="O47" s="412"/>
      <c r="P47" s="407"/>
      <c r="Q47" s="407"/>
      <c r="R47" s="407"/>
    </row>
    <row r="48" spans="2:18" ht="15" customHeight="1">
      <c r="B48" s="408">
        <v>42</v>
      </c>
      <c r="C48" s="409" t="s">
        <v>388</v>
      </c>
      <c r="D48" s="410">
        <v>36.548558</v>
      </c>
      <c r="E48" s="410">
        <v>55.136691999999996</v>
      </c>
      <c r="F48" s="410">
        <v>77.33788100000001</v>
      </c>
      <c r="G48" s="410">
        <v>50.858734289872672</v>
      </c>
      <c r="H48" s="411">
        <v>40.265725408408656</v>
      </c>
      <c r="I48" s="412"/>
      <c r="J48" s="412"/>
      <c r="K48" s="412"/>
      <c r="L48" s="412"/>
      <c r="M48" s="412"/>
      <c r="N48" s="412"/>
      <c r="O48" s="412"/>
      <c r="P48" s="407"/>
      <c r="Q48" s="407"/>
      <c r="R48" s="407"/>
    </row>
    <row r="49" spans="2:18" ht="15" customHeight="1">
      <c r="B49" s="408">
        <v>43</v>
      </c>
      <c r="C49" s="409" t="s">
        <v>437</v>
      </c>
      <c r="D49" s="410">
        <v>3142.5558259999998</v>
      </c>
      <c r="E49" s="410">
        <v>3208.790661</v>
      </c>
      <c r="F49" s="410">
        <v>3295.3737469999996</v>
      </c>
      <c r="G49" s="410">
        <v>2.1076740929152322</v>
      </c>
      <c r="H49" s="411">
        <v>2.6983089626986327</v>
      </c>
      <c r="I49" s="412"/>
      <c r="J49" s="412"/>
      <c r="K49" s="412"/>
      <c r="L49" s="412"/>
      <c r="M49" s="412"/>
      <c r="N49" s="412"/>
      <c r="O49" s="412"/>
      <c r="P49" s="407"/>
      <c r="Q49" s="407"/>
      <c r="R49" s="407"/>
    </row>
    <row r="50" spans="2:18" ht="15" customHeight="1">
      <c r="B50" s="408">
        <v>44</v>
      </c>
      <c r="C50" s="409" t="s">
        <v>364</v>
      </c>
      <c r="D50" s="410">
        <v>5141.6763529999998</v>
      </c>
      <c r="E50" s="410">
        <v>4649.6567809999997</v>
      </c>
      <c r="F50" s="410">
        <v>7009.4846869999992</v>
      </c>
      <c r="G50" s="410">
        <v>-9.5692443129549218</v>
      </c>
      <c r="H50" s="411">
        <v>50.752733312338648</v>
      </c>
      <c r="I50" s="412"/>
      <c r="J50" s="412"/>
      <c r="K50" s="412"/>
      <c r="L50" s="412"/>
      <c r="M50" s="412"/>
      <c r="N50" s="412"/>
      <c r="O50" s="412"/>
      <c r="P50" s="407"/>
      <c r="Q50" s="407"/>
      <c r="R50" s="407"/>
    </row>
    <row r="51" spans="2:18" ht="15" customHeight="1">
      <c r="B51" s="408">
        <v>45</v>
      </c>
      <c r="C51" s="409" t="s">
        <v>438</v>
      </c>
      <c r="D51" s="410">
        <v>2167.637843</v>
      </c>
      <c r="E51" s="410">
        <v>1890.9153220000001</v>
      </c>
      <c r="F51" s="410">
        <v>1831.807851</v>
      </c>
      <c r="G51" s="410">
        <v>-12.766086451831711</v>
      </c>
      <c r="H51" s="411">
        <v>-3.1258655695635724</v>
      </c>
      <c r="I51" s="412"/>
      <c r="J51" s="412"/>
      <c r="K51" s="412"/>
      <c r="L51" s="412"/>
      <c r="M51" s="412"/>
      <c r="N51" s="412"/>
      <c r="O51" s="412"/>
      <c r="P51" s="407"/>
      <c r="Q51" s="407"/>
      <c r="R51" s="407"/>
    </row>
    <row r="52" spans="2:18" ht="15" customHeight="1">
      <c r="B52" s="408">
        <v>46</v>
      </c>
      <c r="C52" s="409" t="s">
        <v>439</v>
      </c>
      <c r="D52" s="410">
        <v>2585.1050439999999</v>
      </c>
      <c r="E52" s="410">
        <v>4254.2687169999999</v>
      </c>
      <c r="F52" s="410">
        <v>5362.1059690000002</v>
      </c>
      <c r="G52" s="410">
        <v>64.568504745062882</v>
      </c>
      <c r="H52" s="411">
        <v>26.040603584185874</v>
      </c>
      <c r="I52" s="412"/>
      <c r="J52" s="412"/>
      <c r="K52" s="412"/>
      <c r="L52" s="412"/>
      <c r="M52" s="412"/>
      <c r="N52" s="412"/>
      <c r="O52" s="412"/>
      <c r="P52" s="407"/>
      <c r="Q52" s="407"/>
      <c r="R52" s="407"/>
    </row>
    <row r="53" spans="2:18" ht="15" customHeight="1">
      <c r="B53" s="408">
        <v>47</v>
      </c>
      <c r="C53" s="409" t="s">
        <v>389</v>
      </c>
      <c r="D53" s="410">
        <v>5714.3088309999994</v>
      </c>
      <c r="E53" s="410">
        <v>8631.3544949999996</v>
      </c>
      <c r="F53" s="410">
        <v>8594.1069970000008</v>
      </c>
      <c r="G53" s="410">
        <v>51.048092608769963</v>
      </c>
      <c r="H53" s="411">
        <v>-0.43153711299397912</v>
      </c>
      <c r="I53" s="412"/>
      <c r="J53" s="412"/>
      <c r="K53" s="412"/>
      <c r="L53" s="412"/>
      <c r="M53" s="412"/>
      <c r="N53" s="412"/>
      <c r="O53" s="412"/>
      <c r="P53" s="407"/>
      <c r="Q53" s="407"/>
      <c r="R53" s="407"/>
    </row>
    <row r="54" spans="2:18" ht="15" customHeight="1">
      <c r="B54" s="408">
        <v>48</v>
      </c>
      <c r="C54" s="409" t="s">
        <v>440</v>
      </c>
      <c r="D54" s="410">
        <v>36261.336601000003</v>
      </c>
      <c r="E54" s="410">
        <v>62140.343822999996</v>
      </c>
      <c r="F54" s="410">
        <v>80024.962640999991</v>
      </c>
      <c r="G54" s="410">
        <v>71.368045548785176</v>
      </c>
      <c r="H54" s="411">
        <v>28.781010399527844</v>
      </c>
      <c r="I54" s="412"/>
      <c r="J54" s="412"/>
      <c r="K54" s="412"/>
      <c r="L54" s="412"/>
      <c r="M54" s="412"/>
      <c r="N54" s="412"/>
      <c r="O54" s="412"/>
      <c r="P54" s="407"/>
      <c r="Q54" s="407"/>
      <c r="R54" s="407"/>
    </row>
    <row r="55" spans="2:18" ht="15" customHeight="1">
      <c r="B55" s="408">
        <v>49</v>
      </c>
      <c r="C55" s="409" t="s">
        <v>441</v>
      </c>
      <c r="D55" s="410">
        <v>914.11210500000004</v>
      </c>
      <c r="E55" s="410">
        <v>1509.7248760000002</v>
      </c>
      <c r="F55" s="410">
        <v>2374.9870179999998</v>
      </c>
      <c r="G55" s="410">
        <v>65.157519273853211</v>
      </c>
      <c r="H55" s="411">
        <v>57.31257103562487</v>
      </c>
      <c r="I55" s="412"/>
      <c r="J55" s="412"/>
      <c r="K55" s="412"/>
      <c r="L55" s="412"/>
      <c r="M55" s="412"/>
      <c r="N55" s="412"/>
      <c r="O55" s="412"/>
      <c r="P55" s="407"/>
      <c r="Q55" s="407"/>
      <c r="R55" s="407"/>
    </row>
    <row r="56" spans="2:18" ht="15" customHeight="1">
      <c r="B56" s="413"/>
      <c r="C56" s="414" t="s">
        <v>369</v>
      </c>
      <c r="D56" s="415">
        <v>70419.784851000004</v>
      </c>
      <c r="E56" s="415">
        <v>94520.674385999999</v>
      </c>
      <c r="F56" s="415">
        <v>113182.58252999999</v>
      </c>
      <c r="G56" s="415">
        <v>34.224599785407804</v>
      </c>
      <c r="H56" s="416">
        <v>19.743731480151297</v>
      </c>
      <c r="I56" s="407"/>
      <c r="J56" s="407"/>
      <c r="K56" s="407"/>
      <c r="L56" s="407"/>
      <c r="M56" s="407"/>
      <c r="N56" s="407"/>
      <c r="O56" s="407"/>
      <c r="P56" s="407"/>
      <c r="Q56" s="407"/>
      <c r="R56" s="407"/>
    </row>
    <row r="57" spans="2:18" ht="15" customHeight="1" thickBot="1">
      <c r="B57" s="417"/>
      <c r="C57" s="418" t="s">
        <v>370</v>
      </c>
      <c r="D57" s="419">
        <v>312721.78697200003</v>
      </c>
      <c r="E57" s="419">
        <v>472739.27281599998</v>
      </c>
      <c r="F57" s="419">
        <v>576156.12500200002</v>
      </c>
      <c r="G57" s="419">
        <v>51.169279695350212</v>
      </c>
      <c r="H57" s="420">
        <v>21.876086488429337</v>
      </c>
      <c r="I57" s="407"/>
      <c r="J57" s="407"/>
      <c r="K57" s="407"/>
      <c r="L57" s="407"/>
      <c r="M57" s="407"/>
      <c r="N57" s="407"/>
      <c r="O57" s="407"/>
      <c r="P57" s="407"/>
      <c r="Q57" s="407"/>
      <c r="R57" s="407"/>
    </row>
    <row r="58" spans="2:18" ht="16.5" thickTop="1">
      <c r="B58" s="1609" t="s">
        <v>442</v>
      </c>
      <c r="C58" s="1609"/>
      <c r="D58" s="1609"/>
      <c r="E58" s="1609"/>
      <c r="F58" s="1609"/>
      <c r="G58" s="1609"/>
      <c r="H58" s="1609"/>
    </row>
  </sheetData>
  <mergeCells count="6">
    <mergeCell ref="B58:H58"/>
    <mergeCell ref="B1:H1"/>
    <mergeCell ref="B2:H2"/>
    <mergeCell ref="B3:H3"/>
    <mergeCell ref="D4:F4"/>
    <mergeCell ref="G4:H4"/>
  </mergeCells>
  <printOptions horizontalCentered="1"/>
  <pageMargins left="0.5" right="0.5" top="0.75" bottom="0.75" header="0.5" footer="0.5"/>
  <pageSetup scale="80"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R65"/>
  <sheetViews>
    <sheetView workbookViewId="0">
      <selection activeCell="J18" sqref="J18"/>
    </sheetView>
  </sheetViews>
  <sheetFormatPr defaultRowHeight="15.75"/>
  <cols>
    <col min="1" max="1" width="8.85546875" style="329" customWidth="1"/>
    <col min="2" max="2" width="50" style="329" bestFit="1" customWidth="1"/>
    <col min="3" max="5" width="14.42578125" style="329" customWidth="1"/>
    <col min="6" max="7" width="12.7109375" style="329" customWidth="1"/>
    <col min="8" max="9" width="9.140625" style="329"/>
    <col min="10" max="10" width="7.28515625" style="329" customWidth="1"/>
    <col min="11" max="256" width="9.140625" style="329"/>
    <col min="257" max="257" width="6.140625" style="329" customWidth="1"/>
    <col min="258" max="258" width="41.140625" style="329" bestFit="1" customWidth="1"/>
    <col min="259" max="263" width="10.7109375" style="329" customWidth="1"/>
    <col min="264" max="512" width="9.140625" style="329"/>
    <col min="513" max="513" width="6.140625" style="329" customWidth="1"/>
    <col min="514" max="514" width="41.140625" style="329" bestFit="1" customWidth="1"/>
    <col min="515" max="519" width="10.7109375" style="329" customWidth="1"/>
    <col min="520" max="768" width="9.140625" style="329"/>
    <col min="769" max="769" width="6.140625" style="329" customWidth="1"/>
    <col min="770" max="770" width="41.140625" style="329" bestFit="1" customWidth="1"/>
    <col min="771" max="775" width="10.7109375" style="329" customWidth="1"/>
    <col min="776" max="1024" width="9.140625" style="329"/>
    <col min="1025" max="1025" width="6.140625" style="329" customWidth="1"/>
    <col min="1026" max="1026" width="41.140625" style="329" bestFit="1" customWidth="1"/>
    <col min="1027" max="1031" width="10.7109375" style="329" customWidth="1"/>
    <col min="1032" max="1280" width="9.140625" style="329"/>
    <col min="1281" max="1281" width="6.140625" style="329" customWidth="1"/>
    <col min="1282" max="1282" width="41.140625" style="329" bestFit="1" customWidth="1"/>
    <col min="1283" max="1287" width="10.7109375" style="329" customWidth="1"/>
    <col min="1288" max="1536" width="9.140625" style="329"/>
    <col min="1537" max="1537" width="6.140625" style="329" customWidth="1"/>
    <col min="1538" max="1538" width="41.140625" style="329" bestFit="1" customWidth="1"/>
    <col min="1539" max="1543" width="10.7109375" style="329" customWidth="1"/>
    <col min="1544" max="1792" width="9.140625" style="329"/>
    <col min="1793" max="1793" width="6.140625" style="329" customWidth="1"/>
    <col min="1794" max="1794" width="41.140625" style="329" bestFit="1" customWidth="1"/>
    <col min="1795" max="1799" width="10.7109375" style="329" customWidth="1"/>
    <col min="1800" max="2048" width="9.140625" style="329"/>
    <col min="2049" max="2049" width="6.140625" style="329" customWidth="1"/>
    <col min="2050" max="2050" width="41.140625" style="329" bestFit="1" customWidth="1"/>
    <col min="2051" max="2055" width="10.7109375" style="329" customWidth="1"/>
    <col min="2056" max="2304" width="9.140625" style="329"/>
    <col min="2305" max="2305" width="6.140625" style="329" customWidth="1"/>
    <col min="2306" max="2306" width="41.140625" style="329" bestFit="1" customWidth="1"/>
    <col min="2307" max="2311" width="10.7109375" style="329" customWidth="1"/>
    <col min="2312" max="2560" width="9.140625" style="329"/>
    <col min="2561" max="2561" width="6.140625" style="329" customWidth="1"/>
    <col min="2562" max="2562" width="41.140625" style="329" bestFit="1" customWidth="1"/>
    <col min="2563" max="2567" width="10.7109375" style="329" customWidth="1"/>
    <col min="2568" max="2816" width="9.140625" style="329"/>
    <col min="2817" max="2817" width="6.140625" style="329" customWidth="1"/>
    <col min="2818" max="2818" width="41.140625" style="329" bestFit="1" customWidth="1"/>
    <col min="2819" max="2823" width="10.7109375" style="329" customWidth="1"/>
    <col min="2824" max="3072" width="9.140625" style="329"/>
    <col min="3073" max="3073" width="6.140625" style="329" customWidth="1"/>
    <col min="3074" max="3074" width="41.140625" style="329" bestFit="1" customWidth="1"/>
    <col min="3075" max="3079" width="10.7109375" style="329" customWidth="1"/>
    <col min="3080" max="3328" width="9.140625" style="329"/>
    <col min="3329" max="3329" width="6.140625" style="329" customWidth="1"/>
    <col min="3330" max="3330" width="41.140625" style="329" bestFit="1" customWidth="1"/>
    <col min="3331" max="3335" width="10.7109375" style="329" customWidth="1"/>
    <col min="3336" max="3584" width="9.140625" style="329"/>
    <col min="3585" max="3585" width="6.140625" style="329" customWidth="1"/>
    <col min="3586" max="3586" width="41.140625" style="329" bestFit="1" customWidth="1"/>
    <col min="3587" max="3591" width="10.7109375" style="329" customWidth="1"/>
    <col min="3592" max="3840" width="9.140625" style="329"/>
    <col min="3841" max="3841" width="6.140625" style="329" customWidth="1"/>
    <col min="3842" max="3842" width="41.140625" style="329" bestFit="1" customWidth="1"/>
    <col min="3843" max="3847" width="10.7109375" style="329" customWidth="1"/>
    <col min="3848" max="4096" width="9.140625" style="329"/>
    <col min="4097" max="4097" width="6.140625" style="329" customWidth="1"/>
    <col min="4098" max="4098" width="41.140625" style="329" bestFit="1" customWidth="1"/>
    <col min="4099" max="4103" width="10.7109375" style="329" customWidth="1"/>
    <col min="4104" max="4352" width="9.140625" style="329"/>
    <col min="4353" max="4353" width="6.140625" style="329" customWidth="1"/>
    <col min="4354" max="4354" width="41.140625" style="329" bestFit="1" customWidth="1"/>
    <col min="4355" max="4359" width="10.7109375" style="329" customWidth="1"/>
    <col min="4360" max="4608" width="9.140625" style="329"/>
    <col min="4609" max="4609" width="6.140625" style="329" customWidth="1"/>
    <col min="4610" max="4610" width="41.140625" style="329" bestFit="1" customWidth="1"/>
    <col min="4611" max="4615" width="10.7109375" style="329" customWidth="1"/>
    <col min="4616" max="4864" width="9.140625" style="329"/>
    <col min="4865" max="4865" width="6.140625" style="329" customWidth="1"/>
    <col min="4866" max="4866" width="41.140625" style="329" bestFit="1" customWidth="1"/>
    <col min="4867" max="4871" width="10.7109375" style="329" customWidth="1"/>
    <col min="4872" max="5120" width="9.140625" style="329"/>
    <col min="5121" max="5121" width="6.140625" style="329" customWidth="1"/>
    <col min="5122" max="5122" width="41.140625" style="329" bestFit="1" customWidth="1"/>
    <col min="5123" max="5127" width="10.7109375" style="329" customWidth="1"/>
    <col min="5128" max="5376" width="9.140625" style="329"/>
    <col min="5377" max="5377" width="6.140625" style="329" customWidth="1"/>
    <col min="5378" max="5378" width="41.140625" style="329" bestFit="1" customWidth="1"/>
    <col min="5379" max="5383" width="10.7109375" style="329" customWidth="1"/>
    <col min="5384" max="5632" width="9.140625" style="329"/>
    <col min="5633" max="5633" width="6.140625" style="329" customWidth="1"/>
    <col min="5634" max="5634" width="41.140625" style="329" bestFit="1" customWidth="1"/>
    <col min="5635" max="5639" width="10.7109375" style="329" customWidth="1"/>
    <col min="5640" max="5888" width="9.140625" style="329"/>
    <col min="5889" max="5889" width="6.140625" style="329" customWidth="1"/>
    <col min="5890" max="5890" width="41.140625" style="329" bestFit="1" customWidth="1"/>
    <col min="5891" max="5895" width="10.7109375" style="329" customWidth="1"/>
    <col min="5896" max="6144" width="9.140625" style="329"/>
    <col min="6145" max="6145" width="6.140625" style="329" customWidth="1"/>
    <col min="6146" max="6146" width="41.140625" style="329" bestFit="1" customWidth="1"/>
    <col min="6147" max="6151" width="10.7109375" style="329" customWidth="1"/>
    <col min="6152" max="6400" width="9.140625" style="329"/>
    <col min="6401" max="6401" width="6.140625" style="329" customWidth="1"/>
    <col min="6402" max="6402" width="41.140625" style="329" bestFit="1" customWidth="1"/>
    <col min="6403" max="6407" width="10.7109375" style="329" customWidth="1"/>
    <col min="6408" max="6656" width="9.140625" style="329"/>
    <col min="6657" max="6657" width="6.140625" style="329" customWidth="1"/>
    <col min="6658" max="6658" width="41.140625" style="329" bestFit="1" customWidth="1"/>
    <col min="6659" max="6663" width="10.7109375" style="329" customWidth="1"/>
    <col min="6664" max="6912" width="9.140625" style="329"/>
    <col min="6913" max="6913" width="6.140625" style="329" customWidth="1"/>
    <col min="6914" max="6914" width="41.140625" style="329" bestFit="1" customWidth="1"/>
    <col min="6915" max="6919" width="10.7109375" style="329" customWidth="1"/>
    <col min="6920" max="7168" width="9.140625" style="329"/>
    <col min="7169" max="7169" width="6.140625" style="329" customWidth="1"/>
    <col min="7170" max="7170" width="41.140625" style="329" bestFit="1" customWidth="1"/>
    <col min="7171" max="7175" width="10.7109375" style="329" customWidth="1"/>
    <col min="7176" max="7424" width="9.140625" style="329"/>
    <col min="7425" max="7425" width="6.140625" style="329" customWidth="1"/>
    <col min="7426" max="7426" width="41.140625" style="329" bestFit="1" customWidth="1"/>
    <col min="7427" max="7431" width="10.7109375" style="329" customWidth="1"/>
    <col min="7432" max="7680" width="9.140625" style="329"/>
    <col min="7681" max="7681" width="6.140625" style="329" customWidth="1"/>
    <col min="7682" max="7682" width="41.140625" style="329" bestFit="1" customWidth="1"/>
    <col min="7683" max="7687" width="10.7109375" style="329" customWidth="1"/>
    <col min="7688" max="7936" width="9.140625" style="329"/>
    <col min="7937" max="7937" width="6.140625" style="329" customWidth="1"/>
    <col min="7938" max="7938" width="41.140625" style="329" bestFit="1" customWidth="1"/>
    <col min="7939" max="7943" width="10.7109375" style="329" customWidth="1"/>
    <col min="7944" max="8192" width="9.140625" style="329"/>
    <col min="8193" max="8193" width="6.140625" style="329" customWidth="1"/>
    <col min="8194" max="8194" width="41.140625" style="329" bestFit="1" customWidth="1"/>
    <col min="8195" max="8199" width="10.7109375" style="329" customWidth="1"/>
    <col min="8200" max="8448" width="9.140625" style="329"/>
    <col min="8449" max="8449" width="6.140625" style="329" customWidth="1"/>
    <col min="8450" max="8450" width="41.140625" style="329" bestFit="1" customWidth="1"/>
    <col min="8451" max="8455" width="10.7109375" style="329" customWidth="1"/>
    <col min="8456" max="8704" width="9.140625" style="329"/>
    <col min="8705" max="8705" width="6.140625" style="329" customWidth="1"/>
    <col min="8706" max="8706" width="41.140625" style="329" bestFit="1" customWidth="1"/>
    <col min="8707" max="8711" width="10.7109375" style="329" customWidth="1"/>
    <col min="8712" max="8960" width="9.140625" style="329"/>
    <col min="8961" max="8961" width="6.140625" style="329" customWidth="1"/>
    <col min="8962" max="8962" width="41.140625" style="329" bestFit="1" customWidth="1"/>
    <col min="8963" max="8967" width="10.7109375" style="329" customWidth="1"/>
    <col min="8968" max="9216" width="9.140625" style="329"/>
    <col min="9217" max="9217" width="6.140625" style="329" customWidth="1"/>
    <col min="9218" max="9218" width="41.140625" style="329" bestFit="1" customWidth="1"/>
    <col min="9219" max="9223" width="10.7109375" style="329" customWidth="1"/>
    <col min="9224" max="9472" width="9.140625" style="329"/>
    <col min="9473" max="9473" width="6.140625" style="329" customWidth="1"/>
    <col min="9474" max="9474" width="41.140625" style="329" bestFit="1" customWidth="1"/>
    <col min="9475" max="9479" width="10.7109375" style="329" customWidth="1"/>
    <col min="9480" max="9728" width="9.140625" style="329"/>
    <col min="9729" max="9729" width="6.140625" style="329" customWidth="1"/>
    <col min="9730" max="9730" width="41.140625" style="329" bestFit="1" customWidth="1"/>
    <col min="9731" max="9735" width="10.7109375" style="329" customWidth="1"/>
    <col min="9736" max="9984" width="9.140625" style="329"/>
    <col min="9985" max="9985" width="6.140625" style="329" customWidth="1"/>
    <col min="9986" max="9986" width="41.140625" style="329" bestFit="1" customWidth="1"/>
    <col min="9987" max="9991" width="10.7109375" style="329" customWidth="1"/>
    <col min="9992" max="10240" width="9.140625" style="329"/>
    <col min="10241" max="10241" width="6.140625" style="329" customWidth="1"/>
    <col min="10242" max="10242" width="41.140625" style="329" bestFit="1" customWidth="1"/>
    <col min="10243" max="10247" width="10.7109375" style="329" customWidth="1"/>
    <col min="10248" max="10496" width="9.140625" style="329"/>
    <col min="10497" max="10497" width="6.140625" style="329" customWidth="1"/>
    <col min="10498" max="10498" width="41.140625" style="329" bestFit="1" customWidth="1"/>
    <col min="10499" max="10503" width="10.7109375" style="329" customWidth="1"/>
    <col min="10504" max="10752" width="9.140625" style="329"/>
    <col min="10753" max="10753" width="6.140625" style="329" customWidth="1"/>
    <col min="10754" max="10754" width="41.140625" style="329" bestFit="1" customWidth="1"/>
    <col min="10755" max="10759" width="10.7109375" style="329" customWidth="1"/>
    <col min="10760" max="11008" width="9.140625" style="329"/>
    <col min="11009" max="11009" width="6.140625" style="329" customWidth="1"/>
    <col min="11010" max="11010" width="41.140625" style="329" bestFit="1" customWidth="1"/>
    <col min="11011" max="11015" width="10.7109375" style="329" customWidth="1"/>
    <col min="11016" max="11264" width="9.140625" style="329"/>
    <col min="11265" max="11265" width="6.140625" style="329" customWidth="1"/>
    <col min="11266" max="11266" width="41.140625" style="329" bestFit="1" customWidth="1"/>
    <col min="11267" max="11271" width="10.7109375" style="329" customWidth="1"/>
    <col min="11272" max="11520" width="9.140625" style="329"/>
    <col min="11521" max="11521" width="6.140625" style="329" customWidth="1"/>
    <col min="11522" max="11522" width="41.140625" style="329" bestFit="1" customWidth="1"/>
    <col min="11523" max="11527" width="10.7109375" style="329" customWidth="1"/>
    <col min="11528" max="11776" width="9.140625" style="329"/>
    <col min="11777" max="11777" width="6.140625" style="329" customWidth="1"/>
    <col min="11778" max="11778" width="41.140625" style="329" bestFit="1" customWidth="1"/>
    <col min="11779" max="11783" width="10.7109375" style="329" customWidth="1"/>
    <col min="11784" max="12032" width="9.140625" style="329"/>
    <col min="12033" max="12033" width="6.140625" style="329" customWidth="1"/>
    <col min="12034" max="12034" width="41.140625" style="329" bestFit="1" customWidth="1"/>
    <col min="12035" max="12039" width="10.7109375" style="329" customWidth="1"/>
    <col min="12040" max="12288" width="9.140625" style="329"/>
    <col min="12289" max="12289" width="6.140625" style="329" customWidth="1"/>
    <col min="12290" max="12290" width="41.140625" style="329" bestFit="1" customWidth="1"/>
    <col min="12291" max="12295" width="10.7109375" style="329" customWidth="1"/>
    <col min="12296" max="12544" width="9.140625" style="329"/>
    <col min="12545" max="12545" width="6.140625" style="329" customWidth="1"/>
    <col min="12546" max="12546" width="41.140625" style="329" bestFit="1" customWidth="1"/>
    <col min="12547" max="12551" width="10.7109375" style="329" customWidth="1"/>
    <col min="12552" max="12800" width="9.140625" style="329"/>
    <col min="12801" max="12801" width="6.140625" style="329" customWidth="1"/>
    <col min="12802" max="12802" width="41.140625" style="329" bestFit="1" customWidth="1"/>
    <col min="12803" max="12807" width="10.7109375" style="329" customWidth="1"/>
    <col min="12808" max="13056" width="9.140625" style="329"/>
    <col min="13057" max="13057" width="6.140625" style="329" customWidth="1"/>
    <col min="13058" max="13058" width="41.140625" style="329" bestFit="1" customWidth="1"/>
    <col min="13059" max="13063" width="10.7109375" style="329" customWidth="1"/>
    <col min="13064" max="13312" width="9.140625" style="329"/>
    <col min="13313" max="13313" width="6.140625" style="329" customWidth="1"/>
    <col min="13314" max="13314" width="41.140625" style="329" bestFit="1" customWidth="1"/>
    <col min="13315" max="13319" width="10.7109375" style="329" customWidth="1"/>
    <col min="13320" max="13568" width="9.140625" style="329"/>
    <col min="13569" max="13569" width="6.140625" style="329" customWidth="1"/>
    <col min="13570" max="13570" width="41.140625" style="329" bestFit="1" customWidth="1"/>
    <col min="13571" max="13575" width="10.7109375" style="329" customWidth="1"/>
    <col min="13576" max="13824" width="9.140625" style="329"/>
    <col min="13825" max="13825" width="6.140625" style="329" customWidth="1"/>
    <col min="13826" max="13826" width="41.140625" style="329" bestFit="1" customWidth="1"/>
    <col min="13827" max="13831" width="10.7109375" style="329" customWidth="1"/>
    <col min="13832" max="14080" width="9.140625" style="329"/>
    <col min="14081" max="14081" width="6.140625" style="329" customWidth="1"/>
    <col min="14082" max="14082" width="41.140625" style="329" bestFit="1" customWidth="1"/>
    <col min="14083" max="14087" width="10.7109375" style="329" customWidth="1"/>
    <col min="14088" max="14336" width="9.140625" style="329"/>
    <col min="14337" max="14337" width="6.140625" style="329" customWidth="1"/>
    <col min="14338" max="14338" width="41.140625" style="329" bestFit="1" customWidth="1"/>
    <col min="14339" max="14343" width="10.7109375" style="329" customWidth="1"/>
    <col min="14344" max="14592" width="9.140625" style="329"/>
    <col min="14593" max="14593" width="6.140625" style="329" customWidth="1"/>
    <col min="14594" max="14594" width="41.140625" style="329" bestFit="1" customWidth="1"/>
    <col min="14595" max="14599" width="10.7109375" style="329" customWidth="1"/>
    <col min="14600" max="14848" width="9.140625" style="329"/>
    <col min="14849" max="14849" width="6.140625" style="329" customWidth="1"/>
    <col min="14850" max="14850" width="41.140625" style="329" bestFit="1" customWidth="1"/>
    <col min="14851" max="14855" width="10.7109375" style="329" customWidth="1"/>
    <col min="14856" max="15104" width="9.140625" style="329"/>
    <col min="15105" max="15105" width="6.140625" style="329" customWidth="1"/>
    <col min="15106" max="15106" width="41.140625" style="329" bestFit="1" customWidth="1"/>
    <col min="15107" max="15111" width="10.7109375" style="329" customWidth="1"/>
    <col min="15112" max="15360" width="9.140625" style="329"/>
    <col min="15361" max="15361" width="6.140625" style="329" customWidth="1"/>
    <col min="15362" max="15362" width="41.140625" style="329" bestFit="1" customWidth="1"/>
    <col min="15363" max="15367" width="10.7109375" style="329" customWidth="1"/>
    <col min="15368" max="15616" width="9.140625" style="329"/>
    <col min="15617" max="15617" width="6.140625" style="329" customWidth="1"/>
    <col min="15618" max="15618" width="41.140625" style="329" bestFit="1" customWidth="1"/>
    <col min="15619" max="15623" width="10.7109375" style="329" customWidth="1"/>
    <col min="15624" max="15872" width="9.140625" style="329"/>
    <col min="15873" max="15873" width="6.140625" style="329" customWidth="1"/>
    <col min="15874" max="15874" width="41.140625" style="329" bestFit="1" customWidth="1"/>
    <col min="15875" max="15879" width="10.7109375" style="329" customWidth="1"/>
    <col min="15880" max="16128" width="9.140625" style="329"/>
    <col min="16129" max="16129" width="6.140625" style="329" customWidth="1"/>
    <col min="16130" max="16130" width="41.140625" style="329" bestFit="1" customWidth="1"/>
    <col min="16131" max="16135" width="10.7109375" style="329" customWidth="1"/>
    <col min="16136" max="16384" width="9.140625" style="329"/>
  </cols>
  <sheetData>
    <row r="1" spans="1:18">
      <c r="A1" s="1619" t="s">
        <v>443</v>
      </c>
      <c r="B1" s="1619"/>
      <c r="C1" s="1619"/>
      <c r="D1" s="1619"/>
      <c r="E1" s="1619"/>
      <c r="F1" s="1619"/>
      <c r="G1" s="1619"/>
    </row>
    <row r="2" spans="1:18" ht="15" customHeight="1">
      <c r="A2" s="1630" t="s">
        <v>103</v>
      </c>
      <c r="B2" s="1630"/>
      <c r="C2" s="1630"/>
      <c r="D2" s="1630"/>
      <c r="E2" s="1630"/>
      <c r="F2" s="1630"/>
      <c r="G2" s="1630"/>
    </row>
    <row r="3" spans="1:18" ht="15" customHeight="1" thickBot="1">
      <c r="A3" s="1631" t="s">
        <v>69</v>
      </c>
      <c r="B3" s="1631"/>
      <c r="C3" s="1631"/>
      <c r="D3" s="1631"/>
      <c r="E3" s="1631"/>
      <c r="F3" s="1631"/>
      <c r="G3" s="1631"/>
    </row>
    <row r="4" spans="1:18" ht="15" customHeight="1" thickTop="1">
      <c r="A4" s="421"/>
      <c r="B4" s="422"/>
      <c r="C4" s="1632" t="s">
        <v>143</v>
      </c>
      <c r="D4" s="1632"/>
      <c r="E4" s="1632"/>
      <c r="F4" s="1633" t="s">
        <v>4</v>
      </c>
      <c r="G4" s="1634"/>
    </row>
    <row r="5" spans="1:18" ht="15" customHeight="1">
      <c r="A5" s="423"/>
      <c r="B5" s="424"/>
      <c r="C5" s="425" t="s">
        <v>5</v>
      </c>
      <c r="D5" s="426" t="s">
        <v>286</v>
      </c>
      <c r="E5" s="426" t="s">
        <v>287</v>
      </c>
      <c r="F5" s="426" t="s">
        <v>6</v>
      </c>
      <c r="G5" s="427" t="s">
        <v>47</v>
      </c>
    </row>
    <row r="6" spans="1:18" ht="15" customHeight="1">
      <c r="A6" s="403"/>
      <c r="B6" s="404" t="s">
        <v>375</v>
      </c>
      <c r="C6" s="428">
        <v>58554.967562999998</v>
      </c>
      <c r="D6" s="428">
        <v>63258.478822999998</v>
      </c>
      <c r="E6" s="428">
        <v>80820.756585999989</v>
      </c>
      <c r="F6" s="428">
        <v>8.0326425848318337</v>
      </c>
      <c r="G6" s="429">
        <v>27.762725392338325</v>
      </c>
      <c r="N6" s="391"/>
      <c r="O6" s="391"/>
      <c r="P6" s="391"/>
      <c r="Q6" s="391"/>
      <c r="R6" s="391"/>
    </row>
    <row r="7" spans="1:18" ht="15" customHeight="1">
      <c r="A7" s="408">
        <v>1</v>
      </c>
      <c r="B7" s="409" t="s">
        <v>444</v>
      </c>
      <c r="C7" s="430">
        <v>1253.7716169999999</v>
      </c>
      <c r="D7" s="430">
        <v>1047.223939</v>
      </c>
      <c r="E7" s="430">
        <v>1290.0984939999998</v>
      </c>
      <c r="F7" s="430">
        <v>-16.474107022315849</v>
      </c>
      <c r="G7" s="431">
        <v>23.192227178450679</v>
      </c>
      <c r="N7" s="391"/>
      <c r="O7" s="391"/>
      <c r="P7" s="391"/>
      <c r="Q7" s="391"/>
      <c r="R7" s="391"/>
    </row>
    <row r="8" spans="1:18" ht="15" customHeight="1">
      <c r="A8" s="408">
        <v>2</v>
      </c>
      <c r="B8" s="409" t="s">
        <v>445</v>
      </c>
      <c r="C8" s="430">
        <v>438.97094200000004</v>
      </c>
      <c r="D8" s="430">
        <v>480.57946199999998</v>
      </c>
      <c r="E8" s="430">
        <v>559.60130300000003</v>
      </c>
      <c r="F8" s="430">
        <v>9.4786501836378676</v>
      </c>
      <c r="G8" s="431">
        <v>16.443033306321382</v>
      </c>
      <c r="N8" s="391"/>
      <c r="O8" s="391"/>
      <c r="P8" s="391"/>
      <c r="Q8" s="391"/>
      <c r="R8" s="391"/>
    </row>
    <row r="9" spans="1:18" ht="15" customHeight="1">
      <c r="A9" s="408">
        <v>3</v>
      </c>
      <c r="B9" s="409" t="s">
        <v>446</v>
      </c>
      <c r="C9" s="430">
        <v>183.54702700000001</v>
      </c>
      <c r="D9" s="430">
        <v>295.20509100000004</v>
      </c>
      <c r="E9" s="430">
        <v>387.63043099999993</v>
      </c>
      <c r="F9" s="430">
        <v>60.833490917834382</v>
      </c>
      <c r="G9" s="431">
        <v>31.308857068457485</v>
      </c>
      <c r="N9" s="391"/>
      <c r="O9" s="391"/>
      <c r="P9" s="391"/>
      <c r="Q9" s="391"/>
      <c r="R9" s="391"/>
    </row>
    <row r="10" spans="1:18" ht="15" customHeight="1">
      <c r="A10" s="408">
        <v>4</v>
      </c>
      <c r="B10" s="409" t="s">
        <v>447</v>
      </c>
      <c r="C10" s="430">
        <v>876.05869599999994</v>
      </c>
      <c r="D10" s="430">
        <v>850.67352899999992</v>
      </c>
      <c r="E10" s="430">
        <v>1203.885546</v>
      </c>
      <c r="F10" s="430">
        <v>-2.8976559579747629</v>
      </c>
      <c r="G10" s="431">
        <v>41.521453878459653</v>
      </c>
      <c r="N10" s="391"/>
      <c r="O10" s="391"/>
      <c r="P10" s="391"/>
      <c r="Q10" s="391"/>
      <c r="R10" s="391"/>
    </row>
    <row r="11" spans="1:18" ht="15" customHeight="1">
      <c r="A11" s="408">
        <v>5</v>
      </c>
      <c r="B11" s="409" t="s">
        <v>408</v>
      </c>
      <c r="C11" s="430">
        <v>12332.235575999999</v>
      </c>
      <c r="D11" s="430">
        <v>5221.5665510000008</v>
      </c>
      <c r="E11" s="430">
        <v>6736.6221930000002</v>
      </c>
      <c r="F11" s="430">
        <v>-57.659205268817665</v>
      </c>
      <c r="G11" s="431">
        <v>29.015346777680065</v>
      </c>
      <c r="N11" s="391"/>
      <c r="O11" s="391"/>
      <c r="P11" s="391"/>
      <c r="Q11" s="391"/>
      <c r="R11" s="391"/>
    </row>
    <row r="12" spans="1:18" ht="15" customHeight="1">
      <c r="A12" s="408">
        <v>6</v>
      </c>
      <c r="B12" s="409" t="s">
        <v>448</v>
      </c>
      <c r="C12" s="430">
        <v>243.17732199999998</v>
      </c>
      <c r="D12" s="430">
        <v>297.761145</v>
      </c>
      <c r="E12" s="430">
        <v>426.61057400000004</v>
      </c>
      <c r="F12" s="430">
        <v>22.446099229598389</v>
      </c>
      <c r="G12" s="431">
        <v>43.272747691778278</v>
      </c>
      <c r="N12" s="391"/>
      <c r="O12" s="391"/>
      <c r="P12" s="391"/>
      <c r="Q12" s="391"/>
      <c r="R12" s="391"/>
    </row>
    <row r="13" spans="1:18" ht="15" customHeight="1">
      <c r="A13" s="408">
        <v>7</v>
      </c>
      <c r="B13" s="409" t="s">
        <v>414</v>
      </c>
      <c r="C13" s="430">
        <v>141.26258799999999</v>
      </c>
      <c r="D13" s="430">
        <v>167.98545899999999</v>
      </c>
      <c r="E13" s="430">
        <v>101.331632</v>
      </c>
      <c r="F13" s="430">
        <v>18.917160855073661</v>
      </c>
      <c r="G13" s="431">
        <v>-39.678331325094028</v>
      </c>
      <c r="N13" s="391"/>
      <c r="O13" s="391"/>
      <c r="P13" s="391"/>
      <c r="Q13" s="391"/>
      <c r="R13" s="391"/>
    </row>
    <row r="14" spans="1:18" ht="15" customHeight="1">
      <c r="A14" s="408">
        <v>8</v>
      </c>
      <c r="B14" s="409" t="s">
        <v>449</v>
      </c>
      <c r="C14" s="430">
        <v>6199.0060480000002</v>
      </c>
      <c r="D14" s="430">
        <v>7042.1397219999999</v>
      </c>
      <c r="E14" s="430">
        <v>7579.7650790000007</v>
      </c>
      <c r="F14" s="430">
        <v>13.601110685672296</v>
      </c>
      <c r="G14" s="431">
        <v>7.6344034373591256</v>
      </c>
      <c r="N14" s="391"/>
      <c r="O14" s="391"/>
      <c r="P14" s="391"/>
      <c r="Q14" s="391"/>
      <c r="R14" s="391"/>
    </row>
    <row r="15" spans="1:18" ht="15" customHeight="1">
      <c r="A15" s="408">
        <v>9</v>
      </c>
      <c r="B15" s="409" t="s">
        <v>450</v>
      </c>
      <c r="C15" s="430">
        <v>144.36581900000002</v>
      </c>
      <c r="D15" s="430">
        <v>168.36633199999997</v>
      </c>
      <c r="E15" s="430">
        <v>167.73955900000001</v>
      </c>
      <c r="F15" s="430">
        <v>16.624789140703683</v>
      </c>
      <c r="G15" s="431">
        <v>-0.37226741983069189</v>
      </c>
      <c r="N15" s="391"/>
      <c r="O15" s="391"/>
      <c r="P15" s="391"/>
      <c r="Q15" s="391"/>
      <c r="R15" s="391"/>
    </row>
    <row r="16" spans="1:18" ht="15" customHeight="1">
      <c r="A16" s="408">
        <v>10</v>
      </c>
      <c r="B16" s="409" t="s">
        <v>451</v>
      </c>
      <c r="C16" s="430">
        <v>450.18339699999996</v>
      </c>
      <c r="D16" s="430">
        <v>301.165933</v>
      </c>
      <c r="E16" s="430">
        <v>452.02061699999996</v>
      </c>
      <c r="F16" s="430">
        <v>-33.101501519835026</v>
      </c>
      <c r="G16" s="431">
        <v>50.090221857861991</v>
      </c>
      <c r="J16" s="329" t="s">
        <v>88</v>
      </c>
      <c r="N16" s="391"/>
      <c r="O16" s="391"/>
      <c r="P16" s="391"/>
      <c r="Q16" s="391"/>
      <c r="R16" s="391"/>
    </row>
    <row r="17" spans="1:18" ht="15" customHeight="1">
      <c r="A17" s="408">
        <v>11</v>
      </c>
      <c r="B17" s="409" t="s">
        <v>332</v>
      </c>
      <c r="C17" s="430">
        <v>0</v>
      </c>
      <c r="D17" s="430">
        <v>0</v>
      </c>
      <c r="E17" s="430">
        <v>0</v>
      </c>
      <c r="F17" s="410" t="s">
        <v>319</v>
      </c>
      <c r="G17" s="411" t="s">
        <v>319</v>
      </c>
      <c r="N17" s="391"/>
      <c r="O17" s="391"/>
      <c r="P17" s="391"/>
      <c r="Q17" s="391"/>
      <c r="R17" s="391"/>
    </row>
    <row r="18" spans="1:18" ht="15" customHeight="1">
      <c r="A18" s="408">
        <v>12</v>
      </c>
      <c r="B18" s="409" t="s">
        <v>452</v>
      </c>
      <c r="C18" s="430">
        <v>819.61073099999999</v>
      </c>
      <c r="D18" s="430">
        <v>1038.358706</v>
      </c>
      <c r="E18" s="430">
        <v>1068.3543649999999</v>
      </c>
      <c r="F18" s="430">
        <v>26.689252193307354</v>
      </c>
      <c r="G18" s="431">
        <v>2.8887569225041858</v>
      </c>
      <c r="N18" s="391"/>
      <c r="O18" s="391"/>
      <c r="P18" s="391"/>
      <c r="Q18" s="391"/>
      <c r="R18" s="391"/>
    </row>
    <row r="19" spans="1:18" ht="15" customHeight="1">
      <c r="A19" s="408">
        <v>13</v>
      </c>
      <c r="B19" s="409" t="s">
        <v>453</v>
      </c>
      <c r="C19" s="430">
        <v>1079.3838020000001</v>
      </c>
      <c r="D19" s="430">
        <v>721.80433800000014</v>
      </c>
      <c r="E19" s="430">
        <v>1165.4091120000001</v>
      </c>
      <c r="F19" s="430">
        <v>-33.128110996055128</v>
      </c>
      <c r="G19" s="431">
        <v>61.457759484953357</v>
      </c>
      <c r="N19" s="391"/>
      <c r="O19" s="391"/>
      <c r="P19" s="391"/>
      <c r="Q19" s="391"/>
      <c r="R19" s="391"/>
    </row>
    <row r="20" spans="1:18" ht="15" customHeight="1">
      <c r="A20" s="408">
        <v>14</v>
      </c>
      <c r="B20" s="409" t="s">
        <v>423</v>
      </c>
      <c r="C20" s="430">
        <v>308.21093500000001</v>
      </c>
      <c r="D20" s="430">
        <v>360.35674099999994</v>
      </c>
      <c r="E20" s="430">
        <v>568.12512300000003</v>
      </c>
      <c r="F20" s="430">
        <v>16.918869539784481</v>
      </c>
      <c r="G20" s="431">
        <v>57.656305089072873</v>
      </c>
      <c r="N20" s="391"/>
      <c r="O20" s="391"/>
      <c r="P20" s="391"/>
      <c r="Q20" s="391"/>
      <c r="R20" s="391"/>
    </row>
    <row r="21" spans="1:18" ht="15" customHeight="1">
      <c r="A21" s="408">
        <v>15</v>
      </c>
      <c r="B21" s="409" t="s">
        <v>454</v>
      </c>
      <c r="C21" s="430">
        <v>584.69528500000001</v>
      </c>
      <c r="D21" s="430">
        <v>938.62199099999998</v>
      </c>
      <c r="E21" s="430">
        <v>890.99504000000002</v>
      </c>
      <c r="F21" s="430">
        <v>60.531821459788233</v>
      </c>
      <c r="G21" s="431">
        <v>-5.0741354300956232</v>
      </c>
      <c r="N21" s="391"/>
      <c r="O21" s="391"/>
      <c r="P21" s="391"/>
      <c r="Q21" s="391"/>
      <c r="R21" s="391"/>
    </row>
    <row r="22" spans="1:18" ht="15" customHeight="1">
      <c r="A22" s="408">
        <v>16</v>
      </c>
      <c r="B22" s="409" t="s">
        <v>455</v>
      </c>
      <c r="C22" s="430">
        <v>403.82232399999998</v>
      </c>
      <c r="D22" s="430">
        <v>617.04936100000009</v>
      </c>
      <c r="E22" s="430">
        <v>674.12309799999991</v>
      </c>
      <c r="F22" s="430">
        <v>52.802191540059596</v>
      </c>
      <c r="G22" s="431">
        <v>9.2494605143914583</v>
      </c>
      <c r="N22" s="391"/>
      <c r="O22" s="391"/>
      <c r="P22" s="391"/>
      <c r="Q22" s="391"/>
      <c r="R22" s="391"/>
    </row>
    <row r="23" spans="1:18" ht="15" customHeight="1">
      <c r="A23" s="408">
        <v>17</v>
      </c>
      <c r="B23" s="409" t="s">
        <v>456</v>
      </c>
      <c r="C23" s="430">
        <v>5086.8101630000001</v>
      </c>
      <c r="D23" s="430">
        <v>7478.6147369999999</v>
      </c>
      <c r="E23" s="430">
        <v>15148.456713000001</v>
      </c>
      <c r="F23" s="430">
        <v>47.0197333369604</v>
      </c>
      <c r="G23" s="431">
        <v>102.55698743316617</v>
      </c>
      <c r="N23" s="391"/>
      <c r="O23" s="391"/>
      <c r="P23" s="391"/>
      <c r="Q23" s="391"/>
      <c r="R23" s="391"/>
    </row>
    <row r="24" spans="1:18" ht="15" customHeight="1">
      <c r="A24" s="408">
        <v>18</v>
      </c>
      <c r="B24" s="409" t="s">
        <v>457</v>
      </c>
      <c r="C24" s="430">
        <v>303.01230299999997</v>
      </c>
      <c r="D24" s="430">
        <v>492.195021</v>
      </c>
      <c r="E24" s="430">
        <v>460.45742300000001</v>
      </c>
      <c r="F24" s="430">
        <v>62.43400552617166</v>
      </c>
      <c r="G24" s="431">
        <v>-6.4481753463328886</v>
      </c>
      <c r="N24" s="391"/>
      <c r="O24" s="391"/>
      <c r="P24" s="391"/>
      <c r="Q24" s="391"/>
      <c r="R24" s="391"/>
    </row>
    <row r="25" spans="1:18" ht="15" customHeight="1">
      <c r="A25" s="408">
        <v>19</v>
      </c>
      <c r="B25" s="409" t="s">
        <v>458</v>
      </c>
      <c r="C25" s="430">
        <v>193.082514</v>
      </c>
      <c r="D25" s="430">
        <v>28.959353000000004</v>
      </c>
      <c r="E25" s="430">
        <v>4.7733270000000001</v>
      </c>
      <c r="F25" s="430">
        <v>-85.001566221579239</v>
      </c>
      <c r="G25" s="431">
        <v>-83.517149019178703</v>
      </c>
      <c r="N25" s="391"/>
      <c r="O25" s="391"/>
      <c r="P25" s="391"/>
      <c r="Q25" s="391"/>
      <c r="R25" s="391"/>
    </row>
    <row r="26" spans="1:18" ht="15" customHeight="1">
      <c r="A26" s="408">
        <v>20</v>
      </c>
      <c r="B26" s="409" t="s">
        <v>428</v>
      </c>
      <c r="C26" s="430">
        <v>116.87575699999999</v>
      </c>
      <c r="D26" s="430">
        <v>461.55906599999997</v>
      </c>
      <c r="E26" s="430">
        <v>590.213345</v>
      </c>
      <c r="F26" s="430">
        <v>294.91429005246999</v>
      </c>
      <c r="G26" s="431">
        <v>27.87384941107409</v>
      </c>
      <c r="N26" s="391"/>
      <c r="O26" s="391"/>
      <c r="P26" s="391"/>
      <c r="Q26" s="391"/>
      <c r="R26" s="391"/>
    </row>
    <row r="27" spans="1:18" ht="15" customHeight="1">
      <c r="A27" s="408">
        <v>21</v>
      </c>
      <c r="B27" s="409" t="s">
        <v>459</v>
      </c>
      <c r="C27" s="430">
        <v>210.303473</v>
      </c>
      <c r="D27" s="430">
        <v>298.021477</v>
      </c>
      <c r="E27" s="430">
        <v>293.73486200000002</v>
      </c>
      <c r="F27" s="430">
        <v>41.710202284676512</v>
      </c>
      <c r="G27" s="431">
        <v>-1.4383577462774468</v>
      </c>
      <c r="N27" s="391"/>
      <c r="O27" s="391"/>
      <c r="P27" s="391"/>
      <c r="Q27" s="391"/>
      <c r="R27" s="391"/>
    </row>
    <row r="28" spans="1:18" ht="15" customHeight="1">
      <c r="A28" s="408">
        <v>22</v>
      </c>
      <c r="B28" s="409" t="s">
        <v>460</v>
      </c>
      <c r="C28" s="430">
        <v>0</v>
      </c>
      <c r="D28" s="430">
        <v>0</v>
      </c>
      <c r="E28" s="430">
        <v>12.2</v>
      </c>
      <c r="F28" s="410" t="s">
        <v>319</v>
      </c>
      <c r="G28" s="411" t="s">
        <v>319</v>
      </c>
      <c r="N28" s="391"/>
      <c r="O28" s="391"/>
      <c r="P28" s="391"/>
      <c r="Q28" s="391"/>
      <c r="R28" s="391"/>
    </row>
    <row r="29" spans="1:18" ht="15" customHeight="1">
      <c r="A29" s="408">
        <v>23</v>
      </c>
      <c r="B29" s="409" t="s">
        <v>461</v>
      </c>
      <c r="C29" s="430">
        <v>1071.7591089999999</v>
      </c>
      <c r="D29" s="430">
        <v>519.355502</v>
      </c>
      <c r="E29" s="430">
        <v>1192.2758569999999</v>
      </c>
      <c r="F29" s="430">
        <v>-51.541769261510417</v>
      </c>
      <c r="G29" s="431">
        <v>129.56835008171333</v>
      </c>
      <c r="N29" s="391"/>
      <c r="O29" s="391"/>
      <c r="P29" s="391"/>
      <c r="Q29" s="391"/>
      <c r="R29" s="391"/>
    </row>
    <row r="30" spans="1:18" ht="15" customHeight="1">
      <c r="A30" s="408">
        <v>24</v>
      </c>
      <c r="B30" s="409" t="s">
        <v>462</v>
      </c>
      <c r="C30" s="430">
        <v>545.60076600000002</v>
      </c>
      <c r="D30" s="430">
        <v>493.86953799999998</v>
      </c>
      <c r="E30" s="430">
        <v>241.28204699999998</v>
      </c>
      <c r="F30" s="430">
        <v>-9.4815167469907919</v>
      </c>
      <c r="G30" s="431">
        <v>-51.144577983669855</v>
      </c>
      <c r="N30" s="391"/>
      <c r="O30" s="391"/>
      <c r="P30" s="391"/>
      <c r="Q30" s="391"/>
      <c r="R30" s="391"/>
    </row>
    <row r="31" spans="1:18" ht="15" customHeight="1">
      <c r="A31" s="408">
        <v>25</v>
      </c>
      <c r="B31" s="409" t="s">
        <v>383</v>
      </c>
      <c r="C31" s="430">
        <v>4507.8898349999999</v>
      </c>
      <c r="D31" s="430">
        <v>3966.6218789999998</v>
      </c>
      <c r="E31" s="430">
        <v>4730.0763210000005</v>
      </c>
      <c r="F31" s="430">
        <v>-12.007124748202727</v>
      </c>
      <c r="G31" s="431">
        <v>19.246967956332412</v>
      </c>
      <c r="N31" s="391"/>
      <c r="O31" s="391"/>
      <c r="P31" s="391"/>
      <c r="Q31" s="391"/>
      <c r="R31" s="391"/>
    </row>
    <row r="32" spans="1:18" ht="15" customHeight="1">
      <c r="A32" s="408">
        <v>26</v>
      </c>
      <c r="B32" s="409" t="s">
        <v>463</v>
      </c>
      <c r="C32" s="430">
        <v>29.388257000000003</v>
      </c>
      <c r="D32" s="430">
        <v>54.979771</v>
      </c>
      <c r="E32" s="430">
        <v>53.281323999999998</v>
      </c>
      <c r="F32" s="430">
        <v>87.080747932754207</v>
      </c>
      <c r="G32" s="431">
        <v>-3.0892216702757906</v>
      </c>
      <c r="N32" s="391"/>
      <c r="O32" s="391"/>
      <c r="P32" s="391"/>
      <c r="Q32" s="391"/>
      <c r="R32" s="391"/>
    </row>
    <row r="33" spans="1:18" ht="15" customHeight="1">
      <c r="A33" s="408">
        <v>27</v>
      </c>
      <c r="B33" s="409" t="s">
        <v>358</v>
      </c>
      <c r="C33" s="430">
        <v>1950.1692009999999</v>
      </c>
      <c r="D33" s="430">
        <v>1571.3504130000001</v>
      </c>
      <c r="E33" s="430">
        <v>1660.9965579999998</v>
      </c>
      <c r="F33" s="430">
        <v>-19.424919017578105</v>
      </c>
      <c r="G33" s="431">
        <v>5.7050384343520619</v>
      </c>
      <c r="N33" s="391"/>
      <c r="O33" s="391"/>
      <c r="P33" s="391"/>
      <c r="Q33" s="391"/>
      <c r="R33" s="391"/>
    </row>
    <row r="34" spans="1:18" ht="15" customHeight="1">
      <c r="A34" s="408">
        <v>28</v>
      </c>
      <c r="B34" s="409" t="s">
        <v>464</v>
      </c>
      <c r="C34" s="430">
        <v>60.271154000000003</v>
      </c>
      <c r="D34" s="430">
        <v>104.35168399999998</v>
      </c>
      <c r="E34" s="430">
        <v>272.70223300000004</v>
      </c>
      <c r="F34" s="430">
        <v>73.13702671098676</v>
      </c>
      <c r="G34" s="431">
        <v>161.32997815349108</v>
      </c>
      <c r="N34" s="391"/>
      <c r="O34" s="391"/>
      <c r="P34" s="391"/>
      <c r="Q34" s="391"/>
      <c r="R34" s="391"/>
    </row>
    <row r="35" spans="1:18" ht="15" customHeight="1">
      <c r="A35" s="408">
        <v>29</v>
      </c>
      <c r="B35" s="409" t="s">
        <v>465</v>
      </c>
      <c r="C35" s="430">
        <v>478.27796300000006</v>
      </c>
      <c r="D35" s="430">
        <v>789.48040300000002</v>
      </c>
      <c r="E35" s="430">
        <v>314.24459400000001</v>
      </c>
      <c r="F35" s="430">
        <v>65.06727553324464</v>
      </c>
      <c r="G35" s="431">
        <v>-60.196023510415117</v>
      </c>
      <c r="N35" s="391"/>
      <c r="O35" s="391"/>
      <c r="P35" s="391"/>
      <c r="Q35" s="391"/>
      <c r="R35" s="391"/>
    </row>
    <row r="36" spans="1:18" ht="15" customHeight="1">
      <c r="A36" s="408">
        <v>30</v>
      </c>
      <c r="B36" s="409" t="s">
        <v>466</v>
      </c>
      <c r="C36" s="430">
        <v>71.939672999999999</v>
      </c>
      <c r="D36" s="430">
        <v>589.80383699999993</v>
      </c>
      <c r="E36" s="430">
        <v>778.95600400000012</v>
      </c>
      <c r="F36" s="430">
        <v>719.85893513861254</v>
      </c>
      <c r="G36" s="431">
        <v>32.070352061816152</v>
      </c>
      <c r="N36" s="391"/>
      <c r="O36" s="391"/>
      <c r="P36" s="391"/>
      <c r="Q36" s="391"/>
      <c r="R36" s="391"/>
    </row>
    <row r="37" spans="1:18" ht="15" customHeight="1">
      <c r="A37" s="408">
        <v>31</v>
      </c>
      <c r="B37" s="409" t="s">
        <v>467</v>
      </c>
      <c r="C37" s="430">
        <v>287.713662</v>
      </c>
      <c r="D37" s="430">
        <v>572.33981399999993</v>
      </c>
      <c r="E37" s="430">
        <v>512.1809639999999</v>
      </c>
      <c r="F37" s="430">
        <v>98.926880990448041</v>
      </c>
      <c r="G37" s="431">
        <v>-10.511037067220357</v>
      </c>
      <c r="N37" s="391"/>
      <c r="O37" s="391"/>
      <c r="P37" s="391"/>
      <c r="Q37" s="391"/>
      <c r="R37" s="391"/>
    </row>
    <row r="38" spans="1:18" ht="15" customHeight="1">
      <c r="A38" s="408">
        <v>32</v>
      </c>
      <c r="B38" s="409" t="s">
        <v>468</v>
      </c>
      <c r="C38" s="430">
        <v>12768.740651</v>
      </c>
      <c r="D38" s="430">
        <v>17849.136479000001</v>
      </c>
      <c r="E38" s="430">
        <v>20389.519936000004</v>
      </c>
      <c r="F38" s="430">
        <v>39.787759551699594</v>
      </c>
      <c r="G38" s="431">
        <v>14.232528615537404</v>
      </c>
      <c r="N38" s="391"/>
      <c r="O38" s="391"/>
      <c r="P38" s="391"/>
      <c r="Q38" s="391"/>
      <c r="R38" s="391"/>
    </row>
    <row r="39" spans="1:18" ht="15" customHeight="1">
      <c r="A39" s="408">
        <v>33</v>
      </c>
      <c r="B39" s="409" t="s">
        <v>469</v>
      </c>
      <c r="C39" s="430">
        <v>230.70244</v>
      </c>
      <c r="D39" s="430">
        <v>256.34314999999998</v>
      </c>
      <c r="E39" s="430">
        <v>256.32548299999996</v>
      </c>
      <c r="F39" s="430">
        <v>11.11419107660933</v>
      </c>
      <c r="G39" s="431">
        <v>-6.8919337224429E-3</v>
      </c>
      <c r="N39" s="391"/>
      <c r="O39" s="391"/>
      <c r="P39" s="391"/>
      <c r="Q39" s="391"/>
      <c r="R39" s="391"/>
    </row>
    <row r="40" spans="1:18" ht="15" customHeight="1">
      <c r="A40" s="408">
        <v>34</v>
      </c>
      <c r="B40" s="409" t="s">
        <v>470</v>
      </c>
      <c r="C40" s="430">
        <v>429.47396500000002</v>
      </c>
      <c r="D40" s="430">
        <v>558.3404670000001</v>
      </c>
      <c r="E40" s="430">
        <v>572.72562600000003</v>
      </c>
      <c r="F40" s="430">
        <v>30.005660995073384</v>
      </c>
      <c r="G40" s="431">
        <v>2.576413469955412</v>
      </c>
      <c r="N40" s="391"/>
      <c r="O40" s="391"/>
      <c r="P40" s="391"/>
      <c r="Q40" s="391"/>
      <c r="R40" s="391"/>
    </row>
    <row r="41" spans="1:18" ht="15" customHeight="1">
      <c r="A41" s="408">
        <v>35</v>
      </c>
      <c r="B41" s="409" t="s">
        <v>471</v>
      </c>
      <c r="C41" s="430">
        <v>1033.26767</v>
      </c>
      <c r="D41" s="430">
        <v>2072.1656189999999</v>
      </c>
      <c r="E41" s="430">
        <v>2357.1059799999998</v>
      </c>
      <c r="F41" s="430">
        <v>100.54490033545713</v>
      </c>
      <c r="G41" s="431">
        <v>13.750848792554933</v>
      </c>
      <c r="N41" s="391"/>
      <c r="O41" s="391"/>
      <c r="P41" s="391"/>
      <c r="Q41" s="391"/>
      <c r="R41" s="391"/>
    </row>
    <row r="42" spans="1:18" ht="15" customHeight="1">
      <c r="A42" s="408">
        <v>36</v>
      </c>
      <c r="B42" s="409" t="s">
        <v>472</v>
      </c>
      <c r="C42" s="430">
        <v>100.48101599999998</v>
      </c>
      <c r="D42" s="430">
        <v>110.865537</v>
      </c>
      <c r="E42" s="430">
        <v>135.977654</v>
      </c>
      <c r="F42" s="430">
        <v>10.334808915546816</v>
      </c>
      <c r="G42" s="431">
        <v>22.650967721375849</v>
      </c>
      <c r="N42" s="391"/>
      <c r="O42" s="391"/>
      <c r="P42" s="391"/>
      <c r="Q42" s="391"/>
      <c r="R42" s="391"/>
    </row>
    <row r="43" spans="1:18" ht="15" customHeight="1">
      <c r="A43" s="408">
        <v>37</v>
      </c>
      <c r="B43" s="409" t="s">
        <v>473</v>
      </c>
      <c r="C43" s="430">
        <v>2859.6031690000004</v>
      </c>
      <c r="D43" s="430">
        <v>4359.505107</v>
      </c>
      <c r="E43" s="430">
        <v>6474.2237210000003</v>
      </c>
      <c r="F43" s="430">
        <v>52.451401448282525</v>
      </c>
      <c r="G43" s="431">
        <v>48.508226555450648</v>
      </c>
      <c r="N43" s="391"/>
      <c r="O43" s="391"/>
      <c r="P43" s="391"/>
      <c r="Q43" s="391"/>
      <c r="R43" s="391"/>
    </row>
    <row r="44" spans="1:18" ht="15" customHeight="1">
      <c r="A44" s="408">
        <v>38</v>
      </c>
      <c r="B44" s="409" t="s">
        <v>474</v>
      </c>
      <c r="C44" s="430">
        <v>260.329947</v>
      </c>
      <c r="D44" s="430">
        <v>346.87956100000002</v>
      </c>
      <c r="E44" s="430">
        <v>289.13633200000004</v>
      </c>
      <c r="F44" s="430">
        <v>33.246122851936036</v>
      </c>
      <c r="G44" s="431">
        <v>-16.64647776696188</v>
      </c>
      <c r="N44" s="391"/>
      <c r="O44" s="391"/>
      <c r="P44" s="391"/>
      <c r="Q44" s="391"/>
      <c r="R44" s="391"/>
    </row>
    <row r="45" spans="1:18" ht="15" customHeight="1">
      <c r="A45" s="408">
        <v>39</v>
      </c>
      <c r="B45" s="409" t="s">
        <v>475</v>
      </c>
      <c r="C45" s="430">
        <v>130.065437</v>
      </c>
      <c r="D45" s="430">
        <v>132.48312300000001</v>
      </c>
      <c r="E45" s="430">
        <v>194.86134699999999</v>
      </c>
      <c r="F45" s="430">
        <v>1.8588228016332948</v>
      </c>
      <c r="G45" s="431">
        <v>47.083902151068713</v>
      </c>
      <c r="N45" s="391"/>
      <c r="O45" s="391"/>
      <c r="P45" s="391"/>
      <c r="Q45" s="391"/>
      <c r="R45" s="391"/>
    </row>
    <row r="46" spans="1:18" ht="15" customHeight="1">
      <c r="A46" s="408">
        <v>40</v>
      </c>
      <c r="B46" s="409" t="s">
        <v>476</v>
      </c>
      <c r="C46" s="430">
        <v>370.90732899999995</v>
      </c>
      <c r="D46" s="430">
        <v>602.39898500000004</v>
      </c>
      <c r="E46" s="430">
        <v>612.73676899999998</v>
      </c>
      <c r="F46" s="430">
        <v>62.412262551975658</v>
      </c>
      <c r="G46" s="431">
        <v>1.7161024931009621</v>
      </c>
      <c r="N46" s="391"/>
      <c r="O46" s="391"/>
      <c r="P46" s="391"/>
      <c r="Q46" s="391"/>
      <c r="R46" s="391"/>
    </row>
    <row r="47" spans="1:18" ht="15" customHeight="1">
      <c r="A47" s="408"/>
      <c r="B47" s="414" t="s">
        <v>477</v>
      </c>
      <c r="C47" s="432">
        <v>23823.708505000002</v>
      </c>
      <c r="D47" s="432">
        <v>29458.884051000005</v>
      </c>
      <c r="E47" s="432">
        <v>33021.355729999996</v>
      </c>
      <c r="F47" s="432">
        <v>23.653645463372413</v>
      </c>
      <c r="G47" s="433">
        <v>12.093029976398782</v>
      </c>
      <c r="N47" s="391"/>
      <c r="O47" s="391"/>
      <c r="P47" s="391"/>
      <c r="Q47" s="391"/>
      <c r="R47" s="391"/>
    </row>
    <row r="48" spans="1:18" ht="15" customHeight="1" thickBot="1">
      <c r="A48" s="434"/>
      <c r="B48" s="418" t="s">
        <v>478</v>
      </c>
      <c r="C48" s="435">
        <v>82378.676067999986</v>
      </c>
      <c r="D48" s="435">
        <v>92717.362873999999</v>
      </c>
      <c r="E48" s="435">
        <v>113842.11231599998</v>
      </c>
      <c r="F48" s="435">
        <v>12.550197817534567</v>
      </c>
      <c r="G48" s="436">
        <v>22.784027486532239</v>
      </c>
      <c r="N48" s="391"/>
      <c r="O48" s="391"/>
      <c r="P48" s="391"/>
      <c r="Q48" s="391"/>
      <c r="R48" s="391"/>
    </row>
    <row r="49" spans="1:8" ht="15" customHeight="1" thickTop="1">
      <c r="A49" s="1609" t="s">
        <v>372</v>
      </c>
      <c r="B49" s="1609"/>
      <c r="C49" s="1609"/>
      <c r="D49" s="1609"/>
      <c r="E49" s="1609"/>
      <c r="F49" s="1609"/>
      <c r="G49" s="1609"/>
    </row>
    <row r="50" spans="1:8" ht="15" customHeight="1">
      <c r="A50" s="437"/>
      <c r="B50" s="438"/>
      <c r="C50" s="438"/>
      <c r="D50" s="439"/>
      <c r="E50" s="439"/>
      <c r="F50" s="439"/>
      <c r="G50" s="412"/>
    </row>
    <row r="51" spans="1:8" ht="15" customHeight="1">
      <c r="A51" s="437"/>
      <c r="B51" s="438"/>
      <c r="C51" s="438"/>
      <c r="D51" s="439"/>
      <c r="E51" s="439"/>
      <c r="F51" s="439"/>
      <c r="G51" s="412"/>
    </row>
    <row r="52" spans="1:8" ht="15" customHeight="1">
      <c r="A52" s="437"/>
      <c r="B52" s="438"/>
      <c r="C52" s="438"/>
      <c r="D52" s="439"/>
      <c r="E52" s="439"/>
      <c r="F52" s="439"/>
      <c r="G52" s="412"/>
    </row>
    <row r="53" spans="1:8" ht="15" customHeight="1">
      <c r="A53" s="437"/>
      <c r="B53" s="438"/>
      <c r="C53" s="440"/>
      <c r="D53" s="441"/>
      <c r="E53" s="441"/>
      <c r="F53" s="441"/>
      <c r="G53" s="442"/>
      <c r="H53" s="391"/>
    </row>
    <row r="54" spans="1:8" ht="15" customHeight="1">
      <c r="A54" s="437"/>
      <c r="B54" s="438"/>
      <c r="C54" s="438"/>
      <c r="D54" s="439"/>
      <c r="E54" s="439"/>
      <c r="F54" s="439"/>
      <c r="G54" s="412"/>
    </row>
    <row r="55" spans="1:8" ht="15" customHeight="1">
      <c r="A55" s="437"/>
      <c r="B55" s="438"/>
      <c r="C55" s="438"/>
      <c r="D55" s="439"/>
      <c r="E55" s="439"/>
      <c r="F55" s="439"/>
      <c r="G55" s="412"/>
    </row>
    <row r="56" spans="1:8" ht="15" customHeight="1">
      <c r="A56" s="438"/>
      <c r="B56" s="443"/>
      <c r="C56" s="443"/>
      <c r="D56" s="444"/>
      <c r="E56" s="444"/>
      <c r="F56" s="444"/>
      <c r="G56" s="407"/>
    </row>
    <row r="57" spans="1:8" ht="15" customHeight="1">
      <c r="A57" s="438"/>
      <c r="B57" s="443"/>
      <c r="C57" s="443"/>
      <c r="D57" s="444"/>
      <c r="E57" s="444"/>
      <c r="F57" s="444"/>
      <c r="G57" s="407"/>
    </row>
    <row r="65" spans="7:7">
      <c r="G65" s="329" t="s">
        <v>88</v>
      </c>
    </row>
  </sheetData>
  <mergeCells count="6">
    <mergeCell ref="A49:G49"/>
    <mergeCell ref="A1:G1"/>
    <mergeCell ref="A2:G2"/>
    <mergeCell ref="A3:G3"/>
    <mergeCell ref="C4:E4"/>
    <mergeCell ref="F4:G4"/>
  </mergeCells>
  <printOptions horizontalCentered="1"/>
  <pageMargins left="0.5" right="0.5" top="0.5" bottom="0.5" header="0.3" footer="0.3"/>
  <pageSetup scale="74"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I77"/>
  <sheetViews>
    <sheetView workbookViewId="0">
      <selection activeCell="H9" sqref="H9"/>
    </sheetView>
  </sheetViews>
  <sheetFormatPr defaultRowHeight="15.75"/>
  <cols>
    <col min="1" max="1" width="6.42578125" style="329" customWidth="1"/>
    <col min="2" max="2" width="35.42578125" style="329" bestFit="1" customWidth="1"/>
    <col min="3" max="5" width="15.5703125" style="329" customWidth="1"/>
    <col min="6" max="7" width="13.7109375" style="329" customWidth="1"/>
    <col min="8" max="8" width="9.28515625" style="329" customWidth="1"/>
    <col min="9" max="256" width="9.140625" style="329"/>
    <col min="257" max="257" width="4.7109375" style="329" customWidth="1"/>
    <col min="258" max="258" width="30" style="329" bestFit="1" customWidth="1"/>
    <col min="259" max="263" width="10.7109375" style="329" customWidth="1"/>
    <col min="264" max="264" width="9.28515625" style="329" customWidth="1"/>
    <col min="265" max="512" width="9.140625" style="329"/>
    <col min="513" max="513" width="4.7109375" style="329" customWidth="1"/>
    <col min="514" max="514" width="30" style="329" bestFit="1" customWidth="1"/>
    <col min="515" max="519" width="10.7109375" style="329" customWidth="1"/>
    <col min="520" max="520" width="9.28515625" style="329" customWidth="1"/>
    <col min="521" max="768" width="9.140625" style="329"/>
    <col min="769" max="769" width="4.7109375" style="329" customWidth="1"/>
    <col min="770" max="770" width="30" style="329" bestFit="1" customWidth="1"/>
    <col min="771" max="775" width="10.7109375" style="329" customWidth="1"/>
    <col min="776" max="776" width="9.28515625" style="329" customWidth="1"/>
    <col min="777" max="1024" width="9.140625" style="329"/>
    <col min="1025" max="1025" width="4.7109375" style="329" customWidth="1"/>
    <col min="1026" max="1026" width="30" style="329" bestFit="1" customWidth="1"/>
    <col min="1027" max="1031" width="10.7109375" style="329" customWidth="1"/>
    <col min="1032" max="1032" width="9.28515625" style="329" customWidth="1"/>
    <col min="1033" max="1280" width="9.140625" style="329"/>
    <col min="1281" max="1281" width="4.7109375" style="329" customWidth="1"/>
    <col min="1282" max="1282" width="30" style="329" bestFit="1" customWidth="1"/>
    <col min="1283" max="1287" width="10.7109375" style="329" customWidth="1"/>
    <col min="1288" max="1288" width="9.28515625" style="329" customWidth="1"/>
    <col min="1289" max="1536" width="9.140625" style="329"/>
    <col min="1537" max="1537" width="4.7109375" style="329" customWidth="1"/>
    <col min="1538" max="1538" width="30" style="329" bestFit="1" customWidth="1"/>
    <col min="1539" max="1543" width="10.7109375" style="329" customWidth="1"/>
    <col min="1544" max="1544" width="9.28515625" style="329" customWidth="1"/>
    <col min="1545" max="1792" width="9.140625" style="329"/>
    <col min="1793" max="1793" width="4.7109375" style="329" customWidth="1"/>
    <col min="1794" max="1794" width="30" style="329" bestFit="1" customWidth="1"/>
    <col min="1795" max="1799" width="10.7109375" style="329" customWidth="1"/>
    <col min="1800" max="1800" width="9.28515625" style="329" customWidth="1"/>
    <col min="1801" max="2048" width="9.140625" style="329"/>
    <col min="2049" max="2049" width="4.7109375" style="329" customWidth="1"/>
    <col min="2050" max="2050" width="30" style="329" bestFit="1" customWidth="1"/>
    <col min="2051" max="2055" width="10.7109375" style="329" customWidth="1"/>
    <col min="2056" max="2056" width="9.28515625" style="329" customWidth="1"/>
    <col min="2057" max="2304" width="9.140625" style="329"/>
    <col min="2305" max="2305" width="4.7109375" style="329" customWidth="1"/>
    <col min="2306" max="2306" width="30" style="329" bestFit="1" customWidth="1"/>
    <col min="2307" max="2311" width="10.7109375" style="329" customWidth="1"/>
    <col min="2312" max="2312" width="9.28515625" style="329" customWidth="1"/>
    <col min="2313" max="2560" width="9.140625" style="329"/>
    <col min="2561" max="2561" width="4.7109375" style="329" customWidth="1"/>
    <col min="2562" max="2562" width="30" style="329" bestFit="1" customWidth="1"/>
    <col min="2563" max="2567" width="10.7109375" style="329" customWidth="1"/>
    <col min="2568" max="2568" width="9.28515625" style="329" customWidth="1"/>
    <col min="2569" max="2816" width="9.140625" style="329"/>
    <col min="2817" max="2817" width="4.7109375" style="329" customWidth="1"/>
    <col min="2818" max="2818" width="30" style="329" bestFit="1" customWidth="1"/>
    <col min="2819" max="2823" width="10.7109375" style="329" customWidth="1"/>
    <col min="2824" max="2824" width="9.28515625" style="329" customWidth="1"/>
    <col min="2825" max="3072" width="9.140625" style="329"/>
    <col min="3073" max="3073" width="4.7109375" style="329" customWidth="1"/>
    <col min="3074" max="3074" width="30" style="329" bestFit="1" customWidth="1"/>
    <col min="3075" max="3079" width="10.7109375" style="329" customWidth="1"/>
    <col min="3080" max="3080" width="9.28515625" style="329" customWidth="1"/>
    <col min="3081" max="3328" width="9.140625" style="329"/>
    <col min="3329" max="3329" width="4.7109375" style="329" customWidth="1"/>
    <col min="3330" max="3330" width="30" style="329" bestFit="1" customWidth="1"/>
    <col min="3331" max="3335" width="10.7109375" style="329" customWidth="1"/>
    <col min="3336" max="3336" width="9.28515625" style="329" customWidth="1"/>
    <col min="3337" max="3584" width="9.140625" style="329"/>
    <col min="3585" max="3585" width="4.7109375" style="329" customWidth="1"/>
    <col min="3586" max="3586" width="30" style="329" bestFit="1" customWidth="1"/>
    <col min="3587" max="3591" width="10.7109375" style="329" customWidth="1"/>
    <col min="3592" max="3592" width="9.28515625" style="329" customWidth="1"/>
    <col min="3593" max="3840" width="9.140625" style="329"/>
    <col min="3841" max="3841" width="4.7109375" style="329" customWidth="1"/>
    <col min="3842" max="3842" width="30" style="329" bestFit="1" customWidth="1"/>
    <col min="3843" max="3847" width="10.7109375" style="329" customWidth="1"/>
    <col min="3848" max="3848" width="9.28515625" style="329" customWidth="1"/>
    <col min="3849" max="4096" width="9.140625" style="329"/>
    <col min="4097" max="4097" width="4.7109375" style="329" customWidth="1"/>
    <col min="4098" max="4098" width="30" style="329" bestFit="1" customWidth="1"/>
    <col min="4099" max="4103" width="10.7109375" style="329" customWidth="1"/>
    <col min="4104" max="4104" width="9.28515625" style="329" customWidth="1"/>
    <col min="4105" max="4352" width="9.140625" style="329"/>
    <col min="4353" max="4353" width="4.7109375" style="329" customWidth="1"/>
    <col min="4354" max="4354" width="30" style="329" bestFit="1" customWidth="1"/>
    <col min="4355" max="4359" width="10.7109375" style="329" customWidth="1"/>
    <col min="4360" max="4360" width="9.28515625" style="329" customWidth="1"/>
    <col min="4361" max="4608" width="9.140625" style="329"/>
    <col min="4609" max="4609" width="4.7109375" style="329" customWidth="1"/>
    <col min="4610" max="4610" width="30" style="329" bestFit="1" customWidth="1"/>
    <col min="4611" max="4615" width="10.7109375" style="329" customWidth="1"/>
    <col min="4616" max="4616" width="9.28515625" style="329" customWidth="1"/>
    <col min="4617" max="4864" width="9.140625" style="329"/>
    <col min="4865" max="4865" width="4.7109375" style="329" customWidth="1"/>
    <col min="4866" max="4866" width="30" style="329" bestFit="1" customWidth="1"/>
    <col min="4867" max="4871" width="10.7109375" style="329" customWidth="1"/>
    <col min="4872" max="4872" width="9.28515625" style="329" customWidth="1"/>
    <col min="4873" max="5120" width="9.140625" style="329"/>
    <col min="5121" max="5121" width="4.7109375" style="329" customWidth="1"/>
    <col min="5122" max="5122" width="30" style="329" bestFit="1" customWidth="1"/>
    <col min="5123" max="5127" width="10.7109375" style="329" customWidth="1"/>
    <col min="5128" max="5128" width="9.28515625" style="329" customWidth="1"/>
    <col min="5129" max="5376" width="9.140625" style="329"/>
    <col min="5377" max="5377" width="4.7109375" style="329" customWidth="1"/>
    <col min="5378" max="5378" width="30" style="329" bestFit="1" customWidth="1"/>
    <col min="5379" max="5383" width="10.7109375" style="329" customWidth="1"/>
    <col min="5384" max="5384" width="9.28515625" style="329" customWidth="1"/>
    <col min="5385" max="5632" width="9.140625" style="329"/>
    <col min="5633" max="5633" width="4.7109375" style="329" customWidth="1"/>
    <col min="5634" max="5634" width="30" style="329" bestFit="1" customWidth="1"/>
    <col min="5635" max="5639" width="10.7109375" style="329" customWidth="1"/>
    <col min="5640" max="5640" width="9.28515625" style="329" customWidth="1"/>
    <col min="5641" max="5888" width="9.140625" style="329"/>
    <col min="5889" max="5889" width="4.7109375" style="329" customWidth="1"/>
    <col min="5890" max="5890" width="30" style="329" bestFit="1" customWidth="1"/>
    <col min="5891" max="5895" width="10.7109375" style="329" customWidth="1"/>
    <col min="5896" max="5896" width="9.28515625" style="329" customWidth="1"/>
    <col min="5897" max="6144" width="9.140625" style="329"/>
    <col min="6145" max="6145" width="4.7109375" style="329" customWidth="1"/>
    <col min="6146" max="6146" width="30" style="329" bestFit="1" customWidth="1"/>
    <col min="6147" max="6151" width="10.7109375" style="329" customWidth="1"/>
    <col min="6152" max="6152" width="9.28515625" style="329" customWidth="1"/>
    <col min="6153" max="6400" width="9.140625" style="329"/>
    <col min="6401" max="6401" width="4.7109375" style="329" customWidth="1"/>
    <col min="6402" max="6402" width="30" style="329" bestFit="1" customWidth="1"/>
    <col min="6403" max="6407" width="10.7109375" style="329" customWidth="1"/>
    <col min="6408" max="6408" width="9.28515625" style="329" customWidth="1"/>
    <col min="6409" max="6656" width="9.140625" style="329"/>
    <col min="6657" max="6657" width="4.7109375" style="329" customWidth="1"/>
    <col min="6658" max="6658" width="30" style="329" bestFit="1" customWidth="1"/>
    <col min="6659" max="6663" width="10.7109375" style="329" customWidth="1"/>
    <col min="6664" max="6664" width="9.28515625" style="329" customWidth="1"/>
    <col min="6665" max="6912" width="9.140625" style="329"/>
    <col min="6913" max="6913" width="4.7109375" style="329" customWidth="1"/>
    <col min="6914" max="6914" width="30" style="329" bestFit="1" customWidth="1"/>
    <col min="6915" max="6919" width="10.7109375" style="329" customWidth="1"/>
    <col min="6920" max="6920" width="9.28515625" style="329" customWidth="1"/>
    <col min="6921" max="7168" width="9.140625" style="329"/>
    <col min="7169" max="7169" width="4.7109375" style="329" customWidth="1"/>
    <col min="7170" max="7170" width="30" style="329" bestFit="1" customWidth="1"/>
    <col min="7171" max="7175" width="10.7109375" style="329" customWidth="1"/>
    <col min="7176" max="7176" width="9.28515625" style="329" customWidth="1"/>
    <col min="7177" max="7424" width="9.140625" style="329"/>
    <col min="7425" max="7425" width="4.7109375" style="329" customWidth="1"/>
    <col min="7426" max="7426" width="30" style="329" bestFit="1" customWidth="1"/>
    <col min="7427" max="7431" width="10.7109375" style="329" customWidth="1"/>
    <col min="7432" max="7432" width="9.28515625" style="329" customWidth="1"/>
    <col min="7433" max="7680" width="9.140625" style="329"/>
    <col min="7681" max="7681" width="4.7109375" style="329" customWidth="1"/>
    <col min="7682" max="7682" width="30" style="329" bestFit="1" customWidth="1"/>
    <col min="7683" max="7687" width="10.7109375" style="329" customWidth="1"/>
    <col min="7688" max="7688" width="9.28515625" style="329" customWidth="1"/>
    <col min="7689" max="7936" width="9.140625" style="329"/>
    <col min="7937" max="7937" width="4.7109375" style="329" customWidth="1"/>
    <col min="7938" max="7938" width="30" style="329" bestFit="1" customWidth="1"/>
    <col min="7939" max="7943" width="10.7109375" style="329" customWidth="1"/>
    <col min="7944" max="7944" width="9.28515625" style="329" customWidth="1"/>
    <col min="7945" max="8192" width="9.140625" style="329"/>
    <col min="8193" max="8193" width="4.7109375" style="329" customWidth="1"/>
    <col min="8194" max="8194" width="30" style="329" bestFit="1" customWidth="1"/>
    <col min="8195" max="8199" width="10.7109375" style="329" customWidth="1"/>
    <col min="8200" max="8200" width="9.28515625" style="329" customWidth="1"/>
    <col min="8201" max="8448" width="9.140625" style="329"/>
    <col min="8449" max="8449" width="4.7109375" style="329" customWidth="1"/>
    <col min="8450" max="8450" width="30" style="329" bestFit="1" customWidth="1"/>
    <col min="8451" max="8455" width="10.7109375" style="329" customWidth="1"/>
    <col min="8456" max="8456" width="9.28515625" style="329" customWidth="1"/>
    <col min="8457" max="8704" width="9.140625" style="329"/>
    <col min="8705" max="8705" width="4.7109375" style="329" customWidth="1"/>
    <col min="8706" max="8706" width="30" style="329" bestFit="1" customWidth="1"/>
    <col min="8707" max="8711" width="10.7109375" style="329" customWidth="1"/>
    <col min="8712" max="8712" width="9.28515625" style="329" customWidth="1"/>
    <col min="8713" max="8960" width="9.140625" style="329"/>
    <col min="8961" max="8961" width="4.7109375" style="329" customWidth="1"/>
    <col min="8962" max="8962" width="30" style="329" bestFit="1" customWidth="1"/>
    <col min="8963" max="8967" width="10.7109375" style="329" customWidth="1"/>
    <col min="8968" max="8968" width="9.28515625" style="329" customWidth="1"/>
    <col min="8969" max="9216" width="9.140625" style="329"/>
    <col min="9217" max="9217" width="4.7109375" style="329" customWidth="1"/>
    <col min="9218" max="9218" width="30" style="329" bestFit="1" customWidth="1"/>
    <col min="9219" max="9223" width="10.7109375" style="329" customWidth="1"/>
    <col min="9224" max="9224" width="9.28515625" style="329" customWidth="1"/>
    <col min="9225" max="9472" width="9.140625" style="329"/>
    <col min="9473" max="9473" width="4.7109375" style="329" customWidth="1"/>
    <col min="9474" max="9474" width="30" style="329" bestFit="1" customWidth="1"/>
    <col min="9475" max="9479" width="10.7109375" style="329" customWidth="1"/>
    <col min="9480" max="9480" width="9.28515625" style="329" customWidth="1"/>
    <col min="9481" max="9728" width="9.140625" style="329"/>
    <col min="9729" max="9729" width="4.7109375" style="329" customWidth="1"/>
    <col min="9730" max="9730" width="30" style="329" bestFit="1" customWidth="1"/>
    <col min="9731" max="9735" width="10.7109375" style="329" customWidth="1"/>
    <col min="9736" max="9736" width="9.28515625" style="329" customWidth="1"/>
    <col min="9737" max="9984" width="9.140625" style="329"/>
    <col min="9985" max="9985" width="4.7109375" style="329" customWidth="1"/>
    <col min="9986" max="9986" width="30" style="329" bestFit="1" customWidth="1"/>
    <col min="9987" max="9991" width="10.7109375" style="329" customWidth="1"/>
    <col min="9992" max="9992" width="9.28515625" style="329" customWidth="1"/>
    <col min="9993" max="10240" width="9.140625" style="329"/>
    <col min="10241" max="10241" width="4.7109375" style="329" customWidth="1"/>
    <col min="10242" max="10242" width="30" style="329" bestFit="1" customWidth="1"/>
    <col min="10243" max="10247" width="10.7109375" style="329" customWidth="1"/>
    <col min="10248" max="10248" width="9.28515625" style="329" customWidth="1"/>
    <col min="10249" max="10496" width="9.140625" style="329"/>
    <col min="10497" max="10497" width="4.7109375" style="329" customWidth="1"/>
    <col min="10498" max="10498" width="30" style="329" bestFit="1" customWidth="1"/>
    <col min="10499" max="10503" width="10.7109375" style="329" customWidth="1"/>
    <col min="10504" max="10504" width="9.28515625" style="329" customWidth="1"/>
    <col min="10505" max="10752" width="9.140625" style="329"/>
    <col min="10753" max="10753" width="4.7109375" style="329" customWidth="1"/>
    <col min="10754" max="10754" width="30" style="329" bestFit="1" customWidth="1"/>
    <col min="10755" max="10759" width="10.7109375" style="329" customWidth="1"/>
    <col min="10760" max="10760" width="9.28515625" style="329" customWidth="1"/>
    <col min="10761" max="11008" width="9.140625" style="329"/>
    <col min="11009" max="11009" width="4.7109375" style="329" customWidth="1"/>
    <col min="11010" max="11010" width="30" style="329" bestFit="1" customWidth="1"/>
    <col min="11011" max="11015" width="10.7109375" style="329" customWidth="1"/>
    <col min="11016" max="11016" width="9.28515625" style="329" customWidth="1"/>
    <col min="11017" max="11264" width="9.140625" style="329"/>
    <col min="11265" max="11265" width="4.7109375" style="329" customWidth="1"/>
    <col min="11266" max="11266" width="30" style="329" bestFit="1" customWidth="1"/>
    <col min="11267" max="11271" width="10.7109375" style="329" customWidth="1"/>
    <col min="11272" max="11272" width="9.28515625" style="329" customWidth="1"/>
    <col min="11273" max="11520" width="9.140625" style="329"/>
    <col min="11521" max="11521" width="4.7109375" style="329" customWidth="1"/>
    <col min="11522" max="11522" width="30" style="329" bestFit="1" customWidth="1"/>
    <col min="11523" max="11527" width="10.7109375" style="329" customWidth="1"/>
    <col min="11528" max="11528" width="9.28515625" style="329" customWidth="1"/>
    <col min="11529" max="11776" width="9.140625" style="329"/>
    <col min="11777" max="11777" width="4.7109375" style="329" customWidth="1"/>
    <col min="11778" max="11778" width="30" style="329" bestFit="1" customWidth="1"/>
    <col min="11779" max="11783" width="10.7109375" style="329" customWidth="1"/>
    <col min="11784" max="11784" width="9.28515625" style="329" customWidth="1"/>
    <col min="11785" max="12032" width="9.140625" style="329"/>
    <col min="12033" max="12033" width="4.7109375" style="329" customWidth="1"/>
    <col min="12034" max="12034" width="30" style="329" bestFit="1" customWidth="1"/>
    <col min="12035" max="12039" width="10.7109375" style="329" customWidth="1"/>
    <col min="12040" max="12040" width="9.28515625" style="329" customWidth="1"/>
    <col min="12041" max="12288" width="9.140625" style="329"/>
    <col min="12289" max="12289" width="4.7109375" style="329" customWidth="1"/>
    <col min="12290" max="12290" width="30" style="329" bestFit="1" customWidth="1"/>
    <col min="12291" max="12295" width="10.7109375" style="329" customWidth="1"/>
    <col min="12296" max="12296" width="9.28515625" style="329" customWidth="1"/>
    <col min="12297" max="12544" width="9.140625" style="329"/>
    <col min="12545" max="12545" width="4.7109375" style="329" customWidth="1"/>
    <col min="12546" max="12546" width="30" style="329" bestFit="1" customWidth="1"/>
    <col min="12547" max="12551" width="10.7109375" style="329" customWidth="1"/>
    <col min="12552" max="12552" width="9.28515625" style="329" customWidth="1"/>
    <col min="12553" max="12800" width="9.140625" style="329"/>
    <col min="12801" max="12801" width="4.7109375" style="329" customWidth="1"/>
    <col min="12802" max="12802" width="30" style="329" bestFit="1" customWidth="1"/>
    <col min="12803" max="12807" width="10.7109375" style="329" customWidth="1"/>
    <col min="12808" max="12808" width="9.28515625" style="329" customWidth="1"/>
    <col min="12809" max="13056" width="9.140625" style="329"/>
    <col min="13057" max="13057" width="4.7109375" style="329" customWidth="1"/>
    <col min="13058" max="13058" width="30" style="329" bestFit="1" customWidth="1"/>
    <col min="13059" max="13063" width="10.7109375" style="329" customWidth="1"/>
    <col min="13064" max="13064" width="9.28515625" style="329" customWidth="1"/>
    <col min="13065" max="13312" width="9.140625" style="329"/>
    <col min="13313" max="13313" width="4.7109375" style="329" customWidth="1"/>
    <col min="13314" max="13314" width="30" style="329" bestFit="1" customWidth="1"/>
    <col min="13315" max="13319" width="10.7109375" style="329" customWidth="1"/>
    <col min="13320" max="13320" width="9.28515625" style="329" customWidth="1"/>
    <col min="13321" max="13568" width="9.140625" style="329"/>
    <col min="13569" max="13569" width="4.7109375" style="329" customWidth="1"/>
    <col min="13570" max="13570" width="30" style="329" bestFit="1" customWidth="1"/>
    <col min="13571" max="13575" width="10.7109375" style="329" customWidth="1"/>
    <col min="13576" max="13576" width="9.28515625" style="329" customWidth="1"/>
    <col min="13577" max="13824" width="9.140625" style="329"/>
    <col min="13825" max="13825" width="4.7109375" style="329" customWidth="1"/>
    <col min="13826" max="13826" width="30" style="329" bestFit="1" customWidth="1"/>
    <col min="13827" max="13831" width="10.7109375" style="329" customWidth="1"/>
    <col min="13832" max="13832" width="9.28515625" style="329" customWidth="1"/>
    <col min="13833" max="14080" width="9.140625" style="329"/>
    <col min="14081" max="14081" width="4.7109375" style="329" customWidth="1"/>
    <col min="14082" max="14082" width="30" style="329" bestFit="1" customWidth="1"/>
    <col min="14083" max="14087" width="10.7109375" style="329" customWidth="1"/>
    <col min="14088" max="14088" width="9.28515625" style="329" customWidth="1"/>
    <col min="14089" max="14336" width="9.140625" style="329"/>
    <col min="14337" max="14337" width="4.7109375" style="329" customWidth="1"/>
    <col min="14338" max="14338" width="30" style="329" bestFit="1" customWidth="1"/>
    <col min="14339" max="14343" width="10.7109375" style="329" customWidth="1"/>
    <col min="14344" max="14344" width="9.28515625" style="329" customWidth="1"/>
    <col min="14345" max="14592" width="9.140625" style="329"/>
    <col min="14593" max="14593" width="4.7109375" style="329" customWidth="1"/>
    <col min="14594" max="14594" width="30" style="329" bestFit="1" customWidth="1"/>
    <col min="14595" max="14599" width="10.7109375" style="329" customWidth="1"/>
    <col min="14600" max="14600" width="9.28515625" style="329" customWidth="1"/>
    <col min="14601" max="14848" width="9.140625" style="329"/>
    <col min="14849" max="14849" width="4.7109375" style="329" customWidth="1"/>
    <col min="14850" max="14850" width="30" style="329" bestFit="1" customWidth="1"/>
    <col min="14851" max="14855" width="10.7109375" style="329" customWidth="1"/>
    <col min="14856" max="14856" width="9.28515625" style="329" customWidth="1"/>
    <col min="14857" max="15104" width="9.140625" style="329"/>
    <col min="15105" max="15105" width="4.7109375" style="329" customWidth="1"/>
    <col min="15106" max="15106" width="30" style="329" bestFit="1" customWidth="1"/>
    <col min="15107" max="15111" width="10.7109375" style="329" customWidth="1"/>
    <col min="15112" max="15112" width="9.28515625" style="329" customWidth="1"/>
    <col min="15113" max="15360" width="9.140625" style="329"/>
    <col min="15361" max="15361" width="4.7109375" style="329" customWidth="1"/>
    <col min="15362" max="15362" width="30" style="329" bestFit="1" customWidth="1"/>
    <col min="15363" max="15367" width="10.7109375" style="329" customWidth="1"/>
    <col min="15368" max="15368" width="9.28515625" style="329" customWidth="1"/>
    <col min="15369" max="15616" width="9.140625" style="329"/>
    <col min="15617" max="15617" width="4.7109375" style="329" customWidth="1"/>
    <col min="15618" max="15618" width="30" style="329" bestFit="1" customWidth="1"/>
    <col min="15619" max="15623" width="10.7109375" style="329" customWidth="1"/>
    <col min="15624" max="15624" width="9.28515625" style="329" customWidth="1"/>
    <col min="15625" max="15872" width="9.140625" style="329"/>
    <col min="15873" max="15873" width="4.7109375" style="329" customWidth="1"/>
    <col min="15874" max="15874" width="30" style="329" bestFit="1" customWidth="1"/>
    <col min="15875" max="15879" width="10.7109375" style="329" customWidth="1"/>
    <col min="15880" max="15880" width="9.28515625" style="329" customWidth="1"/>
    <col min="15881" max="16128" width="9.140625" style="329"/>
    <col min="16129" max="16129" width="4.7109375" style="329" customWidth="1"/>
    <col min="16130" max="16130" width="30" style="329" bestFit="1" customWidth="1"/>
    <col min="16131" max="16135" width="10.7109375" style="329" customWidth="1"/>
    <col min="16136" max="16136" width="9.28515625" style="329" customWidth="1"/>
    <col min="16137" max="16384" width="9.140625" style="329"/>
  </cols>
  <sheetData>
    <row r="1" spans="1:7">
      <c r="A1" s="1619" t="s">
        <v>479</v>
      </c>
      <c r="B1" s="1619"/>
      <c r="C1" s="1619"/>
      <c r="D1" s="1619"/>
      <c r="E1" s="1619"/>
      <c r="F1" s="1619"/>
      <c r="G1" s="1619"/>
    </row>
    <row r="2" spans="1:7" ht="15" customHeight="1">
      <c r="A2" s="1635" t="s">
        <v>104</v>
      </c>
      <c r="B2" s="1635"/>
      <c r="C2" s="1635"/>
      <c r="D2" s="1635"/>
      <c r="E2" s="1635"/>
      <c r="F2" s="1635"/>
      <c r="G2" s="1635"/>
    </row>
    <row r="3" spans="1:7" ht="15" customHeight="1" thickBot="1">
      <c r="A3" s="1636" t="s">
        <v>69</v>
      </c>
      <c r="B3" s="1636"/>
      <c r="C3" s="1636"/>
      <c r="D3" s="1636"/>
      <c r="E3" s="1636"/>
      <c r="F3" s="1636"/>
      <c r="G3" s="1636"/>
    </row>
    <row r="4" spans="1:7" ht="15" customHeight="1" thickTop="1">
      <c r="A4" s="445"/>
      <c r="B4" s="446"/>
      <c r="C4" s="1637" t="str">
        <f>'M-China'!C4:E4</f>
        <v>Nine Months</v>
      </c>
      <c r="D4" s="1637"/>
      <c r="E4" s="1637"/>
      <c r="F4" s="1638" t="s">
        <v>4</v>
      </c>
      <c r="G4" s="1639"/>
    </row>
    <row r="5" spans="1:7" ht="15" customHeight="1">
      <c r="A5" s="447"/>
      <c r="B5" s="448"/>
      <c r="C5" s="449" t="s">
        <v>5</v>
      </c>
      <c r="D5" s="450" t="s">
        <v>286</v>
      </c>
      <c r="E5" s="450" t="s">
        <v>287</v>
      </c>
      <c r="F5" s="450" t="s">
        <v>6</v>
      </c>
      <c r="G5" s="451" t="s">
        <v>47</v>
      </c>
    </row>
    <row r="6" spans="1:7" ht="15" customHeight="1">
      <c r="A6" s="452"/>
      <c r="B6" s="453" t="s">
        <v>316</v>
      </c>
      <c r="C6" s="454">
        <v>86953.119169000012</v>
      </c>
      <c r="D6" s="454">
        <v>112888.28340399991</v>
      </c>
      <c r="E6" s="454">
        <v>130197.712749</v>
      </c>
      <c r="F6" s="454">
        <v>29.82660597211347</v>
      </c>
      <c r="G6" s="455">
        <v>15.333238156393804</v>
      </c>
    </row>
    <row r="7" spans="1:7" ht="15" customHeight="1">
      <c r="A7" s="456">
        <v>1</v>
      </c>
      <c r="B7" s="457" t="s">
        <v>480</v>
      </c>
      <c r="C7" s="458">
        <v>6851.4779600000011</v>
      </c>
      <c r="D7" s="458">
        <v>15186.768204</v>
      </c>
      <c r="E7" s="458">
        <v>6666.9368390000009</v>
      </c>
      <c r="F7" s="458">
        <v>121.65682050884095</v>
      </c>
      <c r="G7" s="459">
        <v>-56.100358223390707</v>
      </c>
    </row>
    <row r="8" spans="1:7" ht="15" customHeight="1">
      <c r="A8" s="456">
        <v>2</v>
      </c>
      <c r="B8" s="457" t="s">
        <v>445</v>
      </c>
      <c r="C8" s="458">
        <v>35.628613999999999</v>
      </c>
      <c r="D8" s="458">
        <v>35.380251000000001</v>
      </c>
      <c r="E8" s="458">
        <v>49.446403999999994</v>
      </c>
      <c r="F8" s="458">
        <v>-0.69708858166640653</v>
      </c>
      <c r="G8" s="459">
        <v>39.757075211252726</v>
      </c>
    </row>
    <row r="9" spans="1:7" ht="15" customHeight="1">
      <c r="A9" s="456">
        <v>3</v>
      </c>
      <c r="B9" s="457" t="s">
        <v>481</v>
      </c>
      <c r="C9" s="458">
        <v>1281.4892520000001</v>
      </c>
      <c r="D9" s="458">
        <v>681.34292700000003</v>
      </c>
      <c r="E9" s="458">
        <v>1358.347585</v>
      </c>
      <c r="F9" s="458">
        <v>-46.831943698580467</v>
      </c>
      <c r="G9" s="459">
        <v>99.363276724820224</v>
      </c>
    </row>
    <row r="10" spans="1:7" ht="15" customHeight="1">
      <c r="A10" s="456">
        <v>4</v>
      </c>
      <c r="B10" s="457" t="s">
        <v>482</v>
      </c>
      <c r="C10" s="458">
        <v>2.2285669999999995</v>
      </c>
      <c r="D10" s="458">
        <v>0.29934100000000002</v>
      </c>
      <c r="E10" s="458">
        <v>0.47865599999999997</v>
      </c>
      <c r="F10" s="458">
        <v>-86.568005359497832</v>
      </c>
      <c r="G10" s="459">
        <v>59.903254148279046</v>
      </c>
    </row>
    <row r="11" spans="1:7" ht="15" customHeight="1">
      <c r="A11" s="456">
        <v>5</v>
      </c>
      <c r="B11" s="457" t="s">
        <v>446</v>
      </c>
      <c r="C11" s="458">
        <v>181.573598</v>
      </c>
      <c r="D11" s="458">
        <v>333.68624899999998</v>
      </c>
      <c r="E11" s="458">
        <v>406.13410800000003</v>
      </c>
      <c r="F11" s="458">
        <v>83.774652634244745</v>
      </c>
      <c r="G11" s="459">
        <v>21.711370851245377</v>
      </c>
    </row>
    <row r="12" spans="1:7" ht="15" customHeight="1">
      <c r="A12" s="456">
        <v>6</v>
      </c>
      <c r="B12" s="457" t="s">
        <v>408</v>
      </c>
      <c r="C12" s="458">
        <v>0.18221699999999999</v>
      </c>
      <c r="D12" s="458">
        <v>2111.3310689999998</v>
      </c>
      <c r="E12" s="458">
        <v>3637.3489360000003</v>
      </c>
      <c r="F12" s="458" t="s">
        <v>319</v>
      </c>
      <c r="G12" s="459">
        <v>72.277526220592961</v>
      </c>
    </row>
    <row r="13" spans="1:7" ht="15" customHeight="1">
      <c r="A13" s="456">
        <v>7</v>
      </c>
      <c r="B13" s="457" t="s">
        <v>483</v>
      </c>
      <c r="C13" s="458">
        <v>26.799801000000002</v>
      </c>
      <c r="D13" s="458">
        <v>31.653031000000002</v>
      </c>
      <c r="E13" s="458">
        <v>39.359094999999996</v>
      </c>
      <c r="F13" s="458">
        <v>18.109201631758381</v>
      </c>
      <c r="G13" s="459">
        <v>24.345422086118674</v>
      </c>
    </row>
    <row r="14" spans="1:7" ht="15" customHeight="1">
      <c r="A14" s="456">
        <v>8</v>
      </c>
      <c r="B14" s="457" t="s">
        <v>484</v>
      </c>
      <c r="C14" s="458">
        <v>31.531853000000002</v>
      </c>
      <c r="D14" s="458">
        <v>100.579206</v>
      </c>
      <c r="E14" s="458">
        <v>67.724462000000003</v>
      </c>
      <c r="F14" s="458">
        <v>218.97651558885548</v>
      </c>
      <c r="G14" s="459">
        <v>-32.665543213773233</v>
      </c>
    </row>
    <row r="15" spans="1:7" ht="15" customHeight="1">
      <c r="A15" s="456">
        <v>9</v>
      </c>
      <c r="B15" s="457" t="s">
        <v>485</v>
      </c>
      <c r="C15" s="458">
        <v>14.388888</v>
      </c>
      <c r="D15" s="458">
        <v>19.522545000000001</v>
      </c>
      <c r="E15" s="458">
        <v>37.879176999999999</v>
      </c>
      <c r="F15" s="458">
        <v>35.677927300566949</v>
      </c>
      <c r="G15" s="459">
        <v>94.027863682731919</v>
      </c>
    </row>
    <row r="16" spans="1:7" ht="15" customHeight="1">
      <c r="A16" s="456">
        <v>10</v>
      </c>
      <c r="B16" s="457" t="s">
        <v>486</v>
      </c>
      <c r="C16" s="458">
        <v>965.17285500000003</v>
      </c>
      <c r="D16" s="458">
        <v>1530.3278249999998</v>
      </c>
      <c r="E16" s="458">
        <v>1313.5485780000001</v>
      </c>
      <c r="F16" s="458">
        <v>58.554793275863517</v>
      </c>
      <c r="G16" s="459">
        <v>-14.165543059376816</v>
      </c>
    </row>
    <row r="17" spans="1:7" ht="15" customHeight="1">
      <c r="A17" s="456">
        <v>11</v>
      </c>
      <c r="B17" s="457" t="s">
        <v>487</v>
      </c>
      <c r="C17" s="458">
        <v>1169.2919320000001</v>
      </c>
      <c r="D17" s="458">
        <v>1199.7936569999997</v>
      </c>
      <c r="E17" s="458">
        <v>1558.6116299999999</v>
      </c>
      <c r="F17" s="458">
        <v>2.6085637098195207</v>
      </c>
      <c r="G17" s="459">
        <v>29.906640271561315</v>
      </c>
    </row>
    <row r="18" spans="1:7" ht="15" customHeight="1">
      <c r="A18" s="456">
        <v>12</v>
      </c>
      <c r="B18" s="457" t="s">
        <v>448</v>
      </c>
      <c r="C18" s="458">
        <v>759.88417300000003</v>
      </c>
      <c r="D18" s="458">
        <v>856.35098600000015</v>
      </c>
      <c r="E18" s="458">
        <v>956.96488199999999</v>
      </c>
      <c r="F18" s="458">
        <v>12.694936468955788</v>
      </c>
      <c r="G18" s="459">
        <v>11.749142307871381</v>
      </c>
    </row>
    <row r="19" spans="1:7" ht="15" customHeight="1">
      <c r="A19" s="456">
        <v>13</v>
      </c>
      <c r="B19" s="457" t="s">
        <v>488</v>
      </c>
      <c r="C19" s="458">
        <v>9.6951530000000012</v>
      </c>
      <c r="D19" s="458">
        <v>0</v>
      </c>
      <c r="E19" s="458">
        <v>6.6412699999999996</v>
      </c>
      <c r="F19" s="458">
        <v>-100</v>
      </c>
      <c r="G19" s="459" t="s">
        <v>319</v>
      </c>
    </row>
    <row r="20" spans="1:7" ht="15" customHeight="1">
      <c r="A20" s="456">
        <v>14</v>
      </c>
      <c r="B20" s="457" t="s">
        <v>489</v>
      </c>
      <c r="C20" s="458">
        <v>2283.3643929999998</v>
      </c>
      <c r="D20" s="458">
        <v>3538.9057750000002</v>
      </c>
      <c r="E20" s="458">
        <v>3445.0561600000001</v>
      </c>
      <c r="F20" s="458">
        <v>54.986465841766346</v>
      </c>
      <c r="G20" s="459">
        <v>-2.6519387903171889</v>
      </c>
    </row>
    <row r="21" spans="1:7" ht="15" customHeight="1">
      <c r="A21" s="456">
        <v>15</v>
      </c>
      <c r="B21" s="457" t="s">
        <v>490</v>
      </c>
      <c r="C21" s="458">
        <v>9337.5257970000002</v>
      </c>
      <c r="D21" s="458">
        <v>9442.4426599999988</v>
      </c>
      <c r="E21" s="458">
        <v>11548.436666</v>
      </c>
      <c r="F21" s="458">
        <v>1.1236045316598506</v>
      </c>
      <c r="G21" s="459">
        <v>22.303487369019422</v>
      </c>
    </row>
    <row r="22" spans="1:7" ht="15" customHeight="1">
      <c r="A22" s="456">
        <v>16</v>
      </c>
      <c r="B22" s="457" t="s">
        <v>491</v>
      </c>
      <c r="C22" s="458">
        <v>0.13452800000000001</v>
      </c>
      <c r="D22" s="458">
        <v>2.8</v>
      </c>
      <c r="E22" s="458">
        <v>5.6529999999999997E-2</v>
      </c>
      <c r="F22" s="458" t="s">
        <v>319</v>
      </c>
      <c r="G22" s="459">
        <v>-97.981071428571425</v>
      </c>
    </row>
    <row r="23" spans="1:7" ht="15" customHeight="1">
      <c r="A23" s="456">
        <v>17</v>
      </c>
      <c r="B23" s="457" t="s">
        <v>492</v>
      </c>
      <c r="C23" s="458">
        <v>5.9563030000000001</v>
      </c>
      <c r="D23" s="458">
        <v>3.691487</v>
      </c>
      <c r="E23" s="458">
        <v>3.4559880000000005</v>
      </c>
      <c r="F23" s="458">
        <v>-38.023854730022968</v>
      </c>
      <c r="G23" s="459">
        <v>-6.3795158969813315</v>
      </c>
    </row>
    <row r="24" spans="1:7" ht="15" customHeight="1">
      <c r="A24" s="456">
        <v>18</v>
      </c>
      <c r="B24" s="457" t="s">
        <v>493</v>
      </c>
      <c r="C24" s="458">
        <v>17.075859999999999</v>
      </c>
      <c r="D24" s="458">
        <v>13.353902999999999</v>
      </c>
      <c r="E24" s="458">
        <v>32.638779999999997</v>
      </c>
      <c r="F24" s="458">
        <v>-21.796600581171305</v>
      </c>
      <c r="G24" s="459">
        <v>144.41378674085024</v>
      </c>
    </row>
    <row r="25" spans="1:7" ht="15" customHeight="1">
      <c r="A25" s="456">
        <v>19</v>
      </c>
      <c r="B25" s="457" t="s">
        <v>494</v>
      </c>
      <c r="C25" s="458">
        <v>799.76483499999995</v>
      </c>
      <c r="D25" s="458">
        <v>5716.4886680000009</v>
      </c>
      <c r="E25" s="458">
        <v>5061.1934980000005</v>
      </c>
      <c r="F25" s="458">
        <v>614.77119496007867</v>
      </c>
      <c r="G25" s="459">
        <v>-11.463246199861103</v>
      </c>
    </row>
    <row r="26" spans="1:7" ht="15" customHeight="1">
      <c r="A26" s="456">
        <v>20</v>
      </c>
      <c r="B26" s="457" t="s">
        <v>449</v>
      </c>
      <c r="C26" s="458">
        <v>1297.869271</v>
      </c>
      <c r="D26" s="458">
        <v>1141.8851830000001</v>
      </c>
      <c r="E26" s="458">
        <v>1634.7767430000001</v>
      </c>
      <c r="F26" s="458">
        <v>-12.018474547888417</v>
      </c>
      <c r="G26" s="459">
        <v>43.164721579542572</v>
      </c>
    </row>
    <row r="27" spans="1:7" ht="15" customHeight="1">
      <c r="A27" s="456">
        <v>21</v>
      </c>
      <c r="B27" s="457" t="s">
        <v>450</v>
      </c>
      <c r="C27" s="458">
        <v>9.6298300000000001</v>
      </c>
      <c r="D27" s="458">
        <v>0.94980500000000001</v>
      </c>
      <c r="E27" s="458">
        <v>1.422965</v>
      </c>
      <c r="F27" s="458">
        <v>-90.136845614097027</v>
      </c>
      <c r="G27" s="459">
        <v>49.816541290054289</v>
      </c>
    </row>
    <row r="28" spans="1:7" ht="15" customHeight="1">
      <c r="A28" s="456">
        <v>22</v>
      </c>
      <c r="B28" s="457" t="s">
        <v>495</v>
      </c>
      <c r="C28" s="458">
        <v>6.3570719999999996</v>
      </c>
      <c r="D28" s="458">
        <v>15.544536000000001</v>
      </c>
      <c r="E28" s="458">
        <v>9.0226179999999996</v>
      </c>
      <c r="F28" s="458">
        <v>144.52351648683549</v>
      </c>
      <c r="G28" s="459">
        <v>-41.956337583830106</v>
      </c>
    </row>
    <row r="29" spans="1:7" ht="15" customHeight="1">
      <c r="A29" s="456">
        <v>23</v>
      </c>
      <c r="B29" s="457" t="s">
        <v>496</v>
      </c>
      <c r="C29" s="458">
        <v>0.65767500000000001</v>
      </c>
      <c r="D29" s="458">
        <v>1.7787900000000001</v>
      </c>
      <c r="E29" s="458">
        <v>6.3201800000000006</v>
      </c>
      <c r="F29" s="458">
        <v>170.46641578287148</v>
      </c>
      <c r="G29" s="459">
        <v>255.30782160907137</v>
      </c>
    </row>
    <row r="30" spans="1:7" ht="15" customHeight="1">
      <c r="A30" s="456">
        <v>24</v>
      </c>
      <c r="B30" s="457" t="s">
        <v>452</v>
      </c>
      <c r="C30" s="458">
        <v>113.29941700000001</v>
      </c>
      <c r="D30" s="458">
        <v>237.08838400000002</v>
      </c>
      <c r="E30" s="458">
        <v>303.21869299999997</v>
      </c>
      <c r="F30" s="458">
        <v>109.25825593612723</v>
      </c>
      <c r="G30" s="459">
        <v>27.892681996600871</v>
      </c>
    </row>
    <row r="31" spans="1:7" ht="15" customHeight="1">
      <c r="A31" s="456">
        <v>25</v>
      </c>
      <c r="B31" s="457" t="s">
        <v>497</v>
      </c>
      <c r="C31" s="458">
        <v>14138.468076000001</v>
      </c>
      <c r="D31" s="458">
        <v>19202.818427999999</v>
      </c>
      <c r="E31" s="458">
        <v>23052.155271000003</v>
      </c>
      <c r="F31" s="458">
        <v>35.819654044391939</v>
      </c>
      <c r="G31" s="459">
        <v>20.045686821613714</v>
      </c>
    </row>
    <row r="32" spans="1:7" ht="15" customHeight="1">
      <c r="A32" s="456">
        <v>26</v>
      </c>
      <c r="B32" s="457" t="s">
        <v>420</v>
      </c>
      <c r="C32" s="458">
        <v>57.445433000000001</v>
      </c>
      <c r="D32" s="458">
        <v>104.720083</v>
      </c>
      <c r="E32" s="458">
        <v>84.547809000000001</v>
      </c>
      <c r="F32" s="458">
        <v>82.294879733955526</v>
      </c>
      <c r="G32" s="459">
        <v>-19.263042409926285</v>
      </c>
    </row>
    <row r="33" spans="1:9" ht="15" customHeight="1">
      <c r="A33" s="456">
        <v>27</v>
      </c>
      <c r="B33" s="457" t="s">
        <v>421</v>
      </c>
      <c r="C33" s="458">
        <v>3.3019999999999998E-3</v>
      </c>
      <c r="D33" s="458">
        <v>0</v>
      </c>
      <c r="E33" s="458">
        <v>0</v>
      </c>
      <c r="F33" s="458">
        <v>-100</v>
      </c>
      <c r="G33" s="459" t="s">
        <v>319</v>
      </c>
    </row>
    <row r="34" spans="1:9" ht="15" customHeight="1">
      <c r="A34" s="456">
        <v>28</v>
      </c>
      <c r="B34" s="457" t="s">
        <v>498</v>
      </c>
      <c r="C34" s="458">
        <v>40.263769000000003</v>
      </c>
      <c r="D34" s="458">
        <v>21</v>
      </c>
      <c r="E34" s="458">
        <v>2.4622000000000002E-2</v>
      </c>
      <c r="F34" s="458">
        <v>-47.843928868159367</v>
      </c>
      <c r="G34" s="459">
        <v>-99.882752380952383</v>
      </c>
    </row>
    <row r="35" spans="1:9" ht="15" customHeight="1">
      <c r="A35" s="456">
        <v>29</v>
      </c>
      <c r="B35" s="457" t="s">
        <v>453</v>
      </c>
      <c r="C35" s="458">
        <v>3298.6248940000005</v>
      </c>
      <c r="D35" s="458">
        <v>3591.9131870000001</v>
      </c>
      <c r="E35" s="458">
        <v>6620.5646749999996</v>
      </c>
      <c r="F35" s="458">
        <v>8.8912289946478467</v>
      </c>
      <c r="G35" s="459">
        <v>84.318616022275251</v>
      </c>
      <c r="I35" s="329" t="s">
        <v>88</v>
      </c>
    </row>
    <row r="36" spans="1:9" ht="15" customHeight="1">
      <c r="A36" s="456">
        <v>30</v>
      </c>
      <c r="B36" s="457" t="s">
        <v>423</v>
      </c>
      <c r="C36" s="458">
        <v>7446.266885</v>
      </c>
      <c r="D36" s="458">
        <v>2056.1862929999998</v>
      </c>
      <c r="E36" s="458">
        <v>3917.8603839999996</v>
      </c>
      <c r="F36" s="458">
        <v>-72.386347081622233</v>
      </c>
      <c r="G36" s="459">
        <v>90.540146937940904</v>
      </c>
    </row>
    <row r="37" spans="1:9" ht="15" customHeight="1">
      <c r="A37" s="456">
        <v>31</v>
      </c>
      <c r="B37" s="457" t="s">
        <v>455</v>
      </c>
      <c r="C37" s="458">
        <v>436.15968799999996</v>
      </c>
      <c r="D37" s="458">
        <v>589.86094899999989</v>
      </c>
      <c r="E37" s="458">
        <v>699.53981299999998</v>
      </c>
      <c r="F37" s="458">
        <v>35.23967602434638</v>
      </c>
      <c r="G37" s="459">
        <v>18.594020198479043</v>
      </c>
    </row>
    <row r="38" spans="1:9" ht="15" customHeight="1">
      <c r="A38" s="456">
        <v>32</v>
      </c>
      <c r="B38" s="457" t="s">
        <v>499</v>
      </c>
      <c r="C38" s="458">
        <v>4868.9297569999999</v>
      </c>
      <c r="D38" s="458">
        <v>4471.5598599999994</v>
      </c>
      <c r="E38" s="458">
        <v>8290.926551999999</v>
      </c>
      <c r="F38" s="458">
        <v>-8.1613396954167712</v>
      </c>
      <c r="G38" s="459">
        <v>85.41463855076293</v>
      </c>
    </row>
    <row r="39" spans="1:9" ht="15" customHeight="1">
      <c r="A39" s="456">
        <v>33</v>
      </c>
      <c r="B39" s="457" t="s">
        <v>457</v>
      </c>
      <c r="C39" s="458">
        <v>401.38250699999998</v>
      </c>
      <c r="D39" s="458">
        <v>385.66665900000004</v>
      </c>
      <c r="E39" s="458">
        <v>433.68804599999993</v>
      </c>
      <c r="F39" s="458">
        <v>-3.9154292292065236</v>
      </c>
      <c r="G39" s="459">
        <v>12.45152669523344</v>
      </c>
    </row>
    <row r="40" spans="1:9" ht="15" customHeight="1">
      <c r="A40" s="456">
        <v>34</v>
      </c>
      <c r="B40" s="457" t="s">
        <v>500</v>
      </c>
      <c r="C40" s="458">
        <v>1135.531193</v>
      </c>
      <c r="D40" s="458">
        <v>1682.0516939999998</v>
      </c>
      <c r="E40" s="458">
        <v>1755.1818190000001</v>
      </c>
      <c r="F40" s="458">
        <v>48.129061039365013</v>
      </c>
      <c r="G40" s="459">
        <v>4.3476740495468107</v>
      </c>
    </row>
    <row r="41" spans="1:9" ht="15" customHeight="1">
      <c r="A41" s="456">
        <v>35</v>
      </c>
      <c r="B41" s="457" t="s">
        <v>501</v>
      </c>
      <c r="C41" s="458">
        <v>511.66042599999997</v>
      </c>
      <c r="D41" s="458">
        <v>379.40226700000005</v>
      </c>
      <c r="E41" s="458">
        <v>484.68706400000008</v>
      </c>
      <c r="F41" s="458">
        <v>-25.848815401642952</v>
      </c>
      <c r="G41" s="459">
        <v>27.750176042042469</v>
      </c>
    </row>
    <row r="42" spans="1:9" ht="15" customHeight="1">
      <c r="A42" s="456">
        <v>36</v>
      </c>
      <c r="B42" s="457" t="s">
        <v>458</v>
      </c>
      <c r="C42" s="458">
        <v>45.940633000000005</v>
      </c>
      <c r="D42" s="458">
        <v>22.868895999999996</v>
      </c>
      <c r="E42" s="458">
        <v>6.3441360000000007</v>
      </c>
      <c r="F42" s="458">
        <v>-50.220764263304787</v>
      </c>
      <c r="G42" s="459">
        <v>-72.258669592095742</v>
      </c>
    </row>
    <row r="43" spans="1:9" ht="15" customHeight="1">
      <c r="A43" s="456">
        <v>37</v>
      </c>
      <c r="B43" s="457" t="s">
        <v>427</v>
      </c>
      <c r="C43" s="458">
        <v>1822.3383429999999</v>
      </c>
      <c r="D43" s="458">
        <v>1888.7772350000002</v>
      </c>
      <c r="E43" s="458">
        <v>1387.3520550000001</v>
      </c>
      <c r="F43" s="458">
        <v>3.645804427877323</v>
      </c>
      <c r="G43" s="459">
        <v>-26.547608193721175</v>
      </c>
    </row>
    <row r="44" spans="1:9" ht="15" customHeight="1">
      <c r="A44" s="456">
        <v>38</v>
      </c>
      <c r="B44" s="457" t="s">
        <v>502</v>
      </c>
      <c r="C44" s="458">
        <v>127.68866000000001</v>
      </c>
      <c r="D44" s="458">
        <v>55.264097999999997</v>
      </c>
      <c r="E44" s="458">
        <v>97.111463000000001</v>
      </c>
      <c r="F44" s="458">
        <v>-56.719650750505181</v>
      </c>
      <c r="G44" s="459">
        <v>75.722515185175041</v>
      </c>
    </row>
    <row r="45" spans="1:9" ht="15" customHeight="1">
      <c r="A45" s="456">
        <v>39</v>
      </c>
      <c r="B45" s="457" t="s">
        <v>503</v>
      </c>
      <c r="C45" s="458">
        <v>6195.2199130000008</v>
      </c>
      <c r="D45" s="458">
        <v>6083.8401470000008</v>
      </c>
      <c r="E45" s="458">
        <v>10284.916119999998</v>
      </c>
      <c r="F45" s="458">
        <v>-1.7978339359072919</v>
      </c>
      <c r="G45" s="459">
        <v>69.053030183108746</v>
      </c>
    </row>
    <row r="46" spans="1:9" ht="15" customHeight="1">
      <c r="A46" s="456">
        <v>40</v>
      </c>
      <c r="B46" s="457" t="s">
        <v>504</v>
      </c>
      <c r="C46" s="458">
        <v>124.21196399999999</v>
      </c>
      <c r="D46" s="458">
        <v>276.855166</v>
      </c>
      <c r="E46" s="458">
        <v>411.66993600000001</v>
      </c>
      <c r="F46" s="458">
        <v>122.88929108310373</v>
      </c>
      <c r="G46" s="459">
        <v>48.695053066121943</v>
      </c>
    </row>
    <row r="47" spans="1:9" ht="15" customHeight="1">
      <c r="A47" s="456">
        <v>41</v>
      </c>
      <c r="B47" s="457" t="s">
        <v>461</v>
      </c>
      <c r="C47" s="458">
        <v>2.0388609999999998</v>
      </c>
      <c r="D47" s="458">
        <v>2.6332000000000001E-2</v>
      </c>
      <c r="E47" s="458">
        <v>1.4737020000000001</v>
      </c>
      <c r="F47" s="458">
        <v>-98.708494595757145</v>
      </c>
      <c r="G47" s="459" t="s">
        <v>319</v>
      </c>
    </row>
    <row r="48" spans="1:9" ht="15" customHeight="1">
      <c r="A48" s="456">
        <v>42</v>
      </c>
      <c r="B48" s="457" t="s">
        <v>462</v>
      </c>
      <c r="C48" s="458">
        <v>552.19413799999995</v>
      </c>
      <c r="D48" s="458">
        <v>604.09669599999995</v>
      </c>
      <c r="E48" s="458">
        <v>526.90525600000001</v>
      </c>
      <c r="F48" s="458">
        <v>9.3993315807347386</v>
      </c>
      <c r="G48" s="459">
        <v>-12.777994071333225</v>
      </c>
    </row>
    <row r="49" spans="1:7" ht="15" customHeight="1">
      <c r="A49" s="456">
        <v>43</v>
      </c>
      <c r="B49" s="457" t="s">
        <v>383</v>
      </c>
      <c r="C49" s="458">
        <v>1208.1454390000001</v>
      </c>
      <c r="D49" s="458">
        <v>763.03786100000002</v>
      </c>
      <c r="E49" s="458">
        <v>731.93752700000005</v>
      </c>
      <c r="F49" s="458">
        <v>-36.842218132977621</v>
      </c>
      <c r="G49" s="459">
        <v>-4.0758572529076531</v>
      </c>
    </row>
    <row r="50" spans="1:7" ht="15" customHeight="1">
      <c r="A50" s="456">
        <v>44</v>
      </c>
      <c r="B50" s="457" t="s">
        <v>505</v>
      </c>
      <c r="C50" s="458">
        <v>177.96186499999999</v>
      </c>
      <c r="D50" s="458">
        <v>157.044175</v>
      </c>
      <c r="E50" s="458">
        <v>154.034164</v>
      </c>
      <c r="F50" s="458">
        <v>-11.754029437711282</v>
      </c>
      <c r="G50" s="459">
        <v>-1.916665167619243</v>
      </c>
    </row>
    <row r="51" spans="1:7" ht="15" customHeight="1">
      <c r="A51" s="456">
        <v>45</v>
      </c>
      <c r="B51" s="457" t="s">
        <v>506</v>
      </c>
      <c r="C51" s="458">
        <v>5569.8048099999996</v>
      </c>
      <c r="D51" s="458">
        <v>7018.0286589999996</v>
      </c>
      <c r="E51" s="458">
        <v>10754.313846999999</v>
      </c>
      <c r="F51" s="458">
        <v>26.001339335982948</v>
      </c>
      <c r="G51" s="459">
        <v>53.238386013265199</v>
      </c>
    </row>
    <row r="52" spans="1:7" ht="15" customHeight="1">
      <c r="A52" s="456">
        <v>46</v>
      </c>
      <c r="B52" s="457" t="s">
        <v>507</v>
      </c>
      <c r="C52" s="458">
        <v>239.32283899999999</v>
      </c>
      <c r="D52" s="458">
        <v>1276.3691829999998</v>
      </c>
      <c r="E52" s="458">
        <v>103.42650999999999</v>
      </c>
      <c r="F52" s="458">
        <v>433.32527239491753</v>
      </c>
      <c r="G52" s="459">
        <v>-91.89681861819129</v>
      </c>
    </row>
    <row r="53" spans="1:7" ht="15" customHeight="1">
      <c r="A53" s="456">
        <v>47</v>
      </c>
      <c r="B53" s="457" t="s">
        <v>466</v>
      </c>
      <c r="C53" s="458">
        <v>29.542735</v>
      </c>
      <c r="D53" s="458">
        <v>26.761374000000004</v>
      </c>
      <c r="E53" s="458">
        <v>67.107415000000003</v>
      </c>
      <c r="F53" s="458">
        <v>-9.4147038180452682</v>
      </c>
      <c r="G53" s="459">
        <v>150.76221796384593</v>
      </c>
    </row>
    <row r="54" spans="1:7" ht="15" customHeight="1">
      <c r="A54" s="456">
        <v>48</v>
      </c>
      <c r="B54" s="457" t="s">
        <v>467</v>
      </c>
      <c r="C54" s="458">
        <v>538.41676700000005</v>
      </c>
      <c r="D54" s="458">
        <v>584.14814699999999</v>
      </c>
      <c r="E54" s="458">
        <v>445.76166999999998</v>
      </c>
      <c r="F54" s="458">
        <v>8.4936767951730587</v>
      </c>
      <c r="G54" s="459">
        <v>-23.690304884250537</v>
      </c>
    </row>
    <row r="55" spans="1:7" ht="15" customHeight="1">
      <c r="A55" s="456">
        <v>49</v>
      </c>
      <c r="B55" s="457" t="s">
        <v>508</v>
      </c>
      <c r="C55" s="458">
        <v>113.58403000000001</v>
      </c>
      <c r="D55" s="458">
        <v>140.22808700000002</v>
      </c>
      <c r="E55" s="458">
        <v>199.45959399999998</v>
      </c>
      <c r="F55" s="458">
        <v>23.457573216939039</v>
      </c>
      <c r="G55" s="459">
        <v>42.239403151809341</v>
      </c>
    </row>
    <row r="56" spans="1:7" ht="15" customHeight="1">
      <c r="A56" s="456">
        <v>50</v>
      </c>
      <c r="B56" s="457" t="s">
        <v>509</v>
      </c>
      <c r="C56" s="458">
        <v>377.74911600000001</v>
      </c>
      <c r="D56" s="458">
        <v>506.56885199999994</v>
      </c>
      <c r="E56" s="458">
        <v>394.429216</v>
      </c>
      <c r="F56" s="458">
        <v>34.101929175659535</v>
      </c>
      <c r="G56" s="459">
        <v>-22.137096577742199</v>
      </c>
    </row>
    <row r="57" spans="1:7" ht="15" customHeight="1">
      <c r="A57" s="456">
        <v>51</v>
      </c>
      <c r="B57" s="457" t="s">
        <v>510</v>
      </c>
      <c r="C57" s="458">
        <v>3145.8322829999997</v>
      </c>
      <c r="D57" s="458">
        <v>4593.3998990000009</v>
      </c>
      <c r="E57" s="458">
        <v>4860.1756480000004</v>
      </c>
      <c r="F57" s="458">
        <v>46.015409779555682</v>
      </c>
      <c r="G57" s="459">
        <v>5.8078058707250193</v>
      </c>
    </row>
    <row r="58" spans="1:7" ht="15" customHeight="1">
      <c r="A58" s="456">
        <v>52</v>
      </c>
      <c r="B58" s="457" t="s">
        <v>511</v>
      </c>
      <c r="C58" s="458">
        <v>62.832163000000001</v>
      </c>
      <c r="D58" s="458">
        <v>62.238008000000008</v>
      </c>
      <c r="E58" s="458">
        <v>142.279856</v>
      </c>
      <c r="F58" s="458">
        <v>-0.94562238769337625</v>
      </c>
      <c r="G58" s="459">
        <v>128.60605692907137</v>
      </c>
    </row>
    <row r="59" spans="1:7" ht="15" customHeight="1">
      <c r="A59" s="456">
        <v>53</v>
      </c>
      <c r="B59" s="457" t="s">
        <v>512</v>
      </c>
      <c r="C59" s="458">
        <v>75.097234999999998</v>
      </c>
      <c r="D59" s="458">
        <v>74.660879999999992</v>
      </c>
      <c r="E59" s="458">
        <v>110.22126700000001</v>
      </c>
      <c r="F59" s="458">
        <v>-0.58105335036636063</v>
      </c>
      <c r="G59" s="459">
        <v>47.629209567312927</v>
      </c>
    </row>
    <row r="60" spans="1:7" ht="15" customHeight="1">
      <c r="A60" s="456">
        <v>54</v>
      </c>
      <c r="B60" s="457" t="s">
        <v>437</v>
      </c>
      <c r="C60" s="458">
        <v>445.36873400000002</v>
      </c>
      <c r="D60" s="458">
        <v>461.659312</v>
      </c>
      <c r="E60" s="458">
        <v>522.45611700000006</v>
      </c>
      <c r="F60" s="458">
        <v>3.6577731565682825</v>
      </c>
      <c r="G60" s="459">
        <v>13.169192826765737</v>
      </c>
    </row>
    <row r="61" spans="1:7" ht="15" customHeight="1">
      <c r="A61" s="456">
        <v>55</v>
      </c>
      <c r="B61" s="457" t="s">
        <v>513</v>
      </c>
      <c r="C61" s="458">
        <v>1740.5273160000002</v>
      </c>
      <c r="D61" s="458">
        <v>1558.9871149999999</v>
      </c>
      <c r="E61" s="458">
        <v>2269.2922760000001</v>
      </c>
      <c r="F61" s="458">
        <v>-10.430183963858013</v>
      </c>
      <c r="G61" s="459">
        <v>45.561964827400146</v>
      </c>
    </row>
    <row r="62" spans="1:7" ht="15" customHeight="1">
      <c r="A62" s="456">
        <v>56</v>
      </c>
      <c r="B62" s="457" t="s">
        <v>470</v>
      </c>
      <c r="C62" s="458">
        <v>56.726016999999999</v>
      </c>
      <c r="D62" s="458">
        <v>103.56299899999999</v>
      </c>
      <c r="E62" s="458">
        <v>352.19151999999997</v>
      </c>
      <c r="F62" s="458">
        <v>82.567020349762942</v>
      </c>
      <c r="G62" s="459">
        <v>240.07466315261883</v>
      </c>
    </row>
    <row r="63" spans="1:7" ht="15" customHeight="1">
      <c r="A63" s="456">
        <v>57</v>
      </c>
      <c r="B63" s="457" t="s">
        <v>471</v>
      </c>
      <c r="C63" s="458">
        <v>3327.9156050000001</v>
      </c>
      <c r="D63" s="458">
        <v>5915.8429720000004</v>
      </c>
      <c r="E63" s="458">
        <v>7421.9790570000005</v>
      </c>
      <c r="F63" s="458">
        <v>77.764212623414778</v>
      </c>
      <c r="G63" s="459">
        <v>25.459365505957862</v>
      </c>
    </row>
    <row r="64" spans="1:7" ht="15" customHeight="1">
      <c r="A64" s="456">
        <v>58</v>
      </c>
      <c r="B64" s="457" t="s">
        <v>514</v>
      </c>
      <c r="C64" s="458">
        <v>327.72323399999999</v>
      </c>
      <c r="D64" s="458">
        <v>420.67247999999995</v>
      </c>
      <c r="E64" s="458">
        <v>407.90954200000004</v>
      </c>
      <c r="F64" s="458">
        <v>28.362116675560429</v>
      </c>
      <c r="G64" s="459">
        <v>-3.033936995355603</v>
      </c>
    </row>
    <row r="65" spans="1:7" ht="15" customHeight="1">
      <c r="A65" s="456">
        <v>59</v>
      </c>
      <c r="B65" s="457" t="s">
        <v>515</v>
      </c>
      <c r="C65" s="458">
        <v>0.9945949999999999</v>
      </c>
      <c r="D65" s="458">
        <v>1.424534</v>
      </c>
      <c r="E65" s="458">
        <v>4.4503000000000001E-2</v>
      </c>
      <c r="F65" s="458">
        <v>43.227544880076834</v>
      </c>
      <c r="G65" s="459">
        <v>-96.875960840527497</v>
      </c>
    </row>
    <row r="66" spans="1:7" ht="15" customHeight="1">
      <c r="A66" s="456">
        <v>60</v>
      </c>
      <c r="B66" s="457" t="s">
        <v>473</v>
      </c>
      <c r="C66" s="458">
        <v>758.66997500000002</v>
      </c>
      <c r="D66" s="458">
        <v>1542.989812</v>
      </c>
      <c r="E66" s="458">
        <v>2009.997758</v>
      </c>
      <c r="F66" s="458">
        <v>103.3808985257391</v>
      </c>
      <c r="G66" s="459">
        <v>30.266430949059298</v>
      </c>
    </row>
    <row r="67" spans="1:7" ht="15" customHeight="1">
      <c r="A67" s="456">
        <v>61</v>
      </c>
      <c r="B67" s="457" t="s">
        <v>516</v>
      </c>
      <c r="C67" s="458">
        <v>358.87471900000003</v>
      </c>
      <c r="D67" s="458">
        <v>372.242009</v>
      </c>
      <c r="E67" s="458">
        <v>357.98450499999996</v>
      </c>
      <c r="F67" s="458">
        <v>3.7247789527353063</v>
      </c>
      <c r="G67" s="459">
        <v>-3.8301706028026672</v>
      </c>
    </row>
    <row r="68" spans="1:7" ht="15" customHeight="1">
      <c r="A68" s="456">
        <v>62</v>
      </c>
      <c r="B68" s="457" t="s">
        <v>476</v>
      </c>
      <c r="C68" s="458">
        <v>1385.0456059999999</v>
      </c>
      <c r="D68" s="458">
        <v>1848.7130119999999</v>
      </c>
      <c r="E68" s="458">
        <v>1910.836843</v>
      </c>
      <c r="F68" s="458">
        <v>33.476688709122556</v>
      </c>
      <c r="G68" s="459">
        <v>3.3603826335809828</v>
      </c>
    </row>
    <row r="69" spans="1:7" ht="15" customHeight="1">
      <c r="A69" s="456">
        <v>63</v>
      </c>
      <c r="B69" s="457" t="s">
        <v>517</v>
      </c>
      <c r="C69" s="458">
        <v>219.28364900000003</v>
      </c>
      <c r="D69" s="458">
        <v>351.07469800000001</v>
      </c>
      <c r="E69" s="458">
        <v>349.61664200000007</v>
      </c>
      <c r="F69" s="458">
        <v>60.100718681491827</v>
      </c>
      <c r="G69" s="459">
        <v>-0.41531218521477342</v>
      </c>
    </row>
    <row r="70" spans="1:7" ht="15" customHeight="1">
      <c r="A70" s="456">
        <v>64</v>
      </c>
      <c r="B70" s="457" t="s">
        <v>518</v>
      </c>
      <c r="C70" s="458">
        <v>388.35215100000005</v>
      </c>
      <c r="D70" s="458">
        <v>1489.756864</v>
      </c>
      <c r="E70" s="458">
        <v>432.28810600000003</v>
      </c>
      <c r="F70" s="458">
        <v>283.60978822027943</v>
      </c>
      <c r="G70" s="459">
        <v>-70.982640426350798</v>
      </c>
    </row>
    <row r="71" spans="1:7" ht="15" customHeight="1">
      <c r="A71" s="460"/>
      <c r="B71" s="461" t="s">
        <v>369</v>
      </c>
      <c r="C71" s="462">
        <v>37917.50192699999</v>
      </c>
      <c r="D71" s="462">
        <v>48067.219494000012</v>
      </c>
      <c r="E71" s="462">
        <v>56096.905995000008</v>
      </c>
      <c r="F71" s="462">
        <v>26.767896225180095</v>
      </c>
      <c r="G71" s="463">
        <v>16.705119591954556</v>
      </c>
    </row>
    <row r="72" spans="1:7" ht="15" customHeight="1" thickBot="1">
      <c r="A72" s="464"/>
      <c r="B72" s="465" t="s">
        <v>370</v>
      </c>
      <c r="C72" s="466">
        <v>124870.62109600002</v>
      </c>
      <c r="D72" s="466">
        <v>160955.50289800001</v>
      </c>
      <c r="E72" s="466">
        <v>186294.61874399998</v>
      </c>
      <c r="F72" s="466">
        <v>28.897815583265242</v>
      </c>
      <c r="G72" s="467">
        <v>15.742932294808057</v>
      </c>
    </row>
    <row r="73" spans="1:7" ht="16.5" thickTop="1">
      <c r="A73" s="1609" t="s">
        <v>372</v>
      </c>
      <c r="B73" s="1609"/>
      <c r="C73" s="1609"/>
      <c r="D73" s="1609"/>
      <c r="E73" s="1609"/>
      <c r="F73" s="1609"/>
      <c r="G73" s="1609"/>
    </row>
    <row r="75" spans="1:7">
      <c r="C75" s="391"/>
      <c r="D75" s="391"/>
      <c r="E75" s="391"/>
    </row>
    <row r="77" spans="1:7">
      <c r="C77" s="369"/>
    </row>
  </sheetData>
  <mergeCells count="6">
    <mergeCell ref="A73:G73"/>
    <mergeCell ref="A1:G1"/>
    <mergeCell ref="A2:G2"/>
    <mergeCell ref="A3:G3"/>
    <mergeCell ref="C4:E4"/>
    <mergeCell ref="F4:G4"/>
  </mergeCells>
  <printOptions horizontalCentered="1"/>
  <pageMargins left="0.5" right="0.5" top="0.5" bottom="0.5" header="0.5" footer="0.5"/>
  <pageSetup scale="67"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K26"/>
  <sheetViews>
    <sheetView workbookViewId="0">
      <selection activeCell="M10" sqref="M10"/>
    </sheetView>
  </sheetViews>
  <sheetFormatPr defaultRowHeight="15.75"/>
  <cols>
    <col min="1" max="1" width="6.85546875" style="42" customWidth="1"/>
    <col min="2" max="2" width="31.7109375" style="42" bestFit="1" customWidth="1"/>
    <col min="3" max="8" width="12.7109375" style="42" customWidth="1"/>
    <col min="9" max="9" width="9.140625" style="42"/>
    <col min="10" max="10" width="8.28515625" style="42" customWidth="1"/>
    <col min="11" max="11" width="8.5703125" style="42" customWidth="1"/>
    <col min="12" max="255" width="9.140625" style="42"/>
    <col min="256" max="256" width="7.7109375" style="42" customWidth="1"/>
    <col min="257" max="257" width="9.140625" style="42"/>
    <col min="258" max="258" width="31.85546875" style="42" bestFit="1" customWidth="1"/>
    <col min="259" max="259" width="12.140625" style="42" customWidth="1"/>
    <col min="260" max="260" width="11.7109375" style="42" customWidth="1"/>
    <col min="261" max="261" width="10.85546875" style="42" customWidth="1"/>
    <col min="262" max="262" width="13.140625" style="42" customWidth="1"/>
    <col min="263" max="263" width="12.5703125" style="42" customWidth="1"/>
    <col min="264" max="264" width="12.28515625" style="42" customWidth="1"/>
    <col min="265" max="511" width="9.140625" style="42"/>
    <col min="512" max="512" width="7.7109375" style="42" customWidth="1"/>
    <col min="513" max="513" width="9.140625" style="42"/>
    <col min="514" max="514" width="31.85546875" style="42" bestFit="1" customWidth="1"/>
    <col min="515" max="515" width="12.140625" style="42" customWidth="1"/>
    <col min="516" max="516" width="11.7109375" style="42" customWidth="1"/>
    <col min="517" max="517" width="10.85546875" style="42" customWidth="1"/>
    <col min="518" max="518" width="13.140625" style="42" customWidth="1"/>
    <col min="519" max="519" width="12.5703125" style="42" customWidth="1"/>
    <col min="520" max="520" width="12.28515625" style="42" customWidth="1"/>
    <col min="521" max="767" width="9.140625" style="42"/>
    <col min="768" max="768" width="7.7109375" style="42" customWidth="1"/>
    <col min="769" max="769" width="9.140625" style="42"/>
    <col min="770" max="770" width="31.85546875" style="42" bestFit="1" customWidth="1"/>
    <col min="771" max="771" width="12.140625" style="42" customWidth="1"/>
    <col min="772" max="772" width="11.7109375" style="42" customWidth="1"/>
    <col min="773" max="773" width="10.85546875" style="42" customWidth="1"/>
    <col min="774" max="774" width="13.140625" style="42" customWidth="1"/>
    <col min="775" max="775" width="12.5703125" style="42" customWidth="1"/>
    <col min="776" max="776" width="12.28515625" style="42" customWidth="1"/>
    <col min="777" max="1023" width="9.140625" style="42"/>
    <col min="1024" max="1024" width="7.7109375" style="42" customWidth="1"/>
    <col min="1025" max="1025" width="9.140625" style="42"/>
    <col min="1026" max="1026" width="31.85546875" style="42" bestFit="1" customWidth="1"/>
    <col min="1027" max="1027" width="12.140625" style="42" customWidth="1"/>
    <col min="1028" max="1028" width="11.7109375" style="42" customWidth="1"/>
    <col min="1029" max="1029" width="10.85546875" style="42" customWidth="1"/>
    <col min="1030" max="1030" width="13.140625" style="42" customWidth="1"/>
    <col min="1031" max="1031" width="12.5703125" style="42" customWidth="1"/>
    <col min="1032" max="1032" width="12.28515625" style="42" customWidth="1"/>
    <col min="1033" max="1279" width="9.140625" style="42"/>
    <col min="1280" max="1280" width="7.7109375" style="42" customWidth="1"/>
    <col min="1281" max="1281" width="9.140625" style="42"/>
    <col min="1282" max="1282" width="31.85546875" style="42" bestFit="1" customWidth="1"/>
    <col min="1283" max="1283" width="12.140625" style="42" customWidth="1"/>
    <col min="1284" max="1284" width="11.7109375" style="42" customWidth="1"/>
    <col min="1285" max="1285" width="10.85546875" style="42" customWidth="1"/>
    <col min="1286" max="1286" width="13.140625" style="42" customWidth="1"/>
    <col min="1287" max="1287" width="12.5703125" style="42" customWidth="1"/>
    <col min="1288" max="1288" width="12.28515625" style="42" customWidth="1"/>
    <col min="1289" max="1535" width="9.140625" style="42"/>
    <col min="1536" max="1536" width="7.7109375" style="42" customWidth="1"/>
    <col min="1537" max="1537" width="9.140625" style="42"/>
    <col min="1538" max="1538" width="31.85546875" style="42" bestFit="1" customWidth="1"/>
    <col min="1539" max="1539" width="12.140625" style="42" customWidth="1"/>
    <col min="1540" max="1540" width="11.7109375" style="42" customWidth="1"/>
    <col min="1541" max="1541" width="10.85546875" style="42" customWidth="1"/>
    <col min="1542" max="1542" width="13.140625" style="42" customWidth="1"/>
    <col min="1543" max="1543" width="12.5703125" style="42" customWidth="1"/>
    <col min="1544" max="1544" width="12.28515625" style="42" customWidth="1"/>
    <col min="1545" max="1791" width="9.140625" style="42"/>
    <col min="1792" max="1792" width="7.7109375" style="42" customWidth="1"/>
    <col min="1793" max="1793" width="9.140625" style="42"/>
    <col min="1794" max="1794" width="31.85546875" style="42" bestFit="1" customWidth="1"/>
    <col min="1795" max="1795" width="12.140625" style="42" customWidth="1"/>
    <col min="1796" max="1796" width="11.7109375" style="42" customWidth="1"/>
    <col min="1797" max="1797" width="10.85546875" style="42" customWidth="1"/>
    <col min="1798" max="1798" width="13.140625" style="42" customWidth="1"/>
    <col min="1799" max="1799" width="12.5703125" style="42" customWidth="1"/>
    <col min="1800" max="1800" width="12.28515625" style="42" customWidth="1"/>
    <col min="1801" max="2047" width="9.140625" style="42"/>
    <col min="2048" max="2048" width="7.7109375" style="42" customWidth="1"/>
    <col min="2049" max="2049" width="9.140625" style="42"/>
    <col min="2050" max="2050" width="31.85546875" style="42" bestFit="1" customWidth="1"/>
    <col min="2051" max="2051" width="12.140625" style="42" customWidth="1"/>
    <col min="2052" max="2052" width="11.7109375" style="42" customWidth="1"/>
    <col min="2053" max="2053" width="10.85546875" style="42" customWidth="1"/>
    <col min="2054" max="2054" width="13.140625" style="42" customWidth="1"/>
    <col min="2055" max="2055" width="12.5703125" style="42" customWidth="1"/>
    <col min="2056" max="2056" width="12.28515625" style="42" customWidth="1"/>
    <col min="2057" max="2303" width="9.140625" style="42"/>
    <col min="2304" max="2304" width="7.7109375" style="42" customWidth="1"/>
    <col min="2305" max="2305" width="9.140625" style="42"/>
    <col min="2306" max="2306" width="31.85546875" style="42" bestFit="1" customWidth="1"/>
    <col min="2307" max="2307" width="12.140625" style="42" customWidth="1"/>
    <col min="2308" max="2308" width="11.7109375" style="42" customWidth="1"/>
    <col min="2309" max="2309" width="10.85546875" style="42" customWidth="1"/>
    <col min="2310" max="2310" width="13.140625" style="42" customWidth="1"/>
    <col min="2311" max="2311" width="12.5703125" style="42" customWidth="1"/>
    <col min="2312" max="2312" width="12.28515625" style="42" customWidth="1"/>
    <col min="2313" max="2559" width="9.140625" style="42"/>
    <col min="2560" max="2560" width="7.7109375" style="42" customWidth="1"/>
    <col min="2561" max="2561" width="9.140625" style="42"/>
    <col min="2562" max="2562" width="31.85546875" style="42" bestFit="1" customWidth="1"/>
    <col min="2563" max="2563" width="12.140625" style="42" customWidth="1"/>
    <col min="2564" max="2564" width="11.7109375" style="42" customWidth="1"/>
    <col min="2565" max="2565" width="10.85546875" style="42" customWidth="1"/>
    <col min="2566" max="2566" width="13.140625" style="42" customWidth="1"/>
    <col min="2567" max="2567" width="12.5703125" style="42" customWidth="1"/>
    <col min="2568" max="2568" width="12.28515625" style="42" customWidth="1"/>
    <col min="2569" max="2815" width="9.140625" style="42"/>
    <col min="2816" max="2816" width="7.7109375" style="42" customWidth="1"/>
    <col min="2817" max="2817" width="9.140625" style="42"/>
    <col min="2818" max="2818" width="31.85546875" style="42" bestFit="1" customWidth="1"/>
    <col min="2819" max="2819" width="12.140625" style="42" customWidth="1"/>
    <col min="2820" max="2820" width="11.7109375" style="42" customWidth="1"/>
    <col min="2821" max="2821" width="10.85546875" style="42" customWidth="1"/>
    <col min="2822" max="2822" width="13.140625" style="42" customWidth="1"/>
    <col min="2823" max="2823" width="12.5703125" style="42" customWidth="1"/>
    <col min="2824" max="2824" width="12.28515625" style="42" customWidth="1"/>
    <col min="2825" max="3071" width="9.140625" style="42"/>
    <col min="3072" max="3072" width="7.7109375" style="42" customWidth="1"/>
    <col min="3073" max="3073" width="9.140625" style="42"/>
    <col min="3074" max="3074" width="31.85546875" style="42" bestFit="1" customWidth="1"/>
    <col min="3075" max="3075" width="12.140625" style="42" customWidth="1"/>
    <col min="3076" max="3076" width="11.7109375" style="42" customWidth="1"/>
    <col min="3077" max="3077" width="10.85546875" style="42" customWidth="1"/>
    <col min="3078" max="3078" width="13.140625" style="42" customWidth="1"/>
    <col min="3079" max="3079" width="12.5703125" style="42" customWidth="1"/>
    <col min="3080" max="3080" width="12.28515625" style="42" customWidth="1"/>
    <col min="3081" max="3327" width="9.140625" style="42"/>
    <col min="3328" max="3328" width="7.7109375" style="42" customWidth="1"/>
    <col min="3329" max="3329" width="9.140625" style="42"/>
    <col min="3330" max="3330" width="31.85546875" style="42" bestFit="1" customWidth="1"/>
    <col min="3331" max="3331" width="12.140625" style="42" customWidth="1"/>
    <col min="3332" max="3332" width="11.7109375" style="42" customWidth="1"/>
    <col min="3333" max="3333" width="10.85546875" style="42" customWidth="1"/>
    <col min="3334" max="3334" width="13.140625" style="42" customWidth="1"/>
    <col min="3335" max="3335" width="12.5703125" style="42" customWidth="1"/>
    <col min="3336" max="3336" width="12.28515625" style="42" customWidth="1"/>
    <col min="3337" max="3583" width="9.140625" style="42"/>
    <col min="3584" max="3584" width="7.7109375" style="42" customWidth="1"/>
    <col min="3585" max="3585" width="9.140625" style="42"/>
    <col min="3586" max="3586" width="31.85546875" style="42" bestFit="1" customWidth="1"/>
    <col min="3587" max="3587" width="12.140625" style="42" customWidth="1"/>
    <col min="3588" max="3588" width="11.7109375" style="42" customWidth="1"/>
    <col min="3589" max="3589" width="10.85546875" style="42" customWidth="1"/>
    <col min="3590" max="3590" width="13.140625" style="42" customWidth="1"/>
    <col min="3591" max="3591" width="12.5703125" style="42" customWidth="1"/>
    <col min="3592" max="3592" width="12.28515625" style="42" customWidth="1"/>
    <col min="3593" max="3839" width="9.140625" style="42"/>
    <col min="3840" max="3840" width="7.7109375" style="42" customWidth="1"/>
    <col min="3841" max="3841" width="9.140625" style="42"/>
    <col min="3842" max="3842" width="31.85546875" style="42" bestFit="1" customWidth="1"/>
    <col min="3843" max="3843" width="12.140625" style="42" customWidth="1"/>
    <col min="3844" max="3844" width="11.7109375" style="42" customWidth="1"/>
    <col min="3845" max="3845" width="10.85546875" style="42" customWidth="1"/>
    <col min="3846" max="3846" width="13.140625" style="42" customWidth="1"/>
    <col min="3847" max="3847" width="12.5703125" style="42" customWidth="1"/>
    <col min="3848" max="3848" width="12.28515625" style="42" customWidth="1"/>
    <col min="3849" max="4095" width="9.140625" style="42"/>
    <col min="4096" max="4096" width="7.7109375" style="42" customWidth="1"/>
    <col min="4097" max="4097" width="9.140625" style="42"/>
    <col min="4098" max="4098" width="31.85546875" style="42" bestFit="1" customWidth="1"/>
    <col min="4099" max="4099" width="12.140625" style="42" customWidth="1"/>
    <col min="4100" max="4100" width="11.7109375" style="42" customWidth="1"/>
    <col min="4101" max="4101" width="10.85546875" style="42" customWidth="1"/>
    <col min="4102" max="4102" width="13.140625" style="42" customWidth="1"/>
    <col min="4103" max="4103" width="12.5703125" style="42" customWidth="1"/>
    <col min="4104" max="4104" width="12.28515625" style="42" customWidth="1"/>
    <col min="4105" max="4351" width="9.140625" style="42"/>
    <col min="4352" max="4352" width="7.7109375" style="42" customWidth="1"/>
    <col min="4353" max="4353" width="9.140625" style="42"/>
    <col min="4354" max="4354" width="31.85546875" style="42" bestFit="1" customWidth="1"/>
    <col min="4355" max="4355" width="12.140625" style="42" customWidth="1"/>
    <col min="4356" max="4356" width="11.7109375" style="42" customWidth="1"/>
    <col min="4357" max="4357" width="10.85546875" style="42" customWidth="1"/>
    <col min="4358" max="4358" width="13.140625" style="42" customWidth="1"/>
    <col min="4359" max="4359" width="12.5703125" style="42" customWidth="1"/>
    <col min="4360" max="4360" width="12.28515625" style="42" customWidth="1"/>
    <col min="4361" max="4607" width="9.140625" style="42"/>
    <col min="4608" max="4608" width="7.7109375" style="42" customWidth="1"/>
    <col min="4609" max="4609" width="9.140625" style="42"/>
    <col min="4610" max="4610" width="31.85546875" style="42" bestFit="1" customWidth="1"/>
    <col min="4611" max="4611" width="12.140625" style="42" customWidth="1"/>
    <col min="4612" max="4612" width="11.7109375" style="42" customWidth="1"/>
    <col min="4613" max="4613" width="10.85546875" style="42" customWidth="1"/>
    <col min="4614" max="4614" width="13.140625" style="42" customWidth="1"/>
    <col min="4615" max="4615" width="12.5703125" style="42" customWidth="1"/>
    <col min="4616" max="4616" width="12.28515625" style="42" customWidth="1"/>
    <col min="4617" max="4863" width="9.140625" style="42"/>
    <col min="4864" max="4864" width="7.7109375" style="42" customWidth="1"/>
    <col min="4865" max="4865" width="9.140625" style="42"/>
    <col min="4866" max="4866" width="31.85546875" style="42" bestFit="1" customWidth="1"/>
    <col min="4867" max="4867" width="12.140625" style="42" customWidth="1"/>
    <col min="4868" max="4868" width="11.7109375" style="42" customWidth="1"/>
    <col min="4869" max="4869" width="10.85546875" style="42" customWidth="1"/>
    <col min="4870" max="4870" width="13.140625" style="42" customWidth="1"/>
    <col min="4871" max="4871" width="12.5703125" style="42" customWidth="1"/>
    <col min="4872" max="4872" width="12.28515625" style="42" customWidth="1"/>
    <col min="4873" max="5119" width="9.140625" style="42"/>
    <col min="5120" max="5120" width="7.7109375" style="42" customWidth="1"/>
    <col min="5121" max="5121" width="9.140625" style="42"/>
    <col min="5122" max="5122" width="31.85546875" style="42" bestFit="1" customWidth="1"/>
    <col min="5123" max="5123" width="12.140625" style="42" customWidth="1"/>
    <col min="5124" max="5124" width="11.7109375" style="42" customWidth="1"/>
    <col min="5125" max="5125" width="10.85546875" style="42" customWidth="1"/>
    <col min="5126" max="5126" width="13.140625" style="42" customWidth="1"/>
    <col min="5127" max="5127" width="12.5703125" style="42" customWidth="1"/>
    <col min="5128" max="5128" width="12.28515625" style="42" customWidth="1"/>
    <col min="5129" max="5375" width="9.140625" style="42"/>
    <col min="5376" max="5376" width="7.7109375" style="42" customWidth="1"/>
    <col min="5377" max="5377" width="9.140625" style="42"/>
    <col min="5378" max="5378" width="31.85546875" style="42" bestFit="1" customWidth="1"/>
    <col min="5379" max="5379" width="12.140625" style="42" customWidth="1"/>
    <col min="5380" max="5380" width="11.7109375" style="42" customWidth="1"/>
    <col min="5381" max="5381" width="10.85546875" style="42" customWidth="1"/>
    <col min="5382" max="5382" width="13.140625" style="42" customWidth="1"/>
    <col min="5383" max="5383" width="12.5703125" style="42" customWidth="1"/>
    <col min="5384" max="5384" width="12.28515625" style="42" customWidth="1"/>
    <col min="5385" max="5631" width="9.140625" style="42"/>
    <col min="5632" max="5632" width="7.7109375" style="42" customWidth="1"/>
    <col min="5633" max="5633" width="9.140625" style="42"/>
    <col min="5634" max="5634" width="31.85546875" style="42" bestFit="1" customWidth="1"/>
    <col min="5635" max="5635" width="12.140625" style="42" customWidth="1"/>
    <col min="5636" max="5636" width="11.7109375" style="42" customWidth="1"/>
    <col min="5637" max="5637" width="10.85546875" style="42" customWidth="1"/>
    <col min="5638" max="5638" width="13.140625" style="42" customWidth="1"/>
    <col min="5639" max="5639" width="12.5703125" style="42" customWidth="1"/>
    <col min="5640" max="5640" width="12.28515625" style="42" customWidth="1"/>
    <col min="5641" max="5887" width="9.140625" style="42"/>
    <col min="5888" max="5888" width="7.7109375" style="42" customWidth="1"/>
    <col min="5889" max="5889" width="9.140625" style="42"/>
    <col min="5890" max="5890" width="31.85546875" style="42" bestFit="1" customWidth="1"/>
    <col min="5891" max="5891" width="12.140625" style="42" customWidth="1"/>
    <col min="5892" max="5892" width="11.7109375" style="42" customWidth="1"/>
    <col min="5893" max="5893" width="10.85546875" style="42" customWidth="1"/>
    <col min="5894" max="5894" width="13.140625" style="42" customWidth="1"/>
    <col min="5895" max="5895" width="12.5703125" style="42" customWidth="1"/>
    <col min="5896" max="5896" width="12.28515625" style="42" customWidth="1"/>
    <col min="5897" max="6143" width="9.140625" style="42"/>
    <col min="6144" max="6144" width="7.7109375" style="42" customWidth="1"/>
    <col min="6145" max="6145" width="9.140625" style="42"/>
    <col min="6146" max="6146" width="31.85546875" style="42" bestFit="1" customWidth="1"/>
    <col min="6147" max="6147" width="12.140625" style="42" customWidth="1"/>
    <col min="6148" max="6148" width="11.7109375" style="42" customWidth="1"/>
    <col min="6149" max="6149" width="10.85546875" style="42" customWidth="1"/>
    <col min="6150" max="6150" width="13.140625" style="42" customWidth="1"/>
    <col min="6151" max="6151" width="12.5703125" style="42" customWidth="1"/>
    <col min="6152" max="6152" width="12.28515625" style="42" customWidth="1"/>
    <col min="6153" max="6399" width="9.140625" style="42"/>
    <col min="6400" max="6400" width="7.7109375" style="42" customWidth="1"/>
    <col min="6401" max="6401" width="9.140625" style="42"/>
    <col min="6402" max="6402" width="31.85546875" style="42" bestFit="1" customWidth="1"/>
    <col min="6403" max="6403" width="12.140625" style="42" customWidth="1"/>
    <col min="6404" max="6404" width="11.7109375" style="42" customWidth="1"/>
    <col min="6405" max="6405" width="10.85546875" style="42" customWidth="1"/>
    <col min="6406" max="6406" width="13.140625" style="42" customWidth="1"/>
    <col min="6407" max="6407" width="12.5703125" style="42" customWidth="1"/>
    <col min="6408" max="6408" width="12.28515625" style="42" customWidth="1"/>
    <col min="6409" max="6655" width="9.140625" style="42"/>
    <col min="6656" max="6656" width="7.7109375" style="42" customWidth="1"/>
    <col min="6657" max="6657" width="9.140625" style="42"/>
    <col min="6658" max="6658" width="31.85546875" style="42" bestFit="1" customWidth="1"/>
    <col min="6659" max="6659" width="12.140625" style="42" customWidth="1"/>
    <col min="6660" max="6660" width="11.7109375" style="42" customWidth="1"/>
    <col min="6661" max="6661" width="10.85546875" style="42" customWidth="1"/>
    <col min="6662" max="6662" width="13.140625" style="42" customWidth="1"/>
    <col min="6663" max="6663" width="12.5703125" style="42" customWidth="1"/>
    <col min="6664" max="6664" width="12.28515625" style="42" customWidth="1"/>
    <col min="6665" max="6911" width="9.140625" style="42"/>
    <col min="6912" max="6912" width="7.7109375" style="42" customWidth="1"/>
    <col min="6913" max="6913" width="9.140625" style="42"/>
    <col min="6914" max="6914" width="31.85546875" style="42" bestFit="1" customWidth="1"/>
    <col min="6915" max="6915" width="12.140625" style="42" customWidth="1"/>
    <col min="6916" max="6916" width="11.7109375" style="42" customWidth="1"/>
    <col min="6917" max="6917" width="10.85546875" style="42" customWidth="1"/>
    <col min="6918" max="6918" width="13.140625" style="42" customWidth="1"/>
    <col min="6919" max="6919" width="12.5703125" style="42" customWidth="1"/>
    <col min="6920" max="6920" width="12.28515625" style="42" customWidth="1"/>
    <col min="6921" max="7167" width="9.140625" style="42"/>
    <col min="7168" max="7168" width="7.7109375" style="42" customWidth="1"/>
    <col min="7169" max="7169" width="9.140625" style="42"/>
    <col min="7170" max="7170" width="31.85546875" style="42" bestFit="1" customWidth="1"/>
    <col min="7171" max="7171" width="12.140625" style="42" customWidth="1"/>
    <col min="7172" max="7172" width="11.7109375" style="42" customWidth="1"/>
    <col min="7173" max="7173" width="10.85546875" style="42" customWidth="1"/>
    <col min="7174" max="7174" width="13.140625" style="42" customWidth="1"/>
    <col min="7175" max="7175" width="12.5703125" style="42" customWidth="1"/>
    <col min="7176" max="7176" width="12.28515625" style="42" customWidth="1"/>
    <col min="7177" max="7423" width="9.140625" style="42"/>
    <col min="7424" max="7424" width="7.7109375" style="42" customWidth="1"/>
    <col min="7425" max="7425" width="9.140625" style="42"/>
    <col min="7426" max="7426" width="31.85546875" style="42" bestFit="1" customWidth="1"/>
    <col min="7427" max="7427" width="12.140625" style="42" customWidth="1"/>
    <col min="7428" max="7428" width="11.7109375" style="42" customWidth="1"/>
    <col min="7429" max="7429" width="10.85546875" style="42" customWidth="1"/>
    <col min="7430" max="7430" width="13.140625" style="42" customWidth="1"/>
    <col min="7431" max="7431" width="12.5703125" style="42" customWidth="1"/>
    <col min="7432" max="7432" width="12.28515625" style="42" customWidth="1"/>
    <col min="7433" max="7679" width="9.140625" style="42"/>
    <col min="7680" max="7680" width="7.7109375" style="42" customWidth="1"/>
    <col min="7681" max="7681" width="9.140625" style="42"/>
    <col min="7682" max="7682" width="31.85546875" style="42" bestFit="1" customWidth="1"/>
    <col min="7683" max="7683" width="12.140625" style="42" customWidth="1"/>
    <col min="7684" max="7684" width="11.7109375" style="42" customWidth="1"/>
    <col min="7685" max="7685" width="10.85546875" style="42" customWidth="1"/>
    <col min="7686" max="7686" width="13.140625" style="42" customWidth="1"/>
    <col min="7687" max="7687" width="12.5703125" style="42" customWidth="1"/>
    <col min="7688" max="7688" width="12.28515625" style="42" customWidth="1"/>
    <col min="7689" max="7935" width="9.140625" style="42"/>
    <col min="7936" max="7936" width="7.7109375" style="42" customWidth="1"/>
    <col min="7937" max="7937" width="9.140625" style="42"/>
    <col min="7938" max="7938" width="31.85546875" style="42" bestFit="1" customWidth="1"/>
    <col min="7939" max="7939" width="12.140625" style="42" customWidth="1"/>
    <col min="7940" max="7940" width="11.7109375" style="42" customWidth="1"/>
    <col min="7941" max="7941" width="10.85546875" style="42" customWidth="1"/>
    <col min="7942" max="7942" width="13.140625" style="42" customWidth="1"/>
    <col min="7943" max="7943" width="12.5703125" style="42" customWidth="1"/>
    <col min="7944" max="7944" width="12.28515625" style="42" customWidth="1"/>
    <col min="7945" max="8191" width="9.140625" style="42"/>
    <col min="8192" max="8192" width="7.7109375" style="42" customWidth="1"/>
    <col min="8193" max="8193" width="9.140625" style="42"/>
    <col min="8194" max="8194" width="31.85546875" style="42" bestFit="1" customWidth="1"/>
    <col min="8195" max="8195" width="12.140625" style="42" customWidth="1"/>
    <col min="8196" max="8196" width="11.7109375" style="42" customWidth="1"/>
    <col min="8197" max="8197" width="10.85546875" style="42" customWidth="1"/>
    <col min="8198" max="8198" width="13.140625" style="42" customWidth="1"/>
    <col min="8199" max="8199" width="12.5703125" style="42" customWidth="1"/>
    <col min="8200" max="8200" width="12.28515625" style="42" customWidth="1"/>
    <col min="8201" max="8447" width="9.140625" style="42"/>
    <col min="8448" max="8448" width="7.7109375" style="42" customWidth="1"/>
    <col min="8449" max="8449" width="9.140625" style="42"/>
    <col min="8450" max="8450" width="31.85546875" style="42" bestFit="1" customWidth="1"/>
    <col min="8451" max="8451" width="12.140625" style="42" customWidth="1"/>
    <col min="8452" max="8452" width="11.7109375" style="42" customWidth="1"/>
    <col min="8453" max="8453" width="10.85546875" style="42" customWidth="1"/>
    <col min="8454" max="8454" width="13.140625" style="42" customWidth="1"/>
    <col min="8455" max="8455" width="12.5703125" style="42" customWidth="1"/>
    <col min="8456" max="8456" width="12.28515625" style="42" customWidth="1"/>
    <col min="8457" max="8703" width="9.140625" style="42"/>
    <col min="8704" max="8704" width="7.7109375" style="42" customWidth="1"/>
    <col min="8705" max="8705" width="9.140625" style="42"/>
    <col min="8706" max="8706" width="31.85546875" style="42" bestFit="1" customWidth="1"/>
    <col min="8707" max="8707" width="12.140625" style="42" customWidth="1"/>
    <col min="8708" max="8708" width="11.7109375" style="42" customWidth="1"/>
    <col min="8709" max="8709" width="10.85546875" style="42" customWidth="1"/>
    <col min="8710" max="8710" width="13.140625" style="42" customWidth="1"/>
    <col min="8711" max="8711" width="12.5703125" style="42" customWidth="1"/>
    <col min="8712" max="8712" width="12.28515625" style="42" customWidth="1"/>
    <col min="8713" max="8959" width="9.140625" style="42"/>
    <col min="8960" max="8960" width="7.7109375" style="42" customWidth="1"/>
    <col min="8961" max="8961" width="9.140625" style="42"/>
    <col min="8962" max="8962" width="31.85546875" style="42" bestFit="1" customWidth="1"/>
    <col min="8963" max="8963" width="12.140625" style="42" customWidth="1"/>
    <col min="8964" max="8964" width="11.7109375" style="42" customWidth="1"/>
    <col min="8965" max="8965" width="10.85546875" style="42" customWidth="1"/>
    <col min="8966" max="8966" width="13.140625" style="42" customWidth="1"/>
    <col min="8967" max="8967" width="12.5703125" style="42" customWidth="1"/>
    <col min="8968" max="8968" width="12.28515625" style="42" customWidth="1"/>
    <col min="8969" max="9215" width="9.140625" style="42"/>
    <col min="9216" max="9216" width="7.7109375" style="42" customWidth="1"/>
    <col min="9217" max="9217" width="9.140625" style="42"/>
    <col min="9218" max="9218" width="31.85546875" style="42" bestFit="1" customWidth="1"/>
    <col min="9219" max="9219" width="12.140625" style="42" customWidth="1"/>
    <col min="9220" max="9220" width="11.7109375" style="42" customWidth="1"/>
    <col min="9221" max="9221" width="10.85546875" style="42" customWidth="1"/>
    <col min="9222" max="9222" width="13.140625" style="42" customWidth="1"/>
    <col min="9223" max="9223" width="12.5703125" style="42" customWidth="1"/>
    <col min="9224" max="9224" width="12.28515625" style="42" customWidth="1"/>
    <col min="9225" max="9471" width="9.140625" style="42"/>
    <col min="9472" max="9472" width="7.7109375" style="42" customWidth="1"/>
    <col min="9473" max="9473" width="9.140625" style="42"/>
    <col min="9474" max="9474" width="31.85546875" style="42" bestFit="1" customWidth="1"/>
    <col min="9475" max="9475" width="12.140625" style="42" customWidth="1"/>
    <col min="9476" max="9476" width="11.7109375" style="42" customWidth="1"/>
    <col min="9477" max="9477" width="10.85546875" style="42" customWidth="1"/>
    <col min="9478" max="9478" width="13.140625" style="42" customWidth="1"/>
    <col min="9479" max="9479" width="12.5703125" style="42" customWidth="1"/>
    <col min="9480" max="9480" width="12.28515625" style="42" customWidth="1"/>
    <col min="9481" max="9727" width="9.140625" style="42"/>
    <col min="9728" max="9728" width="7.7109375" style="42" customWidth="1"/>
    <col min="9729" max="9729" width="9.140625" style="42"/>
    <col min="9730" max="9730" width="31.85546875" style="42" bestFit="1" customWidth="1"/>
    <col min="9731" max="9731" width="12.140625" style="42" customWidth="1"/>
    <col min="9732" max="9732" width="11.7109375" style="42" customWidth="1"/>
    <col min="9733" max="9733" width="10.85546875" style="42" customWidth="1"/>
    <col min="9734" max="9734" width="13.140625" style="42" customWidth="1"/>
    <col min="9735" max="9735" width="12.5703125" style="42" customWidth="1"/>
    <col min="9736" max="9736" width="12.28515625" style="42" customWidth="1"/>
    <col min="9737" max="9983" width="9.140625" style="42"/>
    <col min="9984" max="9984" width="7.7109375" style="42" customWidth="1"/>
    <col min="9985" max="9985" width="9.140625" style="42"/>
    <col min="9986" max="9986" width="31.85546875" style="42" bestFit="1" customWidth="1"/>
    <col min="9987" max="9987" width="12.140625" style="42" customWidth="1"/>
    <col min="9988" max="9988" width="11.7109375" style="42" customWidth="1"/>
    <col min="9989" max="9989" width="10.85546875" style="42" customWidth="1"/>
    <col min="9990" max="9990" width="13.140625" style="42" customWidth="1"/>
    <col min="9991" max="9991" width="12.5703125" style="42" customWidth="1"/>
    <col min="9992" max="9992" width="12.28515625" style="42" customWidth="1"/>
    <col min="9993" max="10239" width="9.140625" style="42"/>
    <col min="10240" max="10240" width="7.7109375" style="42" customWidth="1"/>
    <col min="10241" max="10241" width="9.140625" style="42"/>
    <col min="10242" max="10242" width="31.85546875" style="42" bestFit="1" customWidth="1"/>
    <col min="10243" max="10243" width="12.140625" style="42" customWidth="1"/>
    <col min="10244" max="10244" width="11.7109375" style="42" customWidth="1"/>
    <col min="10245" max="10245" width="10.85546875" style="42" customWidth="1"/>
    <col min="10246" max="10246" width="13.140625" style="42" customWidth="1"/>
    <col min="10247" max="10247" width="12.5703125" style="42" customWidth="1"/>
    <col min="10248" max="10248" width="12.28515625" style="42" customWidth="1"/>
    <col min="10249" max="10495" width="9.140625" style="42"/>
    <col min="10496" max="10496" width="7.7109375" style="42" customWidth="1"/>
    <col min="10497" max="10497" width="9.140625" style="42"/>
    <col min="10498" max="10498" width="31.85546875" style="42" bestFit="1" customWidth="1"/>
    <col min="10499" max="10499" width="12.140625" style="42" customWidth="1"/>
    <col min="10500" max="10500" width="11.7109375" style="42" customWidth="1"/>
    <col min="10501" max="10501" width="10.85546875" style="42" customWidth="1"/>
    <col min="10502" max="10502" width="13.140625" style="42" customWidth="1"/>
    <col min="10503" max="10503" width="12.5703125" style="42" customWidth="1"/>
    <col min="10504" max="10504" width="12.28515625" style="42" customWidth="1"/>
    <col min="10505" max="10751" width="9.140625" style="42"/>
    <col min="10752" max="10752" width="7.7109375" style="42" customWidth="1"/>
    <col min="10753" max="10753" width="9.140625" style="42"/>
    <col min="10754" max="10754" width="31.85546875" style="42" bestFit="1" customWidth="1"/>
    <col min="10755" max="10755" width="12.140625" style="42" customWidth="1"/>
    <col min="10756" max="10756" width="11.7109375" style="42" customWidth="1"/>
    <col min="10757" max="10757" width="10.85546875" style="42" customWidth="1"/>
    <col min="10758" max="10758" width="13.140625" style="42" customWidth="1"/>
    <col min="10759" max="10759" width="12.5703125" style="42" customWidth="1"/>
    <col min="10760" max="10760" width="12.28515625" style="42" customWidth="1"/>
    <col min="10761" max="11007" width="9.140625" style="42"/>
    <col min="11008" max="11008" width="7.7109375" style="42" customWidth="1"/>
    <col min="11009" max="11009" width="9.140625" style="42"/>
    <col min="11010" max="11010" width="31.85546875" style="42" bestFit="1" customWidth="1"/>
    <col min="11011" max="11011" width="12.140625" style="42" customWidth="1"/>
    <col min="11012" max="11012" width="11.7109375" style="42" customWidth="1"/>
    <col min="11013" max="11013" width="10.85546875" style="42" customWidth="1"/>
    <col min="11014" max="11014" width="13.140625" style="42" customWidth="1"/>
    <col min="11015" max="11015" width="12.5703125" style="42" customWidth="1"/>
    <col min="11016" max="11016" width="12.28515625" style="42" customWidth="1"/>
    <col min="11017" max="11263" width="9.140625" style="42"/>
    <col min="11264" max="11264" width="7.7109375" style="42" customWidth="1"/>
    <col min="11265" max="11265" width="9.140625" style="42"/>
    <col min="11266" max="11266" width="31.85546875" style="42" bestFit="1" customWidth="1"/>
    <col min="11267" max="11267" width="12.140625" style="42" customWidth="1"/>
    <col min="11268" max="11268" width="11.7109375" style="42" customWidth="1"/>
    <col min="11269" max="11269" width="10.85546875" style="42" customWidth="1"/>
    <col min="11270" max="11270" width="13.140625" style="42" customWidth="1"/>
    <col min="11271" max="11271" width="12.5703125" style="42" customWidth="1"/>
    <col min="11272" max="11272" width="12.28515625" style="42" customWidth="1"/>
    <col min="11273" max="11519" width="9.140625" style="42"/>
    <col min="11520" max="11520" width="7.7109375" style="42" customWidth="1"/>
    <col min="11521" max="11521" width="9.140625" style="42"/>
    <col min="11522" max="11522" width="31.85546875" style="42" bestFit="1" customWidth="1"/>
    <col min="11523" max="11523" width="12.140625" style="42" customWidth="1"/>
    <col min="11524" max="11524" width="11.7109375" style="42" customWidth="1"/>
    <col min="11525" max="11525" width="10.85546875" style="42" customWidth="1"/>
    <col min="11526" max="11526" width="13.140625" style="42" customWidth="1"/>
    <col min="11527" max="11527" width="12.5703125" style="42" customWidth="1"/>
    <col min="11528" max="11528" width="12.28515625" style="42" customWidth="1"/>
    <col min="11529" max="11775" width="9.140625" style="42"/>
    <col min="11776" max="11776" width="7.7109375" style="42" customWidth="1"/>
    <col min="11777" max="11777" width="9.140625" style="42"/>
    <col min="11778" max="11778" width="31.85546875" style="42" bestFit="1" customWidth="1"/>
    <col min="11779" max="11779" width="12.140625" style="42" customWidth="1"/>
    <col min="11780" max="11780" width="11.7109375" style="42" customWidth="1"/>
    <col min="11781" max="11781" width="10.85546875" style="42" customWidth="1"/>
    <col min="11782" max="11782" width="13.140625" style="42" customWidth="1"/>
    <col min="11783" max="11783" width="12.5703125" style="42" customWidth="1"/>
    <col min="11784" max="11784" width="12.28515625" style="42" customWidth="1"/>
    <col min="11785" max="12031" width="9.140625" style="42"/>
    <col min="12032" max="12032" width="7.7109375" style="42" customWidth="1"/>
    <col min="12033" max="12033" width="9.140625" style="42"/>
    <col min="12034" max="12034" width="31.85546875" style="42" bestFit="1" customWidth="1"/>
    <col min="12035" max="12035" width="12.140625" style="42" customWidth="1"/>
    <col min="12036" max="12036" width="11.7109375" style="42" customWidth="1"/>
    <col min="12037" max="12037" width="10.85546875" style="42" customWidth="1"/>
    <col min="12038" max="12038" width="13.140625" style="42" customWidth="1"/>
    <col min="12039" max="12039" width="12.5703125" style="42" customWidth="1"/>
    <col min="12040" max="12040" width="12.28515625" style="42" customWidth="1"/>
    <col min="12041" max="12287" width="9.140625" style="42"/>
    <col min="12288" max="12288" width="7.7109375" style="42" customWidth="1"/>
    <col min="12289" max="12289" width="9.140625" style="42"/>
    <col min="12290" max="12290" width="31.85546875" style="42" bestFit="1" customWidth="1"/>
    <col min="12291" max="12291" width="12.140625" style="42" customWidth="1"/>
    <col min="12292" max="12292" width="11.7109375" style="42" customWidth="1"/>
    <col min="12293" max="12293" width="10.85546875" style="42" customWidth="1"/>
    <col min="12294" max="12294" width="13.140625" style="42" customWidth="1"/>
    <col min="12295" max="12295" width="12.5703125" style="42" customWidth="1"/>
    <col min="12296" max="12296" width="12.28515625" style="42" customWidth="1"/>
    <col min="12297" max="12543" width="9.140625" style="42"/>
    <col min="12544" max="12544" width="7.7109375" style="42" customWidth="1"/>
    <col min="12545" max="12545" width="9.140625" style="42"/>
    <col min="12546" max="12546" width="31.85546875" style="42" bestFit="1" customWidth="1"/>
    <col min="12547" max="12547" width="12.140625" style="42" customWidth="1"/>
    <col min="12548" max="12548" width="11.7109375" style="42" customWidth="1"/>
    <col min="12549" max="12549" width="10.85546875" style="42" customWidth="1"/>
    <col min="12550" max="12550" width="13.140625" style="42" customWidth="1"/>
    <col min="12551" max="12551" width="12.5703125" style="42" customWidth="1"/>
    <col min="12552" max="12552" width="12.28515625" style="42" customWidth="1"/>
    <col min="12553" max="12799" width="9.140625" style="42"/>
    <col min="12800" max="12800" width="7.7109375" style="42" customWidth="1"/>
    <col min="12801" max="12801" width="9.140625" style="42"/>
    <col min="12802" max="12802" width="31.85546875" style="42" bestFit="1" customWidth="1"/>
    <col min="12803" max="12803" width="12.140625" style="42" customWidth="1"/>
    <col min="12804" max="12804" width="11.7109375" style="42" customWidth="1"/>
    <col min="12805" max="12805" width="10.85546875" style="42" customWidth="1"/>
    <col min="12806" max="12806" width="13.140625" style="42" customWidth="1"/>
    <col min="12807" max="12807" width="12.5703125" style="42" customWidth="1"/>
    <col min="12808" max="12808" width="12.28515625" style="42" customWidth="1"/>
    <col min="12809" max="13055" width="9.140625" style="42"/>
    <col min="13056" max="13056" width="7.7109375" style="42" customWidth="1"/>
    <col min="13057" max="13057" width="9.140625" style="42"/>
    <col min="13058" max="13058" width="31.85546875" style="42" bestFit="1" customWidth="1"/>
    <col min="13059" max="13059" width="12.140625" style="42" customWidth="1"/>
    <col min="13060" max="13060" width="11.7109375" style="42" customWidth="1"/>
    <col min="13061" max="13061" width="10.85546875" style="42" customWidth="1"/>
    <col min="13062" max="13062" width="13.140625" style="42" customWidth="1"/>
    <col min="13063" max="13063" width="12.5703125" style="42" customWidth="1"/>
    <col min="13064" max="13064" width="12.28515625" style="42" customWidth="1"/>
    <col min="13065" max="13311" width="9.140625" style="42"/>
    <col min="13312" max="13312" width="7.7109375" style="42" customWidth="1"/>
    <col min="13313" max="13313" width="9.140625" style="42"/>
    <col min="13314" max="13314" width="31.85546875" style="42" bestFit="1" customWidth="1"/>
    <col min="13315" max="13315" width="12.140625" style="42" customWidth="1"/>
    <col min="13316" max="13316" width="11.7109375" style="42" customWidth="1"/>
    <col min="13317" max="13317" width="10.85546875" style="42" customWidth="1"/>
    <col min="13318" max="13318" width="13.140625" style="42" customWidth="1"/>
    <col min="13319" max="13319" width="12.5703125" style="42" customWidth="1"/>
    <col min="13320" max="13320" width="12.28515625" style="42" customWidth="1"/>
    <col min="13321" max="13567" width="9.140625" style="42"/>
    <col min="13568" max="13568" width="7.7109375" style="42" customWidth="1"/>
    <col min="13569" max="13569" width="9.140625" style="42"/>
    <col min="13570" max="13570" width="31.85546875" style="42" bestFit="1" customWidth="1"/>
    <col min="13571" max="13571" width="12.140625" style="42" customWidth="1"/>
    <col min="13572" max="13572" width="11.7109375" style="42" customWidth="1"/>
    <col min="13573" max="13573" width="10.85546875" style="42" customWidth="1"/>
    <col min="13574" max="13574" width="13.140625" style="42" customWidth="1"/>
    <col min="13575" max="13575" width="12.5703125" style="42" customWidth="1"/>
    <col min="13576" max="13576" width="12.28515625" style="42" customWidth="1"/>
    <col min="13577" max="13823" width="9.140625" style="42"/>
    <col min="13824" max="13824" width="7.7109375" style="42" customWidth="1"/>
    <col min="13825" max="13825" width="9.140625" style="42"/>
    <col min="13826" max="13826" width="31.85546875" style="42" bestFit="1" customWidth="1"/>
    <col min="13827" max="13827" width="12.140625" style="42" customWidth="1"/>
    <col min="13828" max="13828" width="11.7109375" style="42" customWidth="1"/>
    <col min="13829" max="13829" width="10.85546875" style="42" customWidth="1"/>
    <col min="13830" max="13830" width="13.140625" style="42" customWidth="1"/>
    <col min="13831" max="13831" width="12.5703125" style="42" customWidth="1"/>
    <col min="13832" max="13832" width="12.28515625" style="42" customWidth="1"/>
    <col min="13833" max="14079" width="9.140625" style="42"/>
    <col min="14080" max="14080" width="7.7109375" style="42" customWidth="1"/>
    <col min="14081" max="14081" width="9.140625" style="42"/>
    <col min="14082" max="14082" width="31.85546875" style="42" bestFit="1" customWidth="1"/>
    <col min="14083" max="14083" width="12.140625" style="42" customWidth="1"/>
    <col min="14084" max="14084" width="11.7109375" style="42" customWidth="1"/>
    <col min="14085" max="14085" width="10.85546875" style="42" customWidth="1"/>
    <col min="14086" max="14086" width="13.140625" style="42" customWidth="1"/>
    <col min="14087" max="14087" width="12.5703125" style="42" customWidth="1"/>
    <col min="14088" max="14088" width="12.28515625" style="42" customWidth="1"/>
    <col min="14089" max="14335" width="9.140625" style="42"/>
    <col min="14336" max="14336" width="7.7109375" style="42" customWidth="1"/>
    <col min="14337" max="14337" width="9.140625" style="42"/>
    <col min="14338" max="14338" width="31.85546875" style="42" bestFit="1" customWidth="1"/>
    <col min="14339" max="14339" width="12.140625" style="42" customWidth="1"/>
    <col min="14340" max="14340" width="11.7109375" style="42" customWidth="1"/>
    <col min="14341" max="14341" width="10.85546875" style="42" customWidth="1"/>
    <col min="14342" max="14342" width="13.140625" style="42" customWidth="1"/>
    <col min="14343" max="14343" width="12.5703125" style="42" customWidth="1"/>
    <col min="14344" max="14344" width="12.28515625" style="42" customWidth="1"/>
    <col min="14345" max="14591" width="9.140625" style="42"/>
    <col min="14592" max="14592" width="7.7109375" style="42" customWidth="1"/>
    <col min="14593" max="14593" width="9.140625" style="42"/>
    <col min="14594" max="14594" width="31.85546875" style="42" bestFit="1" customWidth="1"/>
    <col min="14595" max="14595" width="12.140625" style="42" customWidth="1"/>
    <col min="14596" max="14596" width="11.7109375" style="42" customWidth="1"/>
    <col min="14597" max="14597" width="10.85546875" style="42" customWidth="1"/>
    <col min="14598" max="14598" width="13.140625" style="42" customWidth="1"/>
    <col min="14599" max="14599" width="12.5703125" style="42" customWidth="1"/>
    <col min="14600" max="14600" width="12.28515625" style="42" customWidth="1"/>
    <col min="14601" max="14847" width="9.140625" style="42"/>
    <col min="14848" max="14848" width="7.7109375" style="42" customWidth="1"/>
    <col min="14849" max="14849" width="9.140625" style="42"/>
    <col min="14850" max="14850" width="31.85546875" style="42" bestFit="1" customWidth="1"/>
    <col min="14851" max="14851" width="12.140625" style="42" customWidth="1"/>
    <col min="14852" max="14852" width="11.7109375" style="42" customWidth="1"/>
    <col min="14853" max="14853" width="10.85546875" style="42" customWidth="1"/>
    <col min="14854" max="14854" width="13.140625" style="42" customWidth="1"/>
    <col min="14855" max="14855" width="12.5703125" style="42" customWidth="1"/>
    <col min="14856" max="14856" width="12.28515625" style="42" customWidth="1"/>
    <col min="14857" max="15103" width="9.140625" style="42"/>
    <col min="15104" max="15104" width="7.7109375" style="42" customWidth="1"/>
    <col min="15105" max="15105" width="9.140625" style="42"/>
    <col min="15106" max="15106" width="31.85546875" style="42" bestFit="1" customWidth="1"/>
    <col min="15107" max="15107" width="12.140625" style="42" customWidth="1"/>
    <col min="15108" max="15108" width="11.7109375" style="42" customWidth="1"/>
    <col min="15109" max="15109" width="10.85546875" style="42" customWidth="1"/>
    <col min="15110" max="15110" width="13.140625" style="42" customWidth="1"/>
    <col min="15111" max="15111" width="12.5703125" style="42" customWidth="1"/>
    <col min="15112" max="15112" width="12.28515625" style="42" customWidth="1"/>
    <col min="15113" max="15359" width="9.140625" style="42"/>
    <col min="15360" max="15360" width="7.7109375" style="42" customWidth="1"/>
    <col min="15361" max="15361" width="9.140625" style="42"/>
    <col min="15362" max="15362" width="31.85546875" style="42" bestFit="1" customWidth="1"/>
    <col min="15363" max="15363" width="12.140625" style="42" customWidth="1"/>
    <col min="15364" max="15364" width="11.7109375" style="42" customWidth="1"/>
    <col min="15365" max="15365" width="10.85546875" style="42" customWidth="1"/>
    <col min="15366" max="15366" width="13.140625" style="42" customWidth="1"/>
    <col min="15367" max="15367" width="12.5703125" style="42" customWidth="1"/>
    <col min="15368" max="15368" width="12.28515625" style="42" customWidth="1"/>
    <col min="15369" max="15615" width="9.140625" style="42"/>
    <col min="15616" max="15616" width="7.7109375" style="42" customWidth="1"/>
    <col min="15617" max="15617" width="9.140625" style="42"/>
    <col min="15618" max="15618" width="31.85546875" style="42" bestFit="1" customWidth="1"/>
    <col min="15619" max="15619" width="12.140625" style="42" customWidth="1"/>
    <col min="15620" max="15620" width="11.7109375" style="42" customWidth="1"/>
    <col min="15621" max="15621" width="10.85546875" style="42" customWidth="1"/>
    <col min="15622" max="15622" width="13.140625" style="42" customWidth="1"/>
    <col min="15623" max="15623" width="12.5703125" style="42" customWidth="1"/>
    <col min="15624" max="15624" width="12.28515625" style="42" customWidth="1"/>
    <col min="15625" max="15871" width="9.140625" style="42"/>
    <col min="15872" max="15872" width="7.7109375" style="42" customWidth="1"/>
    <col min="15873" max="15873" width="9.140625" style="42"/>
    <col min="15874" max="15874" width="31.85546875" style="42" bestFit="1" customWidth="1"/>
    <col min="15875" max="15875" width="12.140625" style="42" customWidth="1"/>
    <col min="15876" max="15876" width="11.7109375" style="42" customWidth="1"/>
    <col min="15877" max="15877" width="10.85546875" style="42" customWidth="1"/>
    <col min="15878" max="15878" width="13.140625" style="42" customWidth="1"/>
    <col min="15879" max="15879" width="12.5703125" style="42" customWidth="1"/>
    <col min="15880" max="15880" width="12.28515625" style="42" customWidth="1"/>
    <col min="15881" max="16127" width="9.140625" style="42"/>
    <col min="16128" max="16128" width="7.7109375" style="42" customWidth="1"/>
    <col min="16129" max="16129" width="9.140625" style="42"/>
    <col min="16130" max="16130" width="31.85546875" style="42" bestFit="1" customWidth="1"/>
    <col min="16131" max="16131" width="12.140625" style="42" customWidth="1"/>
    <col min="16132" max="16132" width="11.7109375" style="42" customWidth="1"/>
    <col min="16133" max="16133" width="10.85546875" style="42" customWidth="1"/>
    <col min="16134" max="16134" width="13.140625" style="42" customWidth="1"/>
    <col min="16135" max="16135" width="12.5703125" style="42" customWidth="1"/>
    <col min="16136" max="16136" width="12.28515625" style="42" customWidth="1"/>
    <col min="16137" max="16384" width="9.140625" style="42"/>
  </cols>
  <sheetData>
    <row r="1" spans="1:9">
      <c r="A1" s="1619" t="s">
        <v>519</v>
      </c>
      <c r="B1" s="1619"/>
      <c r="C1" s="1619"/>
      <c r="D1" s="1619"/>
      <c r="E1" s="1619"/>
      <c r="F1" s="1619"/>
      <c r="G1" s="1619"/>
      <c r="H1" s="1619"/>
    </row>
    <row r="2" spans="1:9">
      <c r="A2" s="1642" t="s">
        <v>520</v>
      </c>
      <c r="B2" s="1642"/>
      <c r="C2" s="1642"/>
      <c r="D2" s="1642"/>
      <c r="E2" s="1642"/>
      <c r="F2" s="1642"/>
      <c r="G2" s="1642"/>
      <c r="H2" s="1642"/>
      <c r="I2" s="468"/>
    </row>
    <row r="3" spans="1:9">
      <c r="A3" s="1642" t="s">
        <v>521</v>
      </c>
      <c r="B3" s="1642"/>
      <c r="C3" s="1642"/>
      <c r="D3" s="1642"/>
      <c r="E3" s="1642"/>
      <c r="F3" s="1642"/>
      <c r="G3" s="1642"/>
      <c r="H3" s="1642"/>
      <c r="I3" s="469"/>
    </row>
    <row r="4" spans="1:9">
      <c r="A4" s="1642" t="str">
        <f>'M-Other'!C4</f>
        <v>Nine Months</v>
      </c>
      <c r="B4" s="1642"/>
      <c r="C4" s="1642"/>
      <c r="D4" s="1642"/>
      <c r="E4" s="1642"/>
      <c r="F4" s="1642"/>
      <c r="G4" s="1642"/>
      <c r="H4" s="1642"/>
      <c r="I4" s="469"/>
    </row>
    <row r="5" spans="1:9">
      <c r="A5" s="1641" t="s">
        <v>522</v>
      </c>
      <c r="B5" s="1641"/>
      <c r="C5" s="1641"/>
      <c r="D5" s="1641"/>
      <c r="E5" s="1641"/>
      <c r="F5" s="1641"/>
      <c r="G5" s="1641"/>
      <c r="H5" s="1641"/>
    </row>
    <row r="6" spans="1:9" ht="15.75" customHeight="1" thickBot="1"/>
    <row r="7" spans="1:9" ht="28.5" customHeight="1" thickTop="1">
      <c r="A7" s="1643" t="s">
        <v>690</v>
      </c>
      <c r="B7" s="1645" t="s">
        <v>523</v>
      </c>
      <c r="C7" s="1647" t="s">
        <v>524</v>
      </c>
      <c r="D7" s="1647"/>
      <c r="E7" s="1647"/>
      <c r="F7" s="1647" t="s">
        <v>525</v>
      </c>
      <c r="G7" s="1647"/>
      <c r="H7" s="1648"/>
    </row>
    <row r="8" spans="1:9" ht="28.5" customHeight="1">
      <c r="A8" s="1644"/>
      <c r="B8" s="1646"/>
      <c r="C8" s="470" t="s">
        <v>6</v>
      </c>
      <c r="D8" s="471" t="s">
        <v>47</v>
      </c>
      <c r="E8" s="472" t="s">
        <v>526</v>
      </c>
      <c r="F8" s="470" t="s">
        <v>6</v>
      </c>
      <c r="G8" s="470" t="s">
        <v>47</v>
      </c>
      <c r="H8" s="473" t="s">
        <v>526</v>
      </c>
    </row>
    <row r="9" spans="1:9" ht="28.5" customHeight="1">
      <c r="A9" s="474">
        <v>1</v>
      </c>
      <c r="B9" s="475" t="s">
        <v>527</v>
      </c>
      <c r="C9" s="476">
        <v>11567.115945000001</v>
      </c>
      <c r="D9" s="476">
        <v>10270.897262</v>
      </c>
      <c r="E9" s="477">
        <v>-11.20606631042117</v>
      </c>
      <c r="F9" s="476">
        <v>240162.12924800001</v>
      </c>
      <c r="G9" s="476">
        <v>296711.08588799997</v>
      </c>
      <c r="H9" s="478">
        <v>23.546158928998118</v>
      </c>
    </row>
    <row r="10" spans="1:9" ht="28.5" customHeight="1">
      <c r="A10" s="474">
        <v>2</v>
      </c>
      <c r="B10" s="476" t="s">
        <v>528</v>
      </c>
      <c r="C10" s="476">
        <v>2638.5740190000001</v>
      </c>
      <c r="D10" s="479">
        <v>3335.2637960000002</v>
      </c>
      <c r="E10" s="477">
        <v>26.404026265067237</v>
      </c>
      <c r="F10" s="476">
        <v>103274.524488</v>
      </c>
      <c r="G10" s="476">
        <v>95778.548645000017</v>
      </c>
      <c r="H10" s="478">
        <v>-7.2583009993630876</v>
      </c>
    </row>
    <row r="11" spans="1:9" ht="28.5" customHeight="1">
      <c r="A11" s="474">
        <v>3</v>
      </c>
      <c r="B11" s="476" t="s">
        <v>529</v>
      </c>
      <c r="C11" s="476">
        <v>2176.320596</v>
      </c>
      <c r="D11" s="476">
        <v>2467.5119209999998</v>
      </c>
      <c r="E11" s="477">
        <v>13.379982964605453</v>
      </c>
      <c r="F11" s="476">
        <v>128787.35013399999</v>
      </c>
      <c r="G11" s="476">
        <v>165564.72605699999</v>
      </c>
      <c r="H11" s="478">
        <v>28.556667937288928</v>
      </c>
    </row>
    <row r="12" spans="1:9" ht="28.5" customHeight="1">
      <c r="A12" s="474">
        <v>4</v>
      </c>
      <c r="B12" s="476" t="s">
        <v>530</v>
      </c>
      <c r="C12" s="476">
        <v>16222.616329</v>
      </c>
      <c r="D12" s="476">
        <v>18361.095493000001</v>
      </c>
      <c r="E12" s="477">
        <v>13.18208555655227</v>
      </c>
      <c r="F12" s="476">
        <v>79635.880312000008</v>
      </c>
      <c r="G12" s="476">
        <v>107039.85493000002</v>
      </c>
      <c r="H12" s="478">
        <v>34.411592501565671</v>
      </c>
    </row>
    <row r="13" spans="1:9" ht="28.5" customHeight="1">
      <c r="A13" s="474">
        <v>5</v>
      </c>
      <c r="B13" s="476" t="s">
        <v>531</v>
      </c>
      <c r="C13" s="476">
        <v>15769.588701000001</v>
      </c>
      <c r="D13" s="476">
        <v>16416.472703000003</v>
      </c>
      <c r="E13" s="477">
        <v>4.1020981223117259</v>
      </c>
      <c r="F13" s="476">
        <v>90019.181184000001</v>
      </c>
      <c r="G13" s="476">
        <v>102143.885887</v>
      </c>
      <c r="H13" s="478">
        <v>13.469023538680048</v>
      </c>
    </row>
    <row r="14" spans="1:9" ht="28.5" customHeight="1">
      <c r="A14" s="474">
        <v>6</v>
      </c>
      <c r="B14" s="476" t="s">
        <v>532</v>
      </c>
      <c r="C14" s="476">
        <v>1574.2537179999999</v>
      </c>
      <c r="D14" s="476">
        <v>1717.8825140000004</v>
      </c>
      <c r="E14" s="477">
        <v>9.1236116743921514</v>
      </c>
      <c r="F14" s="476">
        <v>22842.115181999998</v>
      </c>
      <c r="G14" s="476">
        <v>30655.649631</v>
      </c>
      <c r="H14" s="478">
        <v>34.206702780122612</v>
      </c>
    </row>
    <row r="15" spans="1:9" ht="28.5" customHeight="1">
      <c r="A15" s="474">
        <v>7</v>
      </c>
      <c r="B15" s="476" t="s">
        <v>533</v>
      </c>
      <c r="C15" s="476">
        <v>3762.9966130000003</v>
      </c>
      <c r="D15" s="476">
        <v>4827.9024760000002</v>
      </c>
      <c r="E15" s="477">
        <v>28.299410616556941</v>
      </c>
      <c r="F15" s="476">
        <v>23966.524682999996</v>
      </c>
      <c r="G15" s="476">
        <v>27156.823585999999</v>
      </c>
      <c r="H15" s="478">
        <v>13.31147901165226</v>
      </c>
    </row>
    <row r="16" spans="1:9" ht="28.5" customHeight="1">
      <c r="A16" s="474">
        <v>8</v>
      </c>
      <c r="B16" s="476" t="s">
        <v>534</v>
      </c>
      <c r="C16" s="476">
        <v>476.05224200000009</v>
      </c>
      <c r="D16" s="476">
        <v>350.97033999999996</v>
      </c>
      <c r="E16" s="477">
        <v>-26.274826786762638</v>
      </c>
      <c r="F16" s="476">
        <v>10795.892147999999</v>
      </c>
      <c r="G16" s="476">
        <v>17707.306031</v>
      </c>
      <c r="H16" s="478">
        <v>64.018923014902285</v>
      </c>
    </row>
    <row r="17" spans="1:11" ht="28.5" customHeight="1">
      <c r="A17" s="474">
        <v>9</v>
      </c>
      <c r="B17" s="476" t="s">
        <v>535</v>
      </c>
      <c r="C17" s="476">
        <v>353.39642099999998</v>
      </c>
      <c r="D17" s="476">
        <v>530.26910799999996</v>
      </c>
      <c r="E17" s="477">
        <v>50.049371326259127</v>
      </c>
      <c r="F17" s="476">
        <v>9207.9747780000016</v>
      </c>
      <c r="G17" s="476">
        <v>12229.701163</v>
      </c>
      <c r="H17" s="478">
        <v>32.818578002842578</v>
      </c>
    </row>
    <row r="18" spans="1:11" ht="28.5" customHeight="1">
      <c r="A18" s="474">
        <v>10</v>
      </c>
      <c r="B18" s="476" t="s">
        <v>536</v>
      </c>
      <c r="C18" s="476">
        <v>0.17</v>
      </c>
      <c r="D18" s="476">
        <v>1.4E-3</v>
      </c>
      <c r="E18" s="480" t="s">
        <v>319</v>
      </c>
      <c r="F18" s="476">
        <v>4133.1775020000005</v>
      </c>
      <c r="G18" s="476">
        <v>5999.14023</v>
      </c>
      <c r="H18" s="478">
        <v>45.145961602110731</v>
      </c>
    </row>
    <row r="19" spans="1:11" ht="28.5" customHeight="1">
      <c r="A19" s="474">
        <v>11</v>
      </c>
      <c r="B19" s="476" t="s">
        <v>537</v>
      </c>
      <c r="C19" s="476">
        <v>22.57864</v>
      </c>
      <c r="D19" s="476">
        <v>16.758122</v>
      </c>
      <c r="E19" s="477">
        <v>-25.778868877842065</v>
      </c>
      <c r="F19" s="481">
        <v>1160.7633859999999</v>
      </c>
      <c r="G19" s="476">
        <v>724.24778900000013</v>
      </c>
      <c r="H19" s="478">
        <v>-37.605906790722962</v>
      </c>
    </row>
    <row r="20" spans="1:11" ht="28.5" customHeight="1">
      <c r="A20" s="474">
        <v>12</v>
      </c>
      <c r="B20" s="476" t="s">
        <v>538</v>
      </c>
      <c r="C20" s="476">
        <v>554.83927900000197</v>
      </c>
      <c r="D20" s="476">
        <v>1345.1594219999999</v>
      </c>
      <c r="E20" s="477">
        <v>142.4412749624374</v>
      </c>
      <c r="F20" s="481">
        <v>10987.595376000014</v>
      </c>
      <c r="G20" s="476">
        <v>12052.677702999999</v>
      </c>
      <c r="H20" s="478">
        <v>9.6934978996990004</v>
      </c>
      <c r="J20" s="42" t="s">
        <v>88</v>
      </c>
    </row>
    <row r="21" spans="1:11" ht="28.5" customHeight="1">
      <c r="A21" s="474">
        <v>13</v>
      </c>
      <c r="B21" s="476" t="s">
        <v>539</v>
      </c>
      <c r="C21" s="476">
        <v>97.275230000000704</v>
      </c>
      <c r="D21" s="476">
        <v>99.058250000000001</v>
      </c>
      <c r="E21" s="477">
        <v>1.8329640546717707</v>
      </c>
      <c r="F21" s="481">
        <v>1439.0880790000369</v>
      </c>
      <c r="G21" s="476">
        <v>2529.2644679999999</v>
      </c>
      <c r="H21" s="478">
        <v>75.754667480636883</v>
      </c>
    </row>
    <row r="22" spans="1:11" ht="28.5" customHeight="1" thickBot="1">
      <c r="A22" s="482"/>
      <c r="B22" s="483" t="s">
        <v>540</v>
      </c>
      <c r="C22" s="484">
        <v>55215.777732999995</v>
      </c>
      <c r="D22" s="484">
        <v>59739.242807000002</v>
      </c>
      <c r="E22" s="485">
        <v>8.1923415004196087</v>
      </c>
      <c r="F22" s="484">
        <v>726412.19649999996</v>
      </c>
      <c r="G22" s="484">
        <v>876292.9</v>
      </c>
      <c r="H22" s="486">
        <v>20.633039509820499</v>
      </c>
      <c r="K22" s="42" t="s">
        <v>88</v>
      </c>
    </row>
    <row r="23" spans="1:11" ht="16.5" customHeight="1" thickTop="1">
      <c r="A23" s="1640" t="s">
        <v>311</v>
      </c>
      <c r="B23" s="1640"/>
      <c r="C23" s="1640"/>
      <c r="D23" s="1640"/>
      <c r="E23" s="1640"/>
      <c r="F23" s="1640"/>
      <c r="G23" s="1640"/>
      <c r="H23" s="1640"/>
    </row>
    <row r="24" spans="1:11">
      <c r="D24" s="13"/>
      <c r="E24" s="13"/>
      <c r="F24" s="13"/>
      <c r="G24" s="13"/>
    </row>
    <row r="25" spans="1:11">
      <c r="D25" s="13"/>
      <c r="G25" s="13"/>
    </row>
    <row r="26" spans="1:11">
      <c r="C26" s="13"/>
      <c r="D26" s="13"/>
    </row>
  </sheetData>
  <mergeCells count="10">
    <mergeCell ref="A23:H23"/>
    <mergeCell ref="A5:H5"/>
    <mergeCell ref="A1:H1"/>
    <mergeCell ref="A2:H2"/>
    <mergeCell ref="A3:H3"/>
    <mergeCell ref="A4:H4"/>
    <mergeCell ref="A7:A8"/>
    <mergeCell ref="B7:B8"/>
    <mergeCell ref="C7:E7"/>
    <mergeCell ref="F7:H7"/>
  </mergeCells>
  <pageMargins left="0.5" right="0.5" top="0.75" bottom="0.76" header="0.31496062992126" footer="0.31496062992126"/>
  <pageSetup paperSize="9" scale="80" orientation="portrait" r:id="rId1"/>
</worksheet>
</file>

<file path=xl/worksheets/sheet16.xml><?xml version="1.0" encoding="utf-8"?>
<worksheet xmlns="http://schemas.openxmlformats.org/spreadsheetml/2006/main" xmlns:r="http://schemas.openxmlformats.org/officeDocument/2006/relationships">
  <sheetPr>
    <pageSetUpPr fitToPage="1"/>
  </sheetPr>
  <dimension ref="A1:M20"/>
  <sheetViews>
    <sheetView workbookViewId="0">
      <selection activeCell="R11" sqref="R11"/>
    </sheetView>
  </sheetViews>
  <sheetFormatPr defaultRowHeight="21" customHeight="1"/>
  <cols>
    <col min="1" max="1" width="13.140625" style="487" bestFit="1" customWidth="1"/>
    <col min="2" max="11" width="12.7109375" style="487" customWidth="1"/>
    <col min="12" max="12" width="12.28515625" style="487" customWidth="1"/>
    <col min="13" max="13" width="11.5703125" style="487" customWidth="1"/>
    <col min="14" max="256" width="9.140625" style="487"/>
    <col min="257" max="267" width="12.7109375" style="487" customWidth="1"/>
    <col min="268" max="268" width="12.28515625" style="487" customWidth="1"/>
    <col min="269" max="269" width="11.5703125" style="487" customWidth="1"/>
    <col min="270" max="512" width="9.140625" style="487"/>
    <col min="513" max="523" width="12.7109375" style="487" customWidth="1"/>
    <col min="524" max="524" width="12.28515625" style="487" customWidth="1"/>
    <col min="525" max="525" width="11.5703125" style="487" customWidth="1"/>
    <col min="526" max="768" width="9.140625" style="487"/>
    <col min="769" max="779" width="12.7109375" style="487" customWidth="1"/>
    <col min="780" max="780" width="12.28515625" style="487" customWidth="1"/>
    <col min="781" max="781" width="11.5703125" style="487" customWidth="1"/>
    <col min="782" max="1024" width="9.140625" style="487"/>
    <col min="1025" max="1035" width="12.7109375" style="487" customWidth="1"/>
    <col min="1036" max="1036" width="12.28515625" style="487" customWidth="1"/>
    <col min="1037" max="1037" width="11.5703125" style="487" customWidth="1"/>
    <col min="1038" max="1280" width="9.140625" style="487"/>
    <col min="1281" max="1291" width="12.7109375" style="487" customWidth="1"/>
    <col min="1292" max="1292" width="12.28515625" style="487" customWidth="1"/>
    <col min="1293" max="1293" width="11.5703125" style="487" customWidth="1"/>
    <col min="1294" max="1536" width="9.140625" style="487"/>
    <col min="1537" max="1547" width="12.7109375" style="487" customWidth="1"/>
    <col min="1548" max="1548" width="12.28515625" style="487" customWidth="1"/>
    <col min="1549" max="1549" width="11.5703125" style="487" customWidth="1"/>
    <col min="1550" max="1792" width="9.140625" style="487"/>
    <col min="1793" max="1803" width="12.7109375" style="487" customWidth="1"/>
    <col min="1804" max="1804" width="12.28515625" style="487" customWidth="1"/>
    <col min="1805" max="1805" width="11.5703125" style="487" customWidth="1"/>
    <col min="1806" max="2048" width="9.140625" style="487"/>
    <col min="2049" max="2059" width="12.7109375" style="487" customWidth="1"/>
    <col min="2060" max="2060" width="12.28515625" style="487" customWidth="1"/>
    <col min="2061" max="2061" width="11.5703125" style="487" customWidth="1"/>
    <col min="2062" max="2304" width="9.140625" style="487"/>
    <col min="2305" max="2315" width="12.7109375" style="487" customWidth="1"/>
    <col min="2316" max="2316" width="12.28515625" style="487" customWidth="1"/>
    <col min="2317" max="2317" width="11.5703125" style="487" customWidth="1"/>
    <col min="2318" max="2560" width="9.140625" style="487"/>
    <col min="2561" max="2571" width="12.7109375" style="487" customWidth="1"/>
    <col min="2572" max="2572" width="12.28515625" style="487" customWidth="1"/>
    <col min="2573" max="2573" width="11.5703125" style="487" customWidth="1"/>
    <col min="2574" max="2816" width="9.140625" style="487"/>
    <col min="2817" max="2827" width="12.7109375" style="487" customWidth="1"/>
    <col min="2828" max="2828" width="12.28515625" style="487" customWidth="1"/>
    <col min="2829" max="2829" width="11.5703125" style="487" customWidth="1"/>
    <col min="2830" max="3072" width="9.140625" style="487"/>
    <col min="3073" max="3083" width="12.7109375" style="487" customWidth="1"/>
    <col min="3084" max="3084" width="12.28515625" style="487" customWidth="1"/>
    <col min="3085" max="3085" width="11.5703125" style="487" customWidth="1"/>
    <col min="3086" max="3328" width="9.140625" style="487"/>
    <col min="3329" max="3339" width="12.7109375" style="487" customWidth="1"/>
    <col min="3340" max="3340" width="12.28515625" style="487" customWidth="1"/>
    <col min="3341" max="3341" width="11.5703125" style="487" customWidth="1"/>
    <col min="3342" max="3584" width="9.140625" style="487"/>
    <col min="3585" max="3595" width="12.7109375" style="487" customWidth="1"/>
    <col min="3596" max="3596" width="12.28515625" style="487" customWidth="1"/>
    <col min="3597" max="3597" width="11.5703125" style="487" customWidth="1"/>
    <col min="3598" max="3840" width="9.140625" style="487"/>
    <col min="3841" max="3851" width="12.7109375" style="487" customWidth="1"/>
    <col min="3852" max="3852" width="12.28515625" style="487" customWidth="1"/>
    <col min="3853" max="3853" width="11.5703125" style="487" customWidth="1"/>
    <col min="3854" max="4096" width="9.140625" style="487"/>
    <col min="4097" max="4107" width="12.7109375" style="487" customWidth="1"/>
    <col min="4108" max="4108" width="12.28515625" style="487" customWidth="1"/>
    <col min="4109" max="4109" width="11.5703125" style="487" customWidth="1"/>
    <col min="4110" max="4352" width="9.140625" style="487"/>
    <col min="4353" max="4363" width="12.7109375" style="487" customWidth="1"/>
    <col min="4364" max="4364" width="12.28515625" style="487" customWidth="1"/>
    <col min="4365" max="4365" width="11.5703125" style="487" customWidth="1"/>
    <col min="4366" max="4608" width="9.140625" style="487"/>
    <col min="4609" max="4619" width="12.7109375" style="487" customWidth="1"/>
    <col min="4620" max="4620" width="12.28515625" style="487" customWidth="1"/>
    <col min="4621" max="4621" width="11.5703125" style="487" customWidth="1"/>
    <col min="4622" max="4864" width="9.140625" style="487"/>
    <col min="4865" max="4875" width="12.7109375" style="487" customWidth="1"/>
    <col min="4876" max="4876" width="12.28515625" style="487" customWidth="1"/>
    <col min="4877" max="4877" width="11.5703125" style="487" customWidth="1"/>
    <col min="4878" max="5120" width="9.140625" style="487"/>
    <col min="5121" max="5131" width="12.7109375" style="487" customWidth="1"/>
    <col min="5132" max="5132" width="12.28515625" style="487" customWidth="1"/>
    <col min="5133" max="5133" width="11.5703125" style="487" customWidth="1"/>
    <col min="5134" max="5376" width="9.140625" style="487"/>
    <col min="5377" max="5387" width="12.7109375" style="487" customWidth="1"/>
    <col min="5388" max="5388" width="12.28515625" style="487" customWidth="1"/>
    <col min="5389" max="5389" width="11.5703125" style="487" customWidth="1"/>
    <col min="5390" max="5632" width="9.140625" style="487"/>
    <col min="5633" max="5643" width="12.7109375" style="487" customWidth="1"/>
    <col min="5644" max="5644" width="12.28515625" style="487" customWidth="1"/>
    <col min="5645" max="5645" width="11.5703125" style="487" customWidth="1"/>
    <col min="5646" max="5888" width="9.140625" style="487"/>
    <col min="5889" max="5899" width="12.7109375" style="487" customWidth="1"/>
    <col min="5900" max="5900" width="12.28515625" style="487" customWidth="1"/>
    <col min="5901" max="5901" width="11.5703125" style="487" customWidth="1"/>
    <col min="5902" max="6144" width="9.140625" style="487"/>
    <col min="6145" max="6155" width="12.7109375" style="487" customWidth="1"/>
    <col min="6156" max="6156" width="12.28515625" style="487" customWidth="1"/>
    <col min="6157" max="6157" width="11.5703125" style="487" customWidth="1"/>
    <col min="6158" max="6400" width="9.140625" style="487"/>
    <col min="6401" max="6411" width="12.7109375" style="487" customWidth="1"/>
    <col min="6412" max="6412" width="12.28515625" style="487" customWidth="1"/>
    <col min="6413" max="6413" width="11.5703125" style="487" customWidth="1"/>
    <col min="6414" max="6656" width="9.140625" style="487"/>
    <col min="6657" max="6667" width="12.7109375" style="487" customWidth="1"/>
    <col min="6668" max="6668" width="12.28515625" style="487" customWidth="1"/>
    <col min="6669" max="6669" width="11.5703125" style="487" customWidth="1"/>
    <col min="6670" max="6912" width="9.140625" style="487"/>
    <col min="6913" max="6923" width="12.7109375" style="487" customWidth="1"/>
    <col min="6924" max="6924" width="12.28515625" style="487" customWidth="1"/>
    <col min="6925" max="6925" width="11.5703125" style="487" customWidth="1"/>
    <col min="6926" max="7168" width="9.140625" style="487"/>
    <col min="7169" max="7179" width="12.7109375" style="487" customWidth="1"/>
    <col min="7180" max="7180" width="12.28515625" style="487" customWidth="1"/>
    <col min="7181" max="7181" width="11.5703125" style="487" customWidth="1"/>
    <col min="7182" max="7424" width="9.140625" style="487"/>
    <col min="7425" max="7435" width="12.7109375" style="487" customWidth="1"/>
    <col min="7436" max="7436" width="12.28515625" style="487" customWidth="1"/>
    <col min="7437" max="7437" width="11.5703125" style="487" customWidth="1"/>
    <col min="7438" max="7680" width="9.140625" style="487"/>
    <col min="7681" max="7691" width="12.7109375" style="487" customWidth="1"/>
    <col min="7692" max="7692" width="12.28515625" style="487" customWidth="1"/>
    <col min="7693" max="7693" width="11.5703125" style="487" customWidth="1"/>
    <col min="7694" max="7936" width="9.140625" style="487"/>
    <col min="7937" max="7947" width="12.7109375" style="487" customWidth="1"/>
    <col min="7948" max="7948" width="12.28515625" style="487" customWidth="1"/>
    <col min="7949" max="7949" width="11.5703125" style="487" customWidth="1"/>
    <col min="7950" max="8192" width="9.140625" style="487"/>
    <col min="8193" max="8203" width="12.7109375" style="487" customWidth="1"/>
    <col min="8204" max="8204" width="12.28515625" style="487" customWidth="1"/>
    <col min="8205" max="8205" width="11.5703125" style="487" customWidth="1"/>
    <col min="8206" max="8448" width="9.140625" style="487"/>
    <col min="8449" max="8459" width="12.7109375" style="487" customWidth="1"/>
    <col min="8460" max="8460" width="12.28515625" style="487" customWidth="1"/>
    <col min="8461" max="8461" width="11.5703125" style="487" customWidth="1"/>
    <col min="8462" max="8704" width="9.140625" style="487"/>
    <col min="8705" max="8715" width="12.7109375" style="487" customWidth="1"/>
    <col min="8716" max="8716" width="12.28515625" style="487" customWidth="1"/>
    <col min="8717" max="8717" width="11.5703125" style="487" customWidth="1"/>
    <col min="8718" max="8960" width="9.140625" style="487"/>
    <col min="8961" max="8971" width="12.7109375" style="487" customWidth="1"/>
    <col min="8972" max="8972" width="12.28515625" style="487" customWidth="1"/>
    <col min="8973" max="8973" width="11.5703125" style="487" customWidth="1"/>
    <col min="8974" max="9216" width="9.140625" style="487"/>
    <col min="9217" max="9227" width="12.7109375" style="487" customWidth="1"/>
    <col min="9228" max="9228" width="12.28515625" style="487" customWidth="1"/>
    <col min="9229" max="9229" width="11.5703125" style="487" customWidth="1"/>
    <col min="9230" max="9472" width="9.140625" style="487"/>
    <col min="9473" max="9483" width="12.7109375" style="487" customWidth="1"/>
    <col min="9484" max="9484" width="12.28515625" style="487" customWidth="1"/>
    <col min="9485" max="9485" width="11.5703125" style="487" customWidth="1"/>
    <col min="9486" max="9728" width="9.140625" style="487"/>
    <col min="9729" max="9739" width="12.7109375" style="487" customWidth="1"/>
    <col min="9740" max="9740" width="12.28515625" style="487" customWidth="1"/>
    <col min="9741" max="9741" width="11.5703125" style="487" customWidth="1"/>
    <col min="9742" max="9984" width="9.140625" style="487"/>
    <col min="9985" max="9995" width="12.7109375" style="487" customWidth="1"/>
    <col min="9996" max="9996" width="12.28515625" style="487" customWidth="1"/>
    <col min="9997" max="9997" width="11.5703125" style="487" customWidth="1"/>
    <col min="9998" max="10240" width="9.140625" style="487"/>
    <col min="10241" max="10251" width="12.7109375" style="487" customWidth="1"/>
    <col min="10252" max="10252" width="12.28515625" style="487" customWidth="1"/>
    <col min="10253" max="10253" width="11.5703125" style="487" customWidth="1"/>
    <col min="10254" max="10496" width="9.140625" style="487"/>
    <col min="10497" max="10507" width="12.7109375" style="487" customWidth="1"/>
    <col min="10508" max="10508" width="12.28515625" style="487" customWidth="1"/>
    <col min="10509" max="10509" width="11.5703125" style="487" customWidth="1"/>
    <col min="10510" max="10752" width="9.140625" style="487"/>
    <col min="10753" max="10763" width="12.7109375" style="487" customWidth="1"/>
    <col min="10764" max="10764" width="12.28515625" style="487" customWidth="1"/>
    <col min="10765" max="10765" width="11.5703125" style="487" customWidth="1"/>
    <col min="10766" max="11008" width="9.140625" style="487"/>
    <col min="11009" max="11019" width="12.7109375" style="487" customWidth="1"/>
    <col min="11020" max="11020" width="12.28515625" style="487" customWidth="1"/>
    <col min="11021" max="11021" width="11.5703125" style="487" customWidth="1"/>
    <col min="11022" max="11264" width="9.140625" style="487"/>
    <col min="11265" max="11275" width="12.7109375" style="487" customWidth="1"/>
    <col min="11276" max="11276" width="12.28515625" style="487" customWidth="1"/>
    <col min="11277" max="11277" width="11.5703125" style="487" customWidth="1"/>
    <col min="11278" max="11520" width="9.140625" style="487"/>
    <col min="11521" max="11531" width="12.7109375" style="487" customWidth="1"/>
    <col min="11532" max="11532" width="12.28515625" style="487" customWidth="1"/>
    <col min="11533" max="11533" width="11.5703125" style="487" customWidth="1"/>
    <col min="11534" max="11776" width="9.140625" style="487"/>
    <col min="11777" max="11787" width="12.7109375" style="487" customWidth="1"/>
    <col min="11788" max="11788" width="12.28515625" style="487" customWidth="1"/>
    <col min="11789" max="11789" width="11.5703125" style="487" customWidth="1"/>
    <col min="11790" max="12032" width="9.140625" style="487"/>
    <col min="12033" max="12043" width="12.7109375" style="487" customWidth="1"/>
    <col min="12044" max="12044" width="12.28515625" style="487" customWidth="1"/>
    <col min="12045" max="12045" width="11.5703125" style="487" customWidth="1"/>
    <col min="12046" max="12288" width="9.140625" style="487"/>
    <col min="12289" max="12299" width="12.7109375" style="487" customWidth="1"/>
    <col min="12300" max="12300" width="12.28515625" style="487" customWidth="1"/>
    <col min="12301" max="12301" width="11.5703125" style="487" customWidth="1"/>
    <col min="12302" max="12544" width="9.140625" style="487"/>
    <col min="12545" max="12555" width="12.7109375" style="487" customWidth="1"/>
    <col min="12556" max="12556" width="12.28515625" style="487" customWidth="1"/>
    <col min="12557" max="12557" width="11.5703125" style="487" customWidth="1"/>
    <col min="12558" max="12800" width="9.140625" style="487"/>
    <col min="12801" max="12811" width="12.7109375" style="487" customWidth="1"/>
    <col min="12812" max="12812" width="12.28515625" style="487" customWidth="1"/>
    <col min="12813" max="12813" width="11.5703125" style="487" customWidth="1"/>
    <col min="12814" max="13056" width="9.140625" style="487"/>
    <col min="13057" max="13067" width="12.7109375" style="487" customWidth="1"/>
    <col min="13068" max="13068" width="12.28515625" style="487" customWidth="1"/>
    <col min="13069" max="13069" width="11.5703125" style="487" customWidth="1"/>
    <col min="13070" max="13312" width="9.140625" style="487"/>
    <col min="13313" max="13323" width="12.7109375" style="487" customWidth="1"/>
    <col min="13324" max="13324" width="12.28515625" style="487" customWidth="1"/>
    <col min="13325" max="13325" width="11.5703125" style="487" customWidth="1"/>
    <col min="13326" max="13568" width="9.140625" style="487"/>
    <col min="13569" max="13579" width="12.7109375" style="487" customWidth="1"/>
    <col min="13580" max="13580" width="12.28515625" style="487" customWidth="1"/>
    <col min="13581" max="13581" width="11.5703125" style="487" customWidth="1"/>
    <col min="13582" max="13824" width="9.140625" style="487"/>
    <col min="13825" max="13835" width="12.7109375" style="487" customWidth="1"/>
    <col min="13836" max="13836" width="12.28515625" style="487" customWidth="1"/>
    <col min="13837" max="13837" width="11.5703125" style="487" customWidth="1"/>
    <col min="13838" max="14080" width="9.140625" style="487"/>
    <col min="14081" max="14091" width="12.7109375" style="487" customWidth="1"/>
    <col min="14092" max="14092" width="12.28515625" style="487" customWidth="1"/>
    <col min="14093" max="14093" width="11.5703125" style="487" customWidth="1"/>
    <col min="14094" max="14336" width="9.140625" style="487"/>
    <col min="14337" max="14347" width="12.7109375" style="487" customWidth="1"/>
    <col min="14348" max="14348" width="12.28515625" style="487" customWidth="1"/>
    <col min="14349" max="14349" width="11.5703125" style="487" customWidth="1"/>
    <col min="14350" max="14592" width="9.140625" style="487"/>
    <col min="14593" max="14603" width="12.7109375" style="487" customWidth="1"/>
    <col min="14604" max="14604" width="12.28515625" style="487" customWidth="1"/>
    <col min="14605" max="14605" width="11.5703125" style="487" customWidth="1"/>
    <col min="14606" max="14848" width="9.140625" style="487"/>
    <col min="14849" max="14859" width="12.7109375" style="487" customWidth="1"/>
    <col min="14860" max="14860" width="12.28515625" style="487" customWidth="1"/>
    <col min="14861" max="14861" width="11.5703125" style="487" customWidth="1"/>
    <col min="14862" max="15104" width="9.140625" style="487"/>
    <col min="15105" max="15115" width="12.7109375" style="487" customWidth="1"/>
    <col min="15116" max="15116" width="12.28515625" style="487" customWidth="1"/>
    <col min="15117" max="15117" width="11.5703125" style="487" customWidth="1"/>
    <col min="15118" max="15360" width="9.140625" style="487"/>
    <col min="15361" max="15371" width="12.7109375" style="487" customWidth="1"/>
    <col min="15372" max="15372" width="12.28515625" style="487" customWidth="1"/>
    <col min="15373" max="15373" width="11.5703125" style="487" customWidth="1"/>
    <col min="15374" max="15616" width="9.140625" style="487"/>
    <col min="15617" max="15627" width="12.7109375" style="487" customWidth="1"/>
    <col min="15628" max="15628" width="12.28515625" style="487" customWidth="1"/>
    <col min="15629" max="15629" width="11.5703125" style="487" customWidth="1"/>
    <col min="15630" max="15872" width="9.140625" style="487"/>
    <col min="15873" max="15883" width="12.7109375" style="487" customWidth="1"/>
    <col min="15884" max="15884" width="12.28515625" style="487" customWidth="1"/>
    <col min="15885" max="15885" width="11.5703125" style="487" customWidth="1"/>
    <col min="15886" max="16128" width="9.140625" style="487"/>
    <col min="16129" max="16139" width="12.7109375" style="487" customWidth="1"/>
    <col min="16140" max="16140" width="12.28515625" style="487" customWidth="1"/>
    <col min="16141" max="16141" width="11.5703125" style="487" customWidth="1"/>
    <col min="16142" max="16384" width="9.140625" style="487"/>
  </cols>
  <sheetData>
    <row r="1" spans="1:13" ht="15.75">
      <c r="A1" s="1649" t="s">
        <v>541</v>
      </c>
      <c r="B1" s="1649"/>
      <c r="C1" s="1649"/>
      <c r="D1" s="1649"/>
      <c r="E1" s="1649"/>
      <c r="F1" s="1649"/>
      <c r="G1" s="1649"/>
      <c r="H1" s="1649"/>
      <c r="I1" s="1649"/>
      <c r="J1" s="1649"/>
      <c r="K1" s="1649"/>
      <c r="L1" s="1649"/>
      <c r="M1" s="1649"/>
    </row>
    <row r="2" spans="1:13" ht="15.75">
      <c r="A2" s="1649" t="s">
        <v>542</v>
      </c>
      <c r="B2" s="1649"/>
      <c r="C2" s="1649"/>
      <c r="D2" s="1649"/>
      <c r="E2" s="1649"/>
      <c r="F2" s="1649"/>
      <c r="G2" s="1649"/>
      <c r="H2" s="1649"/>
      <c r="I2" s="1649"/>
      <c r="J2" s="1649"/>
      <c r="K2" s="1649"/>
      <c r="L2" s="1649"/>
      <c r="M2" s="1649"/>
    </row>
    <row r="3" spans="1:13" ht="15.75">
      <c r="A3" s="488"/>
      <c r="B3" s="488"/>
      <c r="C3" s="488"/>
      <c r="D3" s="488"/>
      <c r="E3" s="488"/>
      <c r="F3" s="488"/>
      <c r="G3" s="488"/>
      <c r="H3" s="488"/>
      <c r="I3" s="488"/>
      <c r="J3" s="488"/>
      <c r="K3" s="488"/>
      <c r="L3" s="488"/>
      <c r="M3" s="488"/>
    </row>
    <row r="4" spans="1:13" ht="15.75" customHeight="1" thickBot="1">
      <c r="A4" s="1650" t="s">
        <v>69</v>
      </c>
      <c r="B4" s="1650"/>
      <c r="C4" s="1650"/>
      <c r="D4" s="1650"/>
      <c r="E4" s="1650"/>
      <c r="F4" s="1650"/>
      <c r="G4" s="1650"/>
      <c r="H4" s="1650"/>
      <c r="I4" s="1650"/>
      <c r="J4" s="1650"/>
      <c r="K4" s="1650"/>
      <c r="L4" s="1650"/>
      <c r="M4" s="1650"/>
    </row>
    <row r="5" spans="1:13" ht="24" customHeight="1" thickTop="1">
      <c r="A5" s="489" t="s">
        <v>543</v>
      </c>
      <c r="B5" s="490" t="s">
        <v>544</v>
      </c>
      <c r="C5" s="490" t="s">
        <v>545</v>
      </c>
      <c r="D5" s="490" t="s">
        <v>546</v>
      </c>
      <c r="E5" s="490" t="s">
        <v>547</v>
      </c>
      <c r="F5" s="491" t="s">
        <v>548</v>
      </c>
      <c r="G5" s="491" t="s">
        <v>549</v>
      </c>
      <c r="H5" s="491" t="s">
        <v>550</v>
      </c>
      <c r="I5" s="492" t="s">
        <v>551</v>
      </c>
      <c r="J5" s="492" t="s">
        <v>199</v>
      </c>
      <c r="K5" s="492" t="s">
        <v>5</v>
      </c>
      <c r="L5" s="492" t="s">
        <v>552</v>
      </c>
      <c r="M5" s="493" t="s">
        <v>287</v>
      </c>
    </row>
    <row r="6" spans="1:13" ht="24" customHeight="1">
      <c r="A6" s="494" t="s">
        <v>201</v>
      </c>
      <c r="B6" s="741">
        <v>957.5</v>
      </c>
      <c r="C6" s="741">
        <v>2133.8000000000002</v>
      </c>
      <c r="D6" s="741">
        <v>3417.43</v>
      </c>
      <c r="E6" s="741">
        <v>3939.5</v>
      </c>
      <c r="F6" s="741">
        <v>2628.6460000000002</v>
      </c>
      <c r="G6" s="741">
        <v>3023.9850000000006</v>
      </c>
      <c r="H6" s="741">
        <v>3350.8</v>
      </c>
      <c r="I6" s="742">
        <v>5513.3755829999982</v>
      </c>
      <c r="J6" s="741">
        <v>6551.1244999999999</v>
      </c>
      <c r="K6" s="741">
        <v>9220.5297679999985</v>
      </c>
      <c r="L6" s="741">
        <v>6774.6354419999998</v>
      </c>
      <c r="M6" s="743">
        <v>10222.84742</v>
      </c>
    </row>
    <row r="7" spans="1:13" ht="24" customHeight="1">
      <c r="A7" s="494" t="s">
        <v>202</v>
      </c>
      <c r="B7" s="741">
        <v>1207.954</v>
      </c>
      <c r="C7" s="741">
        <v>1655.2090000000001</v>
      </c>
      <c r="D7" s="741">
        <v>2820.1</v>
      </c>
      <c r="E7" s="741">
        <v>4235.2</v>
      </c>
      <c r="F7" s="741">
        <v>4914.0360000000001</v>
      </c>
      <c r="G7" s="741">
        <v>5135.26</v>
      </c>
      <c r="H7" s="741">
        <v>3193.1</v>
      </c>
      <c r="I7" s="742">
        <v>6800.9159080000009</v>
      </c>
      <c r="J7" s="742">
        <v>6873.778996</v>
      </c>
      <c r="K7" s="742">
        <v>2674.8709549999999</v>
      </c>
      <c r="L7" s="742">
        <v>7496.8306839999987</v>
      </c>
      <c r="M7" s="743">
        <v>10897.021828000001</v>
      </c>
    </row>
    <row r="8" spans="1:13" ht="24" customHeight="1">
      <c r="A8" s="494" t="s">
        <v>203</v>
      </c>
      <c r="B8" s="741">
        <v>865.71900000000005</v>
      </c>
      <c r="C8" s="741">
        <v>2411.6</v>
      </c>
      <c r="D8" s="741">
        <v>1543.5170000000001</v>
      </c>
      <c r="E8" s="741">
        <v>4145.5</v>
      </c>
      <c r="F8" s="741">
        <v>4589.3469999999998</v>
      </c>
      <c r="G8" s="741">
        <v>3823.28</v>
      </c>
      <c r="H8" s="741">
        <v>2878.5835040000002</v>
      </c>
      <c r="I8" s="742">
        <v>5499.6267330000001</v>
      </c>
      <c r="J8" s="742">
        <v>4687.5600000000004</v>
      </c>
      <c r="K8" s="742">
        <v>1943.2883870000001</v>
      </c>
      <c r="L8" s="742">
        <v>5574.7615070000002</v>
      </c>
      <c r="M8" s="743">
        <v>11232.899986000004</v>
      </c>
    </row>
    <row r="9" spans="1:13" ht="24" customHeight="1">
      <c r="A9" s="494" t="s">
        <v>204</v>
      </c>
      <c r="B9" s="741">
        <v>1188.259</v>
      </c>
      <c r="C9" s="741">
        <v>2065.6999999999998</v>
      </c>
      <c r="D9" s="741">
        <v>1571.367</v>
      </c>
      <c r="E9" s="741">
        <v>3894.8</v>
      </c>
      <c r="F9" s="741">
        <v>2064.913</v>
      </c>
      <c r="G9" s="741">
        <v>3673.03</v>
      </c>
      <c r="H9" s="741">
        <v>4227.3</v>
      </c>
      <c r="I9" s="742">
        <v>4878.9203680000001</v>
      </c>
      <c r="J9" s="742">
        <v>6661.43</v>
      </c>
      <c r="K9" s="742">
        <v>1729.7318549999995</v>
      </c>
      <c r="L9" s="742">
        <v>7059.7193449999995</v>
      </c>
      <c r="M9" s="743">
        <v>10915.065041999998</v>
      </c>
    </row>
    <row r="10" spans="1:13" ht="24" customHeight="1">
      <c r="A10" s="494" t="s">
        <v>205</v>
      </c>
      <c r="B10" s="741">
        <v>1661.3610000000001</v>
      </c>
      <c r="C10" s="741">
        <v>2859.9</v>
      </c>
      <c r="D10" s="741">
        <v>2301.56</v>
      </c>
      <c r="E10" s="741">
        <v>4767.3999999999996</v>
      </c>
      <c r="F10" s="741">
        <v>3784.9839999999999</v>
      </c>
      <c r="G10" s="741">
        <v>5468.7659999999996</v>
      </c>
      <c r="H10" s="741">
        <v>3117</v>
      </c>
      <c r="I10" s="742">
        <v>6215.8037160000003</v>
      </c>
      <c r="J10" s="742">
        <v>6053</v>
      </c>
      <c r="K10" s="742">
        <v>6048.7550779999992</v>
      </c>
      <c r="L10" s="742">
        <v>6728.4490170000017</v>
      </c>
      <c r="M10" s="743">
        <v>10634.4</v>
      </c>
    </row>
    <row r="11" spans="1:13" ht="24" customHeight="1">
      <c r="A11" s="494" t="s">
        <v>206</v>
      </c>
      <c r="B11" s="741">
        <v>1643.9849999999999</v>
      </c>
      <c r="C11" s="741">
        <v>3805.5</v>
      </c>
      <c r="D11" s="741">
        <v>2016.8240000000001</v>
      </c>
      <c r="E11" s="741">
        <v>4917.8</v>
      </c>
      <c r="F11" s="741">
        <v>4026.84</v>
      </c>
      <c r="G11" s="741">
        <v>5113.1090000000004</v>
      </c>
      <c r="H11" s="741">
        <v>3147.6299930000009</v>
      </c>
      <c r="I11" s="742">
        <v>7250.6900829999995</v>
      </c>
      <c r="J11" s="742">
        <v>6521.12</v>
      </c>
      <c r="K11" s="742">
        <v>5194.9025220000003</v>
      </c>
      <c r="L11" s="742">
        <v>6554.5328209999998</v>
      </c>
      <c r="M11" s="743">
        <v>9930.5709999999999</v>
      </c>
    </row>
    <row r="12" spans="1:13" ht="24" customHeight="1">
      <c r="A12" s="494" t="s">
        <v>207</v>
      </c>
      <c r="B12" s="741">
        <v>716.98099999999999</v>
      </c>
      <c r="C12" s="741">
        <v>2962.1</v>
      </c>
      <c r="D12" s="741">
        <v>2007.5</v>
      </c>
      <c r="E12" s="741">
        <v>5107.5</v>
      </c>
      <c r="F12" s="741">
        <v>5404.0780000000004</v>
      </c>
      <c r="G12" s="741">
        <v>5923.4</v>
      </c>
      <c r="H12" s="741">
        <v>3693.2007319999998</v>
      </c>
      <c r="I12" s="744">
        <v>7103.7186680000004</v>
      </c>
      <c r="J12" s="744">
        <v>5399.75</v>
      </c>
      <c r="K12" s="744">
        <v>5664.3699710000001</v>
      </c>
      <c r="L12" s="744">
        <v>9021.8687930000015</v>
      </c>
      <c r="M12" s="745">
        <v>10746.6</v>
      </c>
    </row>
    <row r="13" spans="1:13" ht="24" customHeight="1">
      <c r="A13" s="494" t="s">
        <v>208</v>
      </c>
      <c r="B13" s="741">
        <v>1428.479</v>
      </c>
      <c r="C13" s="741">
        <v>1963.1</v>
      </c>
      <c r="D13" s="741">
        <v>2480.0949999999998</v>
      </c>
      <c r="E13" s="741">
        <v>3755.8</v>
      </c>
      <c r="F13" s="741">
        <v>4548.1769999999997</v>
      </c>
      <c r="G13" s="741">
        <v>5524.5529999999999</v>
      </c>
      <c r="H13" s="741">
        <v>2894.6</v>
      </c>
      <c r="I13" s="744">
        <v>6370.2816669999984</v>
      </c>
      <c r="J13" s="744">
        <v>7039.43</v>
      </c>
      <c r="K13" s="744">
        <v>7382.366038000001</v>
      </c>
      <c r="L13" s="744">
        <v>7526.0486350000019</v>
      </c>
      <c r="M13" s="745">
        <v>14545.6</v>
      </c>
    </row>
    <row r="14" spans="1:13" ht="24" customHeight="1">
      <c r="A14" s="494" t="s">
        <v>209</v>
      </c>
      <c r="B14" s="741">
        <v>2052.8530000000001</v>
      </c>
      <c r="C14" s="741">
        <v>3442.1</v>
      </c>
      <c r="D14" s="741">
        <v>3768.18</v>
      </c>
      <c r="E14" s="741">
        <v>4382.1000000000004</v>
      </c>
      <c r="F14" s="741">
        <v>4505.9769999999999</v>
      </c>
      <c r="G14" s="741">
        <v>4638.701</v>
      </c>
      <c r="H14" s="741">
        <v>3614.0764290000002</v>
      </c>
      <c r="I14" s="744">
        <v>7574.0239679999995</v>
      </c>
      <c r="J14" s="744">
        <v>6503.97</v>
      </c>
      <c r="K14" s="744">
        <v>6771.428519000001</v>
      </c>
      <c r="L14" s="744">
        <v>9922.8314289999998</v>
      </c>
      <c r="M14" s="745">
        <v>15617.408614</v>
      </c>
    </row>
    <row r="15" spans="1:13" ht="24" customHeight="1">
      <c r="A15" s="494" t="s">
        <v>210</v>
      </c>
      <c r="B15" s="741">
        <v>2714.8429999999998</v>
      </c>
      <c r="C15" s="741">
        <v>3420.2</v>
      </c>
      <c r="D15" s="741">
        <v>3495.0349999999999</v>
      </c>
      <c r="E15" s="741">
        <v>3427.2</v>
      </c>
      <c r="F15" s="741">
        <v>3263.9209999999998</v>
      </c>
      <c r="G15" s="741">
        <v>5139.5680000000002</v>
      </c>
      <c r="H15" s="741">
        <v>3358.2392350000009</v>
      </c>
      <c r="I15" s="744">
        <v>5302.3272899999984</v>
      </c>
      <c r="J15" s="744">
        <v>4403.9783417999997</v>
      </c>
      <c r="K15" s="744">
        <v>5899.4462929999991</v>
      </c>
      <c r="L15" s="744">
        <v>8227.5991320000012</v>
      </c>
      <c r="M15" s="745"/>
    </row>
    <row r="16" spans="1:13" ht="24" customHeight="1">
      <c r="A16" s="494" t="s">
        <v>211</v>
      </c>
      <c r="B16" s="741">
        <v>1711.2</v>
      </c>
      <c r="C16" s="741">
        <v>2205.73</v>
      </c>
      <c r="D16" s="741">
        <v>3452.1</v>
      </c>
      <c r="E16" s="741">
        <v>3016.2</v>
      </c>
      <c r="F16" s="741">
        <v>4066.7150000000001</v>
      </c>
      <c r="G16" s="741">
        <v>5497.3729999999996</v>
      </c>
      <c r="H16" s="741">
        <v>3799.3208210000007</v>
      </c>
      <c r="I16" s="744">
        <v>5892.2001649999993</v>
      </c>
      <c r="J16" s="744">
        <v>7150.5194390000006</v>
      </c>
      <c r="K16" s="744">
        <v>7405.3902679999992</v>
      </c>
      <c r="L16" s="744">
        <v>11514.789676</v>
      </c>
      <c r="M16" s="745"/>
    </row>
    <row r="17" spans="1:13" ht="24" customHeight="1">
      <c r="A17" s="494" t="s">
        <v>212</v>
      </c>
      <c r="B17" s="741">
        <v>1571.796</v>
      </c>
      <c r="C17" s="741">
        <v>3091.4349999999999</v>
      </c>
      <c r="D17" s="741">
        <v>4253.0950000000003</v>
      </c>
      <c r="E17" s="741">
        <v>2113.92</v>
      </c>
      <c r="F17" s="746">
        <v>3970.4189999999999</v>
      </c>
      <c r="G17" s="746">
        <v>7717.93</v>
      </c>
      <c r="H17" s="741">
        <v>4485.5208590000002</v>
      </c>
      <c r="I17" s="744">
        <v>6628.0436819999995</v>
      </c>
      <c r="J17" s="744">
        <v>10623.366395999999</v>
      </c>
      <c r="K17" s="744">
        <v>10266.200000000001</v>
      </c>
      <c r="L17" s="744">
        <v>8599.8682250000002</v>
      </c>
      <c r="M17" s="745"/>
    </row>
    <row r="18" spans="1:13" ht="24" customHeight="1" thickBot="1">
      <c r="A18" s="495" t="s">
        <v>553</v>
      </c>
      <c r="B18" s="747">
        <v>17720.93</v>
      </c>
      <c r="C18" s="747">
        <v>32016.374</v>
      </c>
      <c r="D18" s="747">
        <v>33126.803</v>
      </c>
      <c r="E18" s="747">
        <v>47702.92</v>
      </c>
      <c r="F18" s="747">
        <v>47768.053000000007</v>
      </c>
      <c r="G18" s="747">
        <v>60678.955000000002</v>
      </c>
      <c r="H18" s="747">
        <v>41759.371572999997</v>
      </c>
      <c r="I18" s="748">
        <v>75029.927831000008</v>
      </c>
      <c r="J18" s="748">
        <v>78469.027672800003</v>
      </c>
      <c r="K18" s="748">
        <v>70201.279653999998</v>
      </c>
      <c r="L18" s="748">
        <v>95001.934706</v>
      </c>
      <c r="M18" s="749">
        <v>104742.41389000003</v>
      </c>
    </row>
    <row r="19" spans="1:13" ht="21" customHeight="1" thickTop="1">
      <c r="A19" s="1652" t="s">
        <v>554</v>
      </c>
      <c r="B19" s="1652"/>
      <c r="C19" s="1652"/>
      <c r="D19" s="1652"/>
      <c r="E19" s="1652"/>
      <c r="F19" s="1652"/>
      <c r="G19" s="1652"/>
      <c r="H19" s="1652"/>
      <c r="I19" s="1652"/>
      <c r="J19" s="1652"/>
      <c r="K19" s="1652"/>
    </row>
    <row r="20" spans="1:13" ht="21" customHeight="1">
      <c r="A20" s="1651" t="s">
        <v>372</v>
      </c>
      <c r="B20" s="1651"/>
      <c r="C20" s="1651"/>
      <c r="D20" s="1651"/>
      <c r="E20" s="1651"/>
      <c r="F20" s="1651"/>
      <c r="G20" s="1651"/>
      <c r="H20" s="1651"/>
      <c r="I20" s="1651"/>
      <c r="J20" s="1651"/>
      <c r="K20" s="1651"/>
      <c r="L20" s="1651"/>
      <c r="M20" s="1651"/>
    </row>
  </sheetData>
  <mergeCells count="5">
    <mergeCell ref="A1:M1"/>
    <mergeCell ref="A2:M2"/>
    <mergeCell ref="A4:M4"/>
    <mergeCell ref="A20:M20"/>
    <mergeCell ref="A19:K19"/>
  </mergeCells>
  <pageMargins left="0.7" right="0.7" top="0.75" bottom="0.75" header="0.3" footer="0.3"/>
  <pageSetup scale="74"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S25"/>
  <sheetViews>
    <sheetView workbookViewId="0">
      <selection activeCell="L15" sqref="L15"/>
    </sheetView>
  </sheetViews>
  <sheetFormatPr defaultRowHeight="15.75"/>
  <cols>
    <col min="1" max="1" width="12.140625" style="496" bestFit="1" customWidth="1"/>
    <col min="2" max="2" width="10.85546875" style="496" hidden="1" customWidth="1"/>
    <col min="3" max="3" width="11" style="496" hidden="1" customWidth="1"/>
    <col min="4" max="4" width="9.7109375" style="496" customWidth="1"/>
    <col min="5" max="5" width="12.7109375" style="496" customWidth="1"/>
    <col min="6" max="6" width="10.140625" style="496" customWidth="1"/>
    <col min="7" max="7" width="10.5703125" style="496" customWidth="1"/>
    <col min="8" max="9" width="0" style="496" hidden="1" customWidth="1"/>
    <col min="10" max="10" width="9.140625" style="496"/>
    <col min="11" max="11" width="9.85546875" style="496" customWidth="1"/>
    <col min="12" max="12" width="9.140625" style="496"/>
    <col min="13" max="13" width="9.7109375" style="496" customWidth="1"/>
    <col min="14" max="15" width="0" style="496" hidden="1" customWidth="1"/>
    <col min="16" max="16" width="9.140625" style="496"/>
    <col min="17" max="17" width="13" style="496" customWidth="1"/>
    <col min="18" max="256" width="9.140625" style="496"/>
    <col min="257" max="257" width="9.5703125" style="496" bestFit="1" customWidth="1"/>
    <col min="258" max="259" width="0" style="496" hidden="1" customWidth="1"/>
    <col min="260" max="260" width="9.7109375" style="496" customWidth="1"/>
    <col min="261" max="261" width="12.7109375" style="496" customWidth="1"/>
    <col min="262" max="262" width="10.140625" style="496" customWidth="1"/>
    <col min="263" max="263" width="10.5703125" style="496" customWidth="1"/>
    <col min="264" max="265" width="0" style="496" hidden="1" customWidth="1"/>
    <col min="266" max="266" width="9.140625" style="496"/>
    <col min="267" max="267" width="9.85546875" style="496" customWidth="1"/>
    <col min="268" max="268" width="9.140625" style="496"/>
    <col min="269" max="269" width="9.7109375" style="496" customWidth="1"/>
    <col min="270" max="271" width="0" style="496" hidden="1" customWidth="1"/>
    <col min="272" max="272" width="9.140625" style="496"/>
    <col min="273" max="273" width="10.7109375" style="496" customWidth="1"/>
    <col min="274" max="512" width="9.140625" style="496"/>
    <col min="513" max="513" width="9.5703125" style="496" bestFit="1" customWidth="1"/>
    <col min="514" max="515" width="0" style="496" hidden="1" customWidth="1"/>
    <col min="516" max="516" width="9.7109375" style="496" customWidth="1"/>
    <col min="517" max="517" width="12.7109375" style="496" customWidth="1"/>
    <col min="518" max="518" width="10.140625" style="496" customWidth="1"/>
    <col min="519" max="519" width="10.5703125" style="496" customWidth="1"/>
    <col min="520" max="521" width="0" style="496" hidden="1" customWidth="1"/>
    <col min="522" max="522" width="9.140625" style="496"/>
    <col min="523" max="523" width="9.85546875" style="496" customWidth="1"/>
    <col min="524" max="524" width="9.140625" style="496"/>
    <col min="525" max="525" width="9.7109375" style="496" customWidth="1"/>
    <col min="526" max="527" width="0" style="496" hidden="1" customWidth="1"/>
    <col min="528" max="528" width="9.140625" style="496"/>
    <col min="529" max="529" width="10.7109375" style="496" customWidth="1"/>
    <col min="530" max="768" width="9.140625" style="496"/>
    <col min="769" max="769" width="9.5703125" style="496" bestFit="1" customWidth="1"/>
    <col min="770" max="771" width="0" style="496" hidden="1" customWidth="1"/>
    <col min="772" max="772" width="9.7109375" style="496" customWidth="1"/>
    <col min="773" max="773" width="12.7109375" style="496" customWidth="1"/>
    <col min="774" max="774" width="10.140625" style="496" customWidth="1"/>
    <col min="775" max="775" width="10.5703125" style="496" customWidth="1"/>
    <col min="776" max="777" width="0" style="496" hidden="1" customWidth="1"/>
    <col min="778" max="778" width="9.140625" style="496"/>
    <col min="779" max="779" width="9.85546875" style="496" customWidth="1"/>
    <col min="780" max="780" width="9.140625" style="496"/>
    <col min="781" max="781" width="9.7109375" style="496" customWidth="1"/>
    <col min="782" max="783" width="0" style="496" hidden="1" customWidth="1"/>
    <col min="784" max="784" width="9.140625" style="496"/>
    <col min="785" max="785" width="10.7109375" style="496" customWidth="1"/>
    <col min="786" max="1024" width="9.140625" style="496"/>
    <col min="1025" max="1025" width="9.5703125" style="496" bestFit="1" customWidth="1"/>
    <col min="1026" max="1027" width="0" style="496" hidden="1" customWidth="1"/>
    <col min="1028" max="1028" width="9.7109375" style="496" customWidth="1"/>
    <col min="1029" max="1029" width="12.7109375" style="496" customWidth="1"/>
    <col min="1030" max="1030" width="10.140625" style="496" customWidth="1"/>
    <col min="1031" max="1031" width="10.5703125" style="496" customWidth="1"/>
    <col min="1032" max="1033" width="0" style="496" hidden="1" customWidth="1"/>
    <col min="1034" max="1034" width="9.140625" style="496"/>
    <col min="1035" max="1035" width="9.85546875" style="496" customWidth="1"/>
    <col min="1036" max="1036" width="9.140625" style="496"/>
    <col min="1037" max="1037" width="9.7109375" style="496" customWidth="1"/>
    <col min="1038" max="1039" width="0" style="496" hidden="1" customWidth="1"/>
    <col min="1040" max="1040" width="9.140625" style="496"/>
    <col min="1041" max="1041" width="10.7109375" style="496" customWidth="1"/>
    <col min="1042" max="1280" width="9.140625" style="496"/>
    <col min="1281" max="1281" width="9.5703125" style="496" bestFit="1" customWidth="1"/>
    <col min="1282" max="1283" width="0" style="496" hidden="1" customWidth="1"/>
    <col min="1284" max="1284" width="9.7109375" style="496" customWidth="1"/>
    <col min="1285" max="1285" width="12.7109375" style="496" customWidth="1"/>
    <col min="1286" max="1286" width="10.140625" style="496" customWidth="1"/>
    <col min="1287" max="1287" width="10.5703125" style="496" customWidth="1"/>
    <col min="1288" max="1289" width="0" style="496" hidden="1" customWidth="1"/>
    <col min="1290" max="1290" width="9.140625" style="496"/>
    <col min="1291" max="1291" width="9.85546875" style="496" customWidth="1"/>
    <col min="1292" max="1292" width="9.140625" style="496"/>
    <col min="1293" max="1293" width="9.7109375" style="496" customWidth="1"/>
    <col min="1294" max="1295" width="0" style="496" hidden="1" customWidth="1"/>
    <col min="1296" max="1296" width="9.140625" style="496"/>
    <col min="1297" max="1297" width="10.7109375" style="496" customWidth="1"/>
    <col min="1298" max="1536" width="9.140625" style="496"/>
    <col min="1537" max="1537" width="9.5703125" style="496" bestFit="1" customWidth="1"/>
    <col min="1538" max="1539" width="0" style="496" hidden="1" customWidth="1"/>
    <col min="1540" max="1540" width="9.7109375" style="496" customWidth="1"/>
    <col min="1541" max="1541" width="12.7109375" style="496" customWidth="1"/>
    <col min="1542" max="1542" width="10.140625" style="496" customWidth="1"/>
    <col min="1543" max="1543" width="10.5703125" style="496" customWidth="1"/>
    <col min="1544" max="1545" width="0" style="496" hidden="1" customWidth="1"/>
    <col min="1546" max="1546" width="9.140625" style="496"/>
    <col min="1547" max="1547" width="9.85546875" style="496" customWidth="1"/>
    <col min="1548" max="1548" width="9.140625" style="496"/>
    <col min="1549" max="1549" width="9.7109375" style="496" customWidth="1"/>
    <col min="1550" max="1551" width="0" style="496" hidden="1" customWidth="1"/>
    <col min="1552" max="1552" width="9.140625" style="496"/>
    <col min="1553" max="1553" width="10.7109375" style="496" customWidth="1"/>
    <col min="1554" max="1792" width="9.140625" style="496"/>
    <col min="1793" max="1793" width="9.5703125" style="496" bestFit="1" customWidth="1"/>
    <col min="1794" max="1795" width="0" style="496" hidden="1" customWidth="1"/>
    <col min="1796" max="1796" width="9.7109375" style="496" customWidth="1"/>
    <col min="1797" max="1797" width="12.7109375" style="496" customWidth="1"/>
    <col min="1798" max="1798" width="10.140625" style="496" customWidth="1"/>
    <col min="1799" max="1799" width="10.5703125" style="496" customWidth="1"/>
    <col min="1800" max="1801" width="0" style="496" hidden="1" customWidth="1"/>
    <col min="1802" max="1802" width="9.140625" style="496"/>
    <col min="1803" max="1803" width="9.85546875" style="496" customWidth="1"/>
    <col min="1804" max="1804" width="9.140625" style="496"/>
    <col min="1805" max="1805" width="9.7109375" style="496" customWidth="1"/>
    <col min="1806" max="1807" width="0" style="496" hidden="1" customWidth="1"/>
    <col min="1808" max="1808" width="9.140625" style="496"/>
    <col min="1809" max="1809" width="10.7109375" style="496" customWidth="1"/>
    <col min="1810" max="2048" width="9.140625" style="496"/>
    <col min="2049" max="2049" width="9.5703125" style="496" bestFit="1" customWidth="1"/>
    <col min="2050" max="2051" width="0" style="496" hidden="1" customWidth="1"/>
    <col min="2052" max="2052" width="9.7109375" style="496" customWidth="1"/>
    <col min="2053" max="2053" width="12.7109375" style="496" customWidth="1"/>
    <col min="2054" max="2054" width="10.140625" style="496" customWidth="1"/>
    <col min="2055" max="2055" width="10.5703125" style="496" customWidth="1"/>
    <col min="2056" max="2057" width="0" style="496" hidden="1" customWidth="1"/>
    <col min="2058" max="2058" width="9.140625" style="496"/>
    <col min="2059" max="2059" width="9.85546875" style="496" customWidth="1"/>
    <col min="2060" max="2060" width="9.140625" style="496"/>
    <col min="2061" max="2061" width="9.7109375" style="496" customWidth="1"/>
    <col min="2062" max="2063" width="0" style="496" hidden="1" customWidth="1"/>
    <col min="2064" max="2064" width="9.140625" style="496"/>
    <col min="2065" max="2065" width="10.7109375" style="496" customWidth="1"/>
    <col min="2066" max="2304" width="9.140625" style="496"/>
    <col min="2305" max="2305" width="9.5703125" style="496" bestFit="1" customWidth="1"/>
    <col min="2306" max="2307" width="0" style="496" hidden="1" customWidth="1"/>
    <col min="2308" max="2308" width="9.7109375" style="496" customWidth="1"/>
    <col min="2309" max="2309" width="12.7109375" style="496" customWidth="1"/>
    <col min="2310" max="2310" width="10.140625" style="496" customWidth="1"/>
    <col min="2311" max="2311" width="10.5703125" style="496" customWidth="1"/>
    <col min="2312" max="2313" width="0" style="496" hidden="1" customWidth="1"/>
    <col min="2314" max="2314" width="9.140625" style="496"/>
    <col min="2315" max="2315" width="9.85546875" style="496" customWidth="1"/>
    <col min="2316" max="2316" width="9.140625" style="496"/>
    <col min="2317" max="2317" width="9.7109375" style="496" customWidth="1"/>
    <col min="2318" max="2319" width="0" style="496" hidden="1" customWidth="1"/>
    <col min="2320" max="2320" width="9.140625" style="496"/>
    <col min="2321" max="2321" width="10.7109375" style="496" customWidth="1"/>
    <col min="2322" max="2560" width="9.140625" style="496"/>
    <col min="2561" max="2561" width="9.5703125" style="496" bestFit="1" customWidth="1"/>
    <col min="2562" max="2563" width="0" style="496" hidden="1" customWidth="1"/>
    <col min="2564" max="2564" width="9.7109375" style="496" customWidth="1"/>
    <col min="2565" max="2565" width="12.7109375" style="496" customWidth="1"/>
    <col min="2566" max="2566" width="10.140625" style="496" customWidth="1"/>
    <col min="2567" max="2567" width="10.5703125" style="496" customWidth="1"/>
    <col min="2568" max="2569" width="0" style="496" hidden="1" customWidth="1"/>
    <col min="2570" max="2570" width="9.140625" style="496"/>
    <col min="2571" max="2571" width="9.85546875" style="496" customWidth="1"/>
    <col min="2572" max="2572" width="9.140625" style="496"/>
    <col min="2573" max="2573" width="9.7109375" style="496" customWidth="1"/>
    <col min="2574" max="2575" width="0" style="496" hidden="1" customWidth="1"/>
    <col min="2576" max="2576" width="9.140625" style="496"/>
    <col min="2577" max="2577" width="10.7109375" style="496" customWidth="1"/>
    <col min="2578" max="2816" width="9.140625" style="496"/>
    <col min="2817" max="2817" width="9.5703125" style="496" bestFit="1" customWidth="1"/>
    <col min="2818" max="2819" width="0" style="496" hidden="1" customWidth="1"/>
    <col min="2820" max="2820" width="9.7109375" style="496" customWidth="1"/>
    <col min="2821" max="2821" width="12.7109375" style="496" customWidth="1"/>
    <col min="2822" max="2822" width="10.140625" style="496" customWidth="1"/>
    <col min="2823" max="2823" width="10.5703125" style="496" customWidth="1"/>
    <col min="2824" max="2825" width="0" style="496" hidden="1" customWidth="1"/>
    <col min="2826" max="2826" width="9.140625" style="496"/>
    <col min="2827" max="2827" width="9.85546875" style="496" customWidth="1"/>
    <col min="2828" max="2828" width="9.140625" style="496"/>
    <col min="2829" max="2829" width="9.7109375" style="496" customWidth="1"/>
    <col min="2830" max="2831" width="0" style="496" hidden="1" customWidth="1"/>
    <col min="2832" max="2832" width="9.140625" style="496"/>
    <col min="2833" max="2833" width="10.7109375" style="496" customWidth="1"/>
    <col min="2834" max="3072" width="9.140625" style="496"/>
    <col min="3073" max="3073" width="9.5703125" style="496" bestFit="1" customWidth="1"/>
    <col min="3074" max="3075" width="0" style="496" hidden="1" customWidth="1"/>
    <col min="3076" max="3076" width="9.7109375" style="496" customWidth="1"/>
    <col min="3077" max="3077" width="12.7109375" style="496" customWidth="1"/>
    <col min="3078" max="3078" width="10.140625" style="496" customWidth="1"/>
    <col min="3079" max="3079" width="10.5703125" style="496" customWidth="1"/>
    <col min="3080" max="3081" width="0" style="496" hidden="1" customWidth="1"/>
    <col min="3082" max="3082" width="9.140625" style="496"/>
    <col min="3083" max="3083" width="9.85546875" style="496" customWidth="1"/>
    <col min="3084" max="3084" width="9.140625" style="496"/>
    <col min="3085" max="3085" width="9.7109375" style="496" customWidth="1"/>
    <col min="3086" max="3087" width="0" style="496" hidden="1" customWidth="1"/>
    <col min="3088" max="3088" width="9.140625" style="496"/>
    <col min="3089" max="3089" width="10.7109375" style="496" customWidth="1"/>
    <col min="3090" max="3328" width="9.140625" style="496"/>
    <col min="3329" max="3329" width="9.5703125" style="496" bestFit="1" customWidth="1"/>
    <col min="3330" max="3331" width="0" style="496" hidden="1" customWidth="1"/>
    <col min="3332" max="3332" width="9.7109375" style="496" customWidth="1"/>
    <col min="3333" max="3333" width="12.7109375" style="496" customWidth="1"/>
    <col min="3334" max="3334" width="10.140625" style="496" customWidth="1"/>
    <col min="3335" max="3335" width="10.5703125" style="496" customWidth="1"/>
    <col min="3336" max="3337" width="0" style="496" hidden="1" customWidth="1"/>
    <col min="3338" max="3338" width="9.140625" style="496"/>
    <col min="3339" max="3339" width="9.85546875" style="496" customWidth="1"/>
    <col min="3340" max="3340" width="9.140625" style="496"/>
    <col min="3341" max="3341" width="9.7109375" style="496" customWidth="1"/>
    <col min="3342" max="3343" width="0" style="496" hidden="1" customWidth="1"/>
    <col min="3344" max="3344" width="9.140625" style="496"/>
    <col min="3345" max="3345" width="10.7109375" style="496" customWidth="1"/>
    <col min="3346" max="3584" width="9.140625" style="496"/>
    <col min="3585" max="3585" width="9.5703125" style="496" bestFit="1" customWidth="1"/>
    <col min="3586" max="3587" width="0" style="496" hidden="1" customWidth="1"/>
    <col min="3588" max="3588" width="9.7109375" style="496" customWidth="1"/>
    <col min="3589" max="3589" width="12.7109375" style="496" customWidth="1"/>
    <col min="3590" max="3590" width="10.140625" style="496" customWidth="1"/>
    <col min="3591" max="3591" width="10.5703125" style="496" customWidth="1"/>
    <col min="3592" max="3593" width="0" style="496" hidden="1" customWidth="1"/>
    <col min="3594" max="3594" width="9.140625" style="496"/>
    <col min="3595" max="3595" width="9.85546875" style="496" customWidth="1"/>
    <col min="3596" max="3596" width="9.140625" style="496"/>
    <col min="3597" max="3597" width="9.7109375" style="496" customWidth="1"/>
    <col min="3598" max="3599" width="0" style="496" hidden="1" customWidth="1"/>
    <col min="3600" max="3600" width="9.140625" style="496"/>
    <col min="3601" max="3601" width="10.7109375" style="496" customWidth="1"/>
    <col min="3602" max="3840" width="9.140625" style="496"/>
    <col min="3841" max="3841" width="9.5703125" style="496" bestFit="1" customWidth="1"/>
    <col min="3842" max="3843" width="0" style="496" hidden="1" customWidth="1"/>
    <col min="3844" max="3844" width="9.7109375" style="496" customWidth="1"/>
    <col min="3845" max="3845" width="12.7109375" style="496" customWidth="1"/>
    <col min="3846" max="3846" width="10.140625" style="496" customWidth="1"/>
    <col min="3847" max="3847" width="10.5703125" style="496" customWidth="1"/>
    <col min="3848" max="3849" width="0" style="496" hidden="1" customWidth="1"/>
    <col min="3850" max="3850" width="9.140625" style="496"/>
    <col min="3851" max="3851" width="9.85546875" style="496" customWidth="1"/>
    <col min="3852" max="3852" width="9.140625" style="496"/>
    <col min="3853" max="3853" width="9.7109375" style="496" customWidth="1"/>
    <col min="3854" max="3855" width="0" style="496" hidden="1" customWidth="1"/>
    <col min="3856" max="3856" width="9.140625" style="496"/>
    <col min="3857" max="3857" width="10.7109375" style="496" customWidth="1"/>
    <col min="3858" max="4096" width="9.140625" style="496"/>
    <col min="4097" max="4097" width="9.5703125" style="496" bestFit="1" customWidth="1"/>
    <col min="4098" max="4099" width="0" style="496" hidden="1" customWidth="1"/>
    <col min="4100" max="4100" width="9.7109375" style="496" customWidth="1"/>
    <col min="4101" max="4101" width="12.7109375" style="496" customWidth="1"/>
    <col min="4102" max="4102" width="10.140625" style="496" customWidth="1"/>
    <col min="4103" max="4103" width="10.5703125" style="496" customWidth="1"/>
    <col min="4104" max="4105" width="0" style="496" hidden="1" customWidth="1"/>
    <col min="4106" max="4106" width="9.140625" style="496"/>
    <col min="4107" max="4107" width="9.85546875" style="496" customWidth="1"/>
    <col min="4108" max="4108" width="9.140625" style="496"/>
    <col min="4109" max="4109" width="9.7109375" style="496" customWidth="1"/>
    <col min="4110" max="4111" width="0" style="496" hidden="1" customWidth="1"/>
    <col min="4112" max="4112" width="9.140625" style="496"/>
    <col min="4113" max="4113" width="10.7109375" style="496" customWidth="1"/>
    <col min="4114" max="4352" width="9.140625" style="496"/>
    <col min="4353" max="4353" width="9.5703125" style="496" bestFit="1" customWidth="1"/>
    <col min="4354" max="4355" width="0" style="496" hidden="1" customWidth="1"/>
    <col min="4356" max="4356" width="9.7109375" style="496" customWidth="1"/>
    <col min="4357" max="4357" width="12.7109375" style="496" customWidth="1"/>
    <col min="4358" max="4358" width="10.140625" style="496" customWidth="1"/>
    <col min="4359" max="4359" width="10.5703125" style="496" customWidth="1"/>
    <col min="4360" max="4361" width="0" style="496" hidden="1" customWidth="1"/>
    <col min="4362" max="4362" width="9.140625" style="496"/>
    <col min="4363" max="4363" width="9.85546875" style="496" customWidth="1"/>
    <col min="4364" max="4364" width="9.140625" style="496"/>
    <col min="4365" max="4365" width="9.7109375" style="496" customWidth="1"/>
    <col min="4366" max="4367" width="0" style="496" hidden="1" customWidth="1"/>
    <col min="4368" max="4368" width="9.140625" style="496"/>
    <col min="4369" max="4369" width="10.7109375" style="496" customWidth="1"/>
    <col min="4370" max="4608" width="9.140625" style="496"/>
    <col min="4609" max="4609" width="9.5703125" style="496" bestFit="1" customWidth="1"/>
    <col min="4610" max="4611" width="0" style="496" hidden="1" customWidth="1"/>
    <col min="4612" max="4612" width="9.7109375" style="496" customWidth="1"/>
    <col min="4613" max="4613" width="12.7109375" style="496" customWidth="1"/>
    <col min="4614" max="4614" width="10.140625" style="496" customWidth="1"/>
    <col min="4615" max="4615" width="10.5703125" style="496" customWidth="1"/>
    <col min="4616" max="4617" width="0" style="496" hidden="1" customWidth="1"/>
    <col min="4618" max="4618" width="9.140625" style="496"/>
    <col min="4619" max="4619" width="9.85546875" style="496" customWidth="1"/>
    <col min="4620" max="4620" width="9.140625" style="496"/>
    <col min="4621" max="4621" width="9.7109375" style="496" customWidth="1"/>
    <col min="4622" max="4623" width="0" style="496" hidden="1" customWidth="1"/>
    <col min="4624" max="4624" width="9.140625" style="496"/>
    <col min="4625" max="4625" width="10.7109375" style="496" customWidth="1"/>
    <col min="4626" max="4864" width="9.140625" style="496"/>
    <col min="4865" max="4865" width="9.5703125" style="496" bestFit="1" customWidth="1"/>
    <col min="4866" max="4867" width="0" style="496" hidden="1" customWidth="1"/>
    <col min="4868" max="4868" width="9.7109375" style="496" customWidth="1"/>
    <col min="4869" max="4869" width="12.7109375" style="496" customWidth="1"/>
    <col min="4870" max="4870" width="10.140625" style="496" customWidth="1"/>
    <col min="4871" max="4871" width="10.5703125" style="496" customWidth="1"/>
    <col min="4872" max="4873" width="0" style="496" hidden="1" customWidth="1"/>
    <col min="4874" max="4874" width="9.140625" style="496"/>
    <col min="4875" max="4875" width="9.85546875" style="496" customWidth="1"/>
    <col min="4876" max="4876" width="9.140625" style="496"/>
    <col min="4877" max="4877" width="9.7109375" style="496" customWidth="1"/>
    <col min="4878" max="4879" width="0" style="496" hidden="1" customWidth="1"/>
    <col min="4880" max="4880" width="9.140625" style="496"/>
    <col min="4881" max="4881" width="10.7109375" style="496" customWidth="1"/>
    <col min="4882" max="5120" width="9.140625" style="496"/>
    <col min="5121" max="5121" width="9.5703125" style="496" bestFit="1" customWidth="1"/>
    <col min="5122" max="5123" width="0" style="496" hidden="1" customWidth="1"/>
    <col min="5124" max="5124" width="9.7109375" style="496" customWidth="1"/>
    <col min="5125" max="5125" width="12.7109375" style="496" customWidth="1"/>
    <col min="5126" max="5126" width="10.140625" style="496" customWidth="1"/>
    <col min="5127" max="5127" width="10.5703125" style="496" customWidth="1"/>
    <col min="5128" max="5129" width="0" style="496" hidden="1" customWidth="1"/>
    <col min="5130" max="5130" width="9.140625" style="496"/>
    <col min="5131" max="5131" width="9.85546875" style="496" customWidth="1"/>
    <col min="5132" max="5132" width="9.140625" style="496"/>
    <col min="5133" max="5133" width="9.7109375" style="496" customWidth="1"/>
    <col min="5134" max="5135" width="0" style="496" hidden="1" customWidth="1"/>
    <col min="5136" max="5136" width="9.140625" style="496"/>
    <col min="5137" max="5137" width="10.7109375" style="496" customWidth="1"/>
    <col min="5138" max="5376" width="9.140625" style="496"/>
    <col min="5377" max="5377" width="9.5703125" style="496" bestFit="1" customWidth="1"/>
    <col min="5378" max="5379" width="0" style="496" hidden="1" customWidth="1"/>
    <col min="5380" max="5380" width="9.7109375" style="496" customWidth="1"/>
    <col min="5381" max="5381" width="12.7109375" style="496" customWidth="1"/>
    <col min="5382" max="5382" width="10.140625" style="496" customWidth="1"/>
    <col min="5383" max="5383" width="10.5703125" style="496" customWidth="1"/>
    <col min="5384" max="5385" width="0" style="496" hidden="1" customWidth="1"/>
    <col min="5386" max="5386" width="9.140625" style="496"/>
    <col min="5387" max="5387" width="9.85546875" style="496" customWidth="1"/>
    <col min="5388" max="5388" width="9.140625" style="496"/>
    <col min="5389" max="5389" width="9.7109375" style="496" customWidth="1"/>
    <col min="5390" max="5391" width="0" style="496" hidden="1" customWidth="1"/>
    <col min="5392" max="5392" width="9.140625" style="496"/>
    <col min="5393" max="5393" width="10.7109375" style="496" customWidth="1"/>
    <col min="5394" max="5632" width="9.140625" style="496"/>
    <col min="5633" max="5633" width="9.5703125" style="496" bestFit="1" customWidth="1"/>
    <col min="5634" max="5635" width="0" style="496" hidden="1" customWidth="1"/>
    <col min="5636" max="5636" width="9.7109375" style="496" customWidth="1"/>
    <col min="5637" max="5637" width="12.7109375" style="496" customWidth="1"/>
    <col min="5638" max="5638" width="10.140625" style="496" customWidth="1"/>
    <col min="5639" max="5639" width="10.5703125" style="496" customWidth="1"/>
    <col min="5640" max="5641" width="0" style="496" hidden="1" customWidth="1"/>
    <col min="5642" max="5642" width="9.140625" style="496"/>
    <col min="5643" max="5643" width="9.85546875" style="496" customWidth="1"/>
    <col min="5644" max="5644" width="9.140625" style="496"/>
    <col min="5645" max="5645" width="9.7109375" style="496" customWidth="1"/>
    <col min="5646" max="5647" width="0" style="496" hidden="1" customWidth="1"/>
    <col min="5648" max="5648" width="9.140625" style="496"/>
    <col min="5649" max="5649" width="10.7109375" style="496" customWidth="1"/>
    <col min="5650" max="5888" width="9.140625" style="496"/>
    <col min="5889" max="5889" width="9.5703125" style="496" bestFit="1" customWidth="1"/>
    <col min="5890" max="5891" width="0" style="496" hidden="1" customWidth="1"/>
    <col min="5892" max="5892" width="9.7109375" style="496" customWidth="1"/>
    <col min="5893" max="5893" width="12.7109375" style="496" customWidth="1"/>
    <col min="5894" max="5894" width="10.140625" style="496" customWidth="1"/>
    <col min="5895" max="5895" width="10.5703125" style="496" customWidth="1"/>
    <col min="5896" max="5897" width="0" style="496" hidden="1" customWidth="1"/>
    <col min="5898" max="5898" width="9.140625" style="496"/>
    <col min="5899" max="5899" width="9.85546875" style="496" customWidth="1"/>
    <col min="5900" max="5900" width="9.140625" style="496"/>
    <col min="5901" max="5901" width="9.7109375" style="496" customWidth="1"/>
    <col min="5902" max="5903" width="0" style="496" hidden="1" customWidth="1"/>
    <col min="5904" max="5904" width="9.140625" style="496"/>
    <col min="5905" max="5905" width="10.7109375" style="496" customWidth="1"/>
    <col min="5906" max="6144" width="9.140625" style="496"/>
    <col min="6145" max="6145" width="9.5703125" style="496" bestFit="1" customWidth="1"/>
    <col min="6146" max="6147" width="0" style="496" hidden="1" customWidth="1"/>
    <col min="6148" max="6148" width="9.7109375" style="496" customWidth="1"/>
    <col min="6149" max="6149" width="12.7109375" style="496" customWidth="1"/>
    <col min="6150" max="6150" width="10.140625" style="496" customWidth="1"/>
    <col min="6151" max="6151" width="10.5703125" style="496" customWidth="1"/>
    <col min="6152" max="6153" width="0" style="496" hidden="1" customWidth="1"/>
    <col min="6154" max="6154" width="9.140625" style="496"/>
    <col min="6155" max="6155" width="9.85546875" style="496" customWidth="1"/>
    <col min="6156" max="6156" width="9.140625" style="496"/>
    <col min="6157" max="6157" width="9.7109375" style="496" customWidth="1"/>
    <col min="6158" max="6159" width="0" style="496" hidden="1" customWidth="1"/>
    <col min="6160" max="6160" width="9.140625" style="496"/>
    <col min="6161" max="6161" width="10.7109375" style="496" customWidth="1"/>
    <col min="6162" max="6400" width="9.140625" style="496"/>
    <col min="6401" max="6401" width="9.5703125" style="496" bestFit="1" customWidth="1"/>
    <col min="6402" max="6403" width="0" style="496" hidden="1" customWidth="1"/>
    <col min="6404" max="6404" width="9.7109375" style="496" customWidth="1"/>
    <col min="6405" max="6405" width="12.7109375" style="496" customWidth="1"/>
    <col min="6406" max="6406" width="10.140625" style="496" customWidth="1"/>
    <col min="6407" max="6407" width="10.5703125" style="496" customWidth="1"/>
    <col min="6408" max="6409" width="0" style="496" hidden="1" customWidth="1"/>
    <col min="6410" max="6410" width="9.140625" style="496"/>
    <col min="6411" max="6411" width="9.85546875" style="496" customWidth="1"/>
    <col min="6412" max="6412" width="9.140625" style="496"/>
    <col min="6413" max="6413" width="9.7109375" style="496" customWidth="1"/>
    <col min="6414" max="6415" width="0" style="496" hidden="1" customWidth="1"/>
    <col min="6416" max="6416" width="9.140625" style="496"/>
    <col min="6417" max="6417" width="10.7109375" style="496" customWidth="1"/>
    <col min="6418" max="6656" width="9.140625" style="496"/>
    <col min="6657" max="6657" width="9.5703125" style="496" bestFit="1" customWidth="1"/>
    <col min="6658" max="6659" width="0" style="496" hidden="1" customWidth="1"/>
    <col min="6660" max="6660" width="9.7109375" style="496" customWidth="1"/>
    <col min="6661" max="6661" width="12.7109375" style="496" customWidth="1"/>
    <col min="6662" max="6662" width="10.140625" style="496" customWidth="1"/>
    <col min="6663" max="6663" width="10.5703125" style="496" customWidth="1"/>
    <col min="6664" max="6665" width="0" style="496" hidden="1" customWidth="1"/>
    <col min="6666" max="6666" width="9.140625" style="496"/>
    <col min="6667" max="6667" width="9.85546875" style="496" customWidth="1"/>
    <col min="6668" max="6668" width="9.140625" style="496"/>
    <col min="6669" max="6669" width="9.7109375" style="496" customWidth="1"/>
    <col min="6670" max="6671" width="0" style="496" hidden="1" customWidth="1"/>
    <col min="6672" max="6672" width="9.140625" style="496"/>
    <col min="6673" max="6673" width="10.7109375" style="496" customWidth="1"/>
    <col min="6674" max="6912" width="9.140625" style="496"/>
    <col min="6913" max="6913" width="9.5703125" style="496" bestFit="1" customWidth="1"/>
    <col min="6914" max="6915" width="0" style="496" hidden="1" customWidth="1"/>
    <col min="6916" max="6916" width="9.7109375" style="496" customWidth="1"/>
    <col min="6917" max="6917" width="12.7109375" style="496" customWidth="1"/>
    <col min="6918" max="6918" width="10.140625" style="496" customWidth="1"/>
    <col min="6919" max="6919" width="10.5703125" style="496" customWidth="1"/>
    <col min="6920" max="6921" width="0" style="496" hidden="1" customWidth="1"/>
    <col min="6922" max="6922" width="9.140625" style="496"/>
    <col min="6923" max="6923" width="9.85546875" style="496" customWidth="1"/>
    <col min="6924" max="6924" width="9.140625" style="496"/>
    <col min="6925" max="6925" width="9.7109375" style="496" customWidth="1"/>
    <col min="6926" max="6927" width="0" style="496" hidden="1" customWidth="1"/>
    <col min="6928" max="6928" width="9.140625" style="496"/>
    <col min="6929" max="6929" width="10.7109375" style="496" customWidth="1"/>
    <col min="6930" max="7168" width="9.140625" style="496"/>
    <col min="7169" max="7169" width="9.5703125" style="496" bestFit="1" customWidth="1"/>
    <col min="7170" max="7171" width="0" style="496" hidden="1" customWidth="1"/>
    <col min="7172" max="7172" width="9.7109375" style="496" customWidth="1"/>
    <col min="7173" max="7173" width="12.7109375" style="496" customWidth="1"/>
    <col min="7174" max="7174" width="10.140625" style="496" customWidth="1"/>
    <col min="7175" max="7175" width="10.5703125" style="496" customWidth="1"/>
    <col min="7176" max="7177" width="0" style="496" hidden="1" customWidth="1"/>
    <col min="7178" max="7178" width="9.140625" style="496"/>
    <col min="7179" max="7179" width="9.85546875" style="496" customWidth="1"/>
    <col min="7180" max="7180" width="9.140625" style="496"/>
    <col min="7181" max="7181" width="9.7109375" style="496" customWidth="1"/>
    <col min="7182" max="7183" width="0" style="496" hidden="1" customWidth="1"/>
    <col min="7184" max="7184" width="9.140625" style="496"/>
    <col min="7185" max="7185" width="10.7109375" style="496" customWidth="1"/>
    <col min="7186" max="7424" width="9.140625" style="496"/>
    <col min="7425" max="7425" width="9.5703125" style="496" bestFit="1" customWidth="1"/>
    <col min="7426" max="7427" width="0" style="496" hidden="1" customWidth="1"/>
    <col min="7428" max="7428" width="9.7109375" style="496" customWidth="1"/>
    <col min="7429" max="7429" width="12.7109375" style="496" customWidth="1"/>
    <col min="7430" max="7430" width="10.140625" style="496" customWidth="1"/>
    <col min="7431" max="7431" width="10.5703125" style="496" customWidth="1"/>
    <col min="7432" max="7433" width="0" style="496" hidden="1" customWidth="1"/>
    <col min="7434" max="7434" width="9.140625" style="496"/>
    <col min="7435" max="7435" width="9.85546875" style="496" customWidth="1"/>
    <col min="7436" max="7436" width="9.140625" style="496"/>
    <col min="7437" max="7437" width="9.7109375" style="496" customWidth="1"/>
    <col min="7438" max="7439" width="0" style="496" hidden="1" customWidth="1"/>
    <col min="7440" max="7440" width="9.140625" style="496"/>
    <col min="7441" max="7441" width="10.7109375" style="496" customWidth="1"/>
    <col min="7442" max="7680" width="9.140625" style="496"/>
    <col min="7681" max="7681" width="9.5703125" style="496" bestFit="1" customWidth="1"/>
    <col min="7682" max="7683" width="0" style="496" hidden="1" customWidth="1"/>
    <col min="7684" max="7684" width="9.7109375" style="496" customWidth="1"/>
    <col min="7685" max="7685" width="12.7109375" style="496" customWidth="1"/>
    <col min="7686" max="7686" width="10.140625" style="496" customWidth="1"/>
    <col min="7687" max="7687" width="10.5703125" style="496" customWidth="1"/>
    <col min="7688" max="7689" width="0" style="496" hidden="1" customWidth="1"/>
    <col min="7690" max="7690" width="9.140625" style="496"/>
    <col min="7691" max="7691" width="9.85546875" style="496" customWidth="1"/>
    <col min="7692" max="7692" width="9.140625" style="496"/>
    <col min="7693" max="7693" width="9.7109375" style="496" customWidth="1"/>
    <col min="7694" max="7695" width="0" style="496" hidden="1" customWidth="1"/>
    <col min="7696" max="7696" width="9.140625" style="496"/>
    <col min="7697" max="7697" width="10.7109375" style="496" customWidth="1"/>
    <col min="7698" max="7936" width="9.140625" style="496"/>
    <col min="7937" max="7937" width="9.5703125" style="496" bestFit="1" customWidth="1"/>
    <col min="7938" max="7939" width="0" style="496" hidden="1" customWidth="1"/>
    <col min="7940" max="7940" width="9.7109375" style="496" customWidth="1"/>
    <col min="7941" max="7941" width="12.7109375" style="496" customWidth="1"/>
    <col min="7942" max="7942" width="10.140625" style="496" customWidth="1"/>
    <col min="7943" max="7943" width="10.5703125" style="496" customWidth="1"/>
    <col min="7944" max="7945" width="0" style="496" hidden="1" customWidth="1"/>
    <col min="7946" max="7946" width="9.140625" style="496"/>
    <col min="7947" max="7947" width="9.85546875" style="496" customWidth="1"/>
    <col min="7948" max="7948" width="9.140625" style="496"/>
    <col min="7949" max="7949" width="9.7109375" style="496" customWidth="1"/>
    <col min="7950" max="7951" width="0" style="496" hidden="1" customWidth="1"/>
    <col min="7952" max="7952" width="9.140625" style="496"/>
    <col min="7953" max="7953" width="10.7109375" style="496" customWidth="1"/>
    <col min="7954" max="8192" width="9.140625" style="496"/>
    <col min="8193" max="8193" width="9.5703125" style="496" bestFit="1" customWidth="1"/>
    <col min="8194" max="8195" width="0" style="496" hidden="1" customWidth="1"/>
    <col min="8196" max="8196" width="9.7109375" style="496" customWidth="1"/>
    <col min="8197" max="8197" width="12.7109375" style="496" customWidth="1"/>
    <col min="8198" max="8198" width="10.140625" style="496" customWidth="1"/>
    <col min="8199" max="8199" width="10.5703125" style="496" customWidth="1"/>
    <col min="8200" max="8201" width="0" style="496" hidden="1" customWidth="1"/>
    <col min="8202" max="8202" width="9.140625" style="496"/>
    <col min="8203" max="8203" width="9.85546875" style="496" customWidth="1"/>
    <col min="8204" max="8204" width="9.140625" style="496"/>
    <col min="8205" max="8205" width="9.7109375" style="496" customWidth="1"/>
    <col min="8206" max="8207" width="0" style="496" hidden="1" customWidth="1"/>
    <col min="8208" max="8208" width="9.140625" style="496"/>
    <col min="8209" max="8209" width="10.7109375" style="496" customWidth="1"/>
    <col min="8210" max="8448" width="9.140625" style="496"/>
    <col min="8449" max="8449" width="9.5703125" style="496" bestFit="1" customWidth="1"/>
    <col min="8450" max="8451" width="0" style="496" hidden="1" customWidth="1"/>
    <col min="8452" max="8452" width="9.7109375" style="496" customWidth="1"/>
    <col min="8453" max="8453" width="12.7109375" style="496" customWidth="1"/>
    <col min="8454" max="8454" width="10.140625" style="496" customWidth="1"/>
    <col min="8455" max="8455" width="10.5703125" style="496" customWidth="1"/>
    <col min="8456" max="8457" width="0" style="496" hidden="1" customWidth="1"/>
    <col min="8458" max="8458" width="9.140625" style="496"/>
    <col min="8459" max="8459" width="9.85546875" style="496" customWidth="1"/>
    <col min="8460" max="8460" width="9.140625" style="496"/>
    <col min="8461" max="8461" width="9.7109375" style="496" customWidth="1"/>
    <col min="8462" max="8463" width="0" style="496" hidden="1" customWidth="1"/>
    <col min="8464" max="8464" width="9.140625" style="496"/>
    <col min="8465" max="8465" width="10.7109375" style="496" customWidth="1"/>
    <col min="8466" max="8704" width="9.140625" style="496"/>
    <col min="8705" max="8705" width="9.5703125" style="496" bestFit="1" customWidth="1"/>
    <col min="8706" max="8707" width="0" style="496" hidden="1" customWidth="1"/>
    <col min="8708" max="8708" width="9.7109375" style="496" customWidth="1"/>
    <col min="8709" max="8709" width="12.7109375" style="496" customWidth="1"/>
    <col min="8710" max="8710" width="10.140625" style="496" customWidth="1"/>
    <col min="8711" max="8711" width="10.5703125" style="496" customWidth="1"/>
    <col min="8712" max="8713" width="0" style="496" hidden="1" customWidth="1"/>
    <col min="8714" max="8714" width="9.140625" style="496"/>
    <col min="8715" max="8715" width="9.85546875" style="496" customWidth="1"/>
    <col min="8716" max="8716" width="9.140625" style="496"/>
    <col min="8717" max="8717" width="9.7109375" style="496" customWidth="1"/>
    <col min="8718" max="8719" width="0" style="496" hidden="1" customWidth="1"/>
    <col min="8720" max="8720" width="9.140625" style="496"/>
    <col min="8721" max="8721" width="10.7109375" style="496" customWidth="1"/>
    <col min="8722" max="8960" width="9.140625" style="496"/>
    <col min="8961" max="8961" width="9.5703125" style="496" bestFit="1" customWidth="1"/>
    <col min="8962" max="8963" width="0" style="496" hidden="1" customWidth="1"/>
    <col min="8964" max="8964" width="9.7109375" style="496" customWidth="1"/>
    <col min="8965" max="8965" width="12.7109375" style="496" customWidth="1"/>
    <col min="8966" max="8966" width="10.140625" style="496" customWidth="1"/>
    <col min="8967" max="8967" width="10.5703125" style="496" customWidth="1"/>
    <col min="8968" max="8969" width="0" style="496" hidden="1" customWidth="1"/>
    <col min="8970" max="8970" width="9.140625" style="496"/>
    <col min="8971" max="8971" width="9.85546875" style="496" customWidth="1"/>
    <col min="8972" max="8972" width="9.140625" style="496"/>
    <col min="8973" max="8973" width="9.7109375" style="496" customWidth="1"/>
    <col min="8974" max="8975" width="0" style="496" hidden="1" customWidth="1"/>
    <col min="8976" max="8976" width="9.140625" style="496"/>
    <col min="8977" max="8977" width="10.7109375" style="496" customWidth="1"/>
    <col min="8978" max="9216" width="9.140625" style="496"/>
    <col min="9217" max="9217" width="9.5703125" style="496" bestFit="1" customWidth="1"/>
    <col min="9218" max="9219" width="0" style="496" hidden="1" customWidth="1"/>
    <col min="9220" max="9220" width="9.7109375" style="496" customWidth="1"/>
    <col min="9221" max="9221" width="12.7109375" style="496" customWidth="1"/>
    <col min="9222" max="9222" width="10.140625" style="496" customWidth="1"/>
    <col min="9223" max="9223" width="10.5703125" style="496" customWidth="1"/>
    <col min="9224" max="9225" width="0" style="496" hidden="1" customWidth="1"/>
    <col min="9226" max="9226" width="9.140625" style="496"/>
    <col min="9227" max="9227" width="9.85546875" style="496" customWidth="1"/>
    <col min="9228" max="9228" width="9.140625" style="496"/>
    <col min="9229" max="9229" width="9.7109375" style="496" customWidth="1"/>
    <col min="9230" max="9231" width="0" style="496" hidden="1" customWidth="1"/>
    <col min="9232" max="9232" width="9.140625" style="496"/>
    <col min="9233" max="9233" width="10.7109375" style="496" customWidth="1"/>
    <col min="9234" max="9472" width="9.140625" style="496"/>
    <col min="9473" max="9473" width="9.5703125" style="496" bestFit="1" customWidth="1"/>
    <col min="9474" max="9475" width="0" style="496" hidden="1" customWidth="1"/>
    <col min="9476" max="9476" width="9.7109375" style="496" customWidth="1"/>
    <col min="9477" max="9477" width="12.7109375" style="496" customWidth="1"/>
    <col min="9478" max="9478" width="10.140625" style="496" customWidth="1"/>
    <col min="9479" max="9479" width="10.5703125" style="496" customWidth="1"/>
    <col min="9480" max="9481" width="0" style="496" hidden="1" customWidth="1"/>
    <col min="9482" max="9482" width="9.140625" style="496"/>
    <col min="9483" max="9483" width="9.85546875" style="496" customWidth="1"/>
    <col min="9484" max="9484" width="9.140625" style="496"/>
    <col min="9485" max="9485" width="9.7109375" style="496" customWidth="1"/>
    <col min="9486" max="9487" width="0" style="496" hidden="1" customWidth="1"/>
    <col min="9488" max="9488" width="9.140625" style="496"/>
    <col min="9489" max="9489" width="10.7109375" style="496" customWidth="1"/>
    <col min="9490" max="9728" width="9.140625" style="496"/>
    <col min="9729" max="9729" width="9.5703125" style="496" bestFit="1" customWidth="1"/>
    <col min="9730" max="9731" width="0" style="496" hidden="1" customWidth="1"/>
    <col min="9732" max="9732" width="9.7109375" style="496" customWidth="1"/>
    <col min="9733" max="9733" width="12.7109375" style="496" customWidth="1"/>
    <col min="9734" max="9734" width="10.140625" style="496" customWidth="1"/>
    <col min="9735" max="9735" width="10.5703125" style="496" customWidth="1"/>
    <col min="9736" max="9737" width="0" style="496" hidden="1" customWidth="1"/>
    <col min="9738" max="9738" width="9.140625" style="496"/>
    <col min="9739" max="9739" width="9.85546875" style="496" customWidth="1"/>
    <col min="9740" max="9740" width="9.140625" style="496"/>
    <col min="9741" max="9741" width="9.7109375" style="496" customWidth="1"/>
    <col min="9742" max="9743" width="0" style="496" hidden="1" customWidth="1"/>
    <col min="9744" max="9744" width="9.140625" style="496"/>
    <col min="9745" max="9745" width="10.7109375" style="496" customWidth="1"/>
    <col min="9746" max="9984" width="9.140625" style="496"/>
    <col min="9985" max="9985" width="9.5703125" style="496" bestFit="1" customWidth="1"/>
    <col min="9986" max="9987" width="0" style="496" hidden="1" customWidth="1"/>
    <col min="9988" max="9988" width="9.7109375" style="496" customWidth="1"/>
    <col min="9989" max="9989" width="12.7109375" style="496" customWidth="1"/>
    <col min="9990" max="9990" width="10.140625" style="496" customWidth="1"/>
    <col min="9991" max="9991" width="10.5703125" style="496" customWidth="1"/>
    <col min="9992" max="9993" width="0" style="496" hidden="1" customWidth="1"/>
    <col min="9994" max="9994" width="9.140625" style="496"/>
    <col min="9995" max="9995" width="9.85546875" style="496" customWidth="1"/>
    <col min="9996" max="9996" width="9.140625" style="496"/>
    <col min="9997" max="9997" width="9.7109375" style="496" customWidth="1"/>
    <col min="9998" max="9999" width="0" style="496" hidden="1" customWidth="1"/>
    <col min="10000" max="10000" width="9.140625" style="496"/>
    <col min="10001" max="10001" width="10.7109375" style="496" customWidth="1"/>
    <col min="10002" max="10240" width="9.140625" style="496"/>
    <col min="10241" max="10241" width="9.5703125" style="496" bestFit="1" customWidth="1"/>
    <col min="10242" max="10243" width="0" style="496" hidden="1" customWidth="1"/>
    <col min="10244" max="10244" width="9.7109375" style="496" customWidth="1"/>
    <col min="10245" max="10245" width="12.7109375" style="496" customWidth="1"/>
    <col min="10246" max="10246" width="10.140625" style="496" customWidth="1"/>
    <col min="10247" max="10247" width="10.5703125" style="496" customWidth="1"/>
    <col min="10248" max="10249" width="0" style="496" hidden="1" customWidth="1"/>
    <col min="10250" max="10250" width="9.140625" style="496"/>
    <col min="10251" max="10251" width="9.85546875" style="496" customWidth="1"/>
    <col min="10252" max="10252" width="9.140625" style="496"/>
    <col min="10253" max="10253" width="9.7109375" style="496" customWidth="1"/>
    <col min="10254" max="10255" width="0" style="496" hidden="1" customWidth="1"/>
    <col min="10256" max="10256" width="9.140625" style="496"/>
    <col min="10257" max="10257" width="10.7109375" style="496" customWidth="1"/>
    <col min="10258" max="10496" width="9.140625" style="496"/>
    <col min="10497" max="10497" width="9.5703125" style="496" bestFit="1" customWidth="1"/>
    <col min="10498" max="10499" width="0" style="496" hidden="1" customWidth="1"/>
    <col min="10500" max="10500" width="9.7109375" style="496" customWidth="1"/>
    <col min="10501" max="10501" width="12.7109375" style="496" customWidth="1"/>
    <col min="10502" max="10502" width="10.140625" style="496" customWidth="1"/>
    <col min="10503" max="10503" width="10.5703125" style="496" customWidth="1"/>
    <col min="10504" max="10505" width="0" style="496" hidden="1" customWidth="1"/>
    <col min="10506" max="10506" width="9.140625" style="496"/>
    <col min="10507" max="10507" width="9.85546875" style="496" customWidth="1"/>
    <col min="10508" max="10508" width="9.140625" style="496"/>
    <col min="10509" max="10509" width="9.7109375" style="496" customWidth="1"/>
    <col min="10510" max="10511" width="0" style="496" hidden="1" customWidth="1"/>
    <col min="10512" max="10512" width="9.140625" style="496"/>
    <col min="10513" max="10513" width="10.7109375" style="496" customWidth="1"/>
    <col min="10514" max="10752" width="9.140625" style="496"/>
    <col min="10753" max="10753" width="9.5703125" style="496" bestFit="1" customWidth="1"/>
    <col min="10754" max="10755" width="0" style="496" hidden="1" customWidth="1"/>
    <col min="10756" max="10756" width="9.7109375" style="496" customWidth="1"/>
    <col min="10757" max="10757" width="12.7109375" style="496" customWidth="1"/>
    <col min="10758" max="10758" width="10.140625" style="496" customWidth="1"/>
    <col min="10759" max="10759" width="10.5703125" style="496" customWidth="1"/>
    <col min="10760" max="10761" width="0" style="496" hidden="1" customWidth="1"/>
    <col min="10762" max="10762" width="9.140625" style="496"/>
    <col min="10763" max="10763" width="9.85546875" style="496" customWidth="1"/>
    <col min="10764" max="10764" width="9.140625" style="496"/>
    <col min="10765" max="10765" width="9.7109375" style="496" customWidth="1"/>
    <col min="10766" max="10767" width="0" style="496" hidden="1" customWidth="1"/>
    <col min="10768" max="10768" width="9.140625" style="496"/>
    <col min="10769" max="10769" width="10.7109375" style="496" customWidth="1"/>
    <col min="10770" max="11008" width="9.140625" style="496"/>
    <col min="11009" max="11009" width="9.5703125" style="496" bestFit="1" customWidth="1"/>
    <col min="11010" max="11011" width="0" style="496" hidden="1" customWidth="1"/>
    <col min="11012" max="11012" width="9.7109375" style="496" customWidth="1"/>
    <col min="11013" max="11013" width="12.7109375" style="496" customWidth="1"/>
    <col min="11014" max="11014" width="10.140625" style="496" customWidth="1"/>
    <col min="11015" max="11015" width="10.5703125" style="496" customWidth="1"/>
    <col min="11016" max="11017" width="0" style="496" hidden="1" customWidth="1"/>
    <col min="11018" max="11018" width="9.140625" style="496"/>
    <col min="11019" max="11019" width="9.85546875" style="496" customWidth="1"/>
    <col min="11020" max="11020" width="9.140625" style="496"/>
    <col min="11021" max="11021" width="9.7109375" style="496" customWidth="1"/>
    <col min="11022" max="11023" width="0" style="496" hidden="1" customWidth="1"/>
    <col min="11024" max="11024" width="9.140625" style="496"/>
    <col min="11025" max="11025" width="10.7109375" style="496" customWidth="1"/>
    <col min="11026" max="11264" width="9.140625" style="496"/>
    <col min="11265" max="11265" width="9.5703125" style="496" bestFit="1" customWidth="1"/>
    <col min="11266" max="11267" width="0" style="496" hidden="1" customWidth="1"/>
    <col min="11268" max="11268" width="9.7109375" style="496" customWidth="1"/>
    <col min="11269" max="11269" width="12.7109375" style="496" customWidth="1"/>
    <col min="11270" max="11270" width="10.140625" style="496" customWidth="1"/>
    <col min="11271" max="11271" width="10.5703125" style="496" customWidth="1"/>
    <col min="11272" max="11273" width="0" style="496" hidden="1" customWidth="1"/>
    <col min="11274" max="11274" width="9.140625" style="496"/>
    <col min="11275" max="11275" width="9.85546875" style="496" customWidth="1"/>
    <col min="11276" max="11276" width="9.140625" style="496"/>
    <col min="11277" max="11277" width="9.7109375" style="496" customWidth="1"/>
    <col min="11278" max="11279" width="0" style="496" hidden="1" customWidth="1"/>
    <col min="11280" max="11280" width="9.140625" style="496"/>
    <col min="11281" max="11281" width="10.7109375" style="496" customWidth="1"/>
    <col min="11282" max="11520" width="9.140625" style="496"/>
    <col min="11521" max="11521" width="9.5703125" style="496" bestFit="1" customWidth="1"/>
    <col min="11522" max="11523" width="0" style="496" hidden="1" customWidth="1"/>
    <col min="11524" max="11524" width="9.7109375" style="496" customWidth="1"/>
    <col min="11525" max="11525" width="12.7109375" style="496" customWidth="1"/>
    <col min="11526" max="11526" width="10.140625" style="496" customWidth="1"/>
    <col min="11527" max="11527" width="10.5703125" style="496" customWidth="1"/>
    <col min="11528" max="11529" width="0" style="496" hidden="1" customWidth="1"/>
    <col min="11530" max="11530" width="9.140625" style="496"/>
    <col min="11531" max="11531" width="9.85546875" style="496" customWidth="1"/>
    <col min="11532" max="11532" width="9.140625" style="496"/>
    <col min="11533" max="11533" width="9.7109375" style="496" customWidth="1"/>
    <col min="11534" max="11535" width="0" style="496" hidden="1" customWidth="1"/>
    <col min="11536" max="11536" width="9.140625" style="496"/>
    <col min="11537" max="11537" width="10.7109375" style="496" customWidth="1"/>
    <col min="11538" max="11776" width="9.140625" style="496"/>
    <col min="11777" max="11777" width="9.5703125" style="496" bestFit="1" customWidth="1"/>
    <col min="11778" max="11779" width="0" style="496" hidden="1" customWidth="1"/>
    <col min="11780" max="11780" width="9.7109375" style="496" customWidth="1"/>
    <col min="11781" max="11781" width="12.7109375" style="496" customWidth="1"/>
    <col min="11782" max="11782" width="10.140625" style="496" customWidth="1"/>
    <col min="11783" max="11783" width="10.5703125" style="496" customWidth="1"/>
    <col min="11784" max="11785" width="0" style="496" hidden="1" customWidth="1"/>
    <col min="11786" max="11786" width="9.140625" style="496"/>
    <col min="11787" max="11787" width="9.85546875" style="496" customWidth="1"/>
    <col min="11788" max="11788" width="9.140625" style="496"/>
    <col min="11789" max="11789" width="9.7109375" style="496" customWidth="1"/>
    <col min="11790" max="11791" width="0" style="496" hidden="1" customWidth="1"/>
    <col min="11792" max="11792" width="9.140625" style="496"/>
    <col min="11793" max="11793" width="10.7109375" style="496" customWidth="1"/>
    <col min="11794" max="12032" width="9.140625" style="496"/>
    <col min="12033" max="12033" width="9.5703125" style="496" bestFit="1" customWidth="1"/>
    <col min="12034" max="12035" width="0" style="496" hidden="1" customWidth="1"/>
    <col min="12036" max="12036" width="9.7109375" style="496" customWidth="1"/>
    <col min="12037" max="12037" width="12.7109375" style="496" customWidth="1"/>
    <col min="12038" max="12038" width="10.140625" style="496" customWidth="1"/>
    <col min="12039" max="12039" width="10.5703125" style="496" customWidth="1"/>
    <col min="12040" max="12041" width="0" style="496" hidden="1" customWidth="1"/>
    <col min="12042" max="12042" width="9.140625" style="496"/>
    <col min="12043" max="12043" width="9.85546875" style="496" customWidth="1"/>
    <col min="12044" max="12044" width="9.140625" style="496"/>
    <col min="12045" max="12045" width="9.7109375" style="496" customWidth="1"/>
    <col min="12046" max="12047" width="0" style="496" hidden="1" customWidth="1"/>
    <col min="12048" max="12048" width="9.140625" style="496"/>
    <col min="12049" max="12049" width="10.7109375" style="496" customWidth="1"/>
    <col min="12050" max="12288" width="9.140625" style="496"/>
    <col min="12289" max="12289" width="9.5703125" style="496" bestFit="1" customWidth="1"/>
    <col min="12290" max="12291" width="0" style="496" hidden="1" customWidth="1"/>
    <col min="12292" max="12292" width="9.7109375" style="496" customWidth="1"/>
    <col min="12293" max="12293" width="12.7109375" style="496" customWidth="1"/>
    <col min="12294" max="12294" width="10.140625" style="496" customWidth="1"/>
    <col min="12295" max="12295" width="10.5703125" style="496" customWidth="1"/>
    <col min="12296" max="12297" width="0" style="496" hidden="1" customWidth="1"/>
    <col min="12298" max="12298" width="9.140625" style="496"/>
    <col min="12299" max="12299" width="9.85546875" style="496" customWidth="1"/>
    <col min="12300" max="12300" width="9.140625" style="496"/>
    <col min="12301" max="12301" width="9.7109375" style="496" customWidth="1"/>
    <col min="12302" max="12303" width="0" style="496" hidden="1" customWidth="1"/>
    <col min="12304" max="12304" width="9.140625" style="496"/>
    <col min="12305" max="12305" width="10.7109375" style="496" customWidth="1"/>
    <col min="12306" max="12544" width="9.140625" style="496"/>
    <col min="12545" max="12545" width="9.5703125" style="496" bestFit="1" customWidth="1"/>
    <col min="12546" max="12547" width="0" style="496" hidden="1" customWidth="1"/>
    <col min="12548" max="12548" width="9.7109375" style="496" customWidth="1"/>
    <col min="12549" max="12549" width="12.7109375" style="496" customWidth="1"/>
    <col min="12550" max="12550" width="10.140625" style="496" customWidth="1"/>
    <col min="12551" max="12551" width="10.5703125" style="496" customWidth="1"/>
    <col min="12552" max="12553" width="0" style="496" hidden="1" customWidth="1"/>
    <col min="12554" max="12554" width="9.140625" style="496"/>
    <col min="12555" max="12555" width="9.85546875" style="496" customWidth="1"/>
    <col min="12556" max="12556" width="9.140625" style="496"/>
    <col min="12557" max="12557" width="9.7109375" style="496" customWidth="1"/>
    <col min="12558" max="12559" width="0" style="496" hidden="1" customWidth="1"/>
    <col min="12560" max="12560" width="9.140625" style="496"/>
    <col min="12561" max="12561" width="10.7109375" style="496" customWidth="1"/>
    <col min="12562" max="12800" width="9.140625" style="496"/>
    <col min="12801" max="12801" width="9.5703125" style="496" bestFit="1" customWidth="1"/>
    <col min="12802" max="12803" width="0" style="496" hidden="1" customWidth="1"/>
    <col min="12804" max="12804" width="9.7109375" style="496" customWidth="1"/>
    <col min="12805" max="12805" width="12.7109375" style="496" customWidth="1"/>
    <col min="12806" max="12806" width="10.140625" style="496" customWidth="1"/>
    <col min="12807" max="12807" width="10.5703125" style="496" customWidth="1"/>
    <col min="12808" max="12809" width="0" style="496" hidden="1" customWidth="1"/>
    <col min="12810" max="12810" width="9.140625" style="496"/>
    <col min="12811" max="12811" width="9.85546875" style="496" customWidth="1"/>
    <col min="12812" max="12812" width="9.140625" style="496"/>
    <col min="12813" max="12813" width="9.7109375" style="496" customWidth="1"/>
    <col min="12814" max="12815" width="0" style="496" hidden="1" customWidth="1"/>
    <col min="12816" max="12816" width="9.140625" style="496"/>
    <col min="12817" max="12817" width="10.7109375" style="496" customWidth="1"/>
    <col min="12818" max="13056" width="9.140625" style="496"/>
    <col min="13057" max="13057" width="9.5703125" style="496" bestFit="1" customWidth="1"/>
    <col min="13058" max="13059" width="0" style="496" hidden="1" customWidth="1"/>
    <col min="13060" max="13060" width="9.7109375" style="496" customWidth="1"/>
    <col min="13061" max="13061" width="12.7109375" style="496" customWidth="1"/>
    <col min="13062" max="13062" width="10.140625" style="496" customWidth="1"/>
    <col min="13063" max="13063" width="10.5703125" style="496" customWidth="1"/>
    <col min="13064" max="13065" width="0" style="496" hidden="1" customWidth="1"/>
    <col min="13066" max="13066" width="9.140625" style="496"/>
    <col min="13067" max="13067" width="9.85546875" style="496" customWidth="1"/>
    <col min="13068" max="13068" width="9.140625" style="496"/>
    <col min="13069" max="13069" width="9.7109375" style="496" customWidth="1"/>
    <col min="13070" max="13071" width="0" style="496" hidden="1" customWidth="1"/>
    <col min="13072" max="13072" width="9.140625" style="496"/>
    <col min="13073" max="13073" width="10.7109375" style="496" customWidth="1"/>
    <col min="13074" max="13312" width="9.140625" style="496"/>
    <col min="13313" max="13313" width="9.5703125" style="496" bestFit="1" customWidth="1"/>
    <col min="13314" max="13315" width="0" style="496" hidden="1" customWidth="1"/>
    <col min="13316" max="13316" width="9.7109375" style="496" customWidth="1"/>
    <col min="13317" max="13317" width="12.7109375" style="496" customWidth="1"/>
    <col min="13318" max="13318" width="10.140625" style="496" customWidth="1"/>
    <col min="13319" max="13319" width="10.5703125" style="496" customWidth="1"/>
    <col min="13320" max="13321" width="0" style="496" hidden="1" customWidth="1"/>
    <col min="13322" max="13322" width="9.140625" style="496"/>
    <col min="13323" max="13323" width="9.85546875" style="496" customWidth="1"/>
    <col min="13324" max="13324" width="9.140625" style="496"/>
    <col min="13325" max="13325" width="9.7109375" style="496" customWidth="1"/>
    <col min="13326" max="13327" width="0" style="496" hidden="1" customWidth="1"/>
    <col min="13328" max="13328" width="9.140625" style="496"/>
    <col min="13329" max="13329" width="10.7109375" style="496" customWidth="1"/>
    <col min="13330" max="13568" width="9.140625" style="496"/>
    <col min="13569" max="13569" width="9.5703125" style="496" bestFit="1" customWidth="1"/>
    <col min="13570" max="13571" width="0" style="496" hidden="1" customWidth="1"/>
    <col min="13572" max="13572" width="9.7109375" style="496" customWidth="1"/>
    <col min="13573" max="13573" width="12.7109375" style="496" customWidth="1"/>
    <col min="13574" max="13574" width="10.140625" style="496" customWidth="1"/>
    <col min="13575" max="13575" width="10.5703125" style="496" customWidth="1"/>
    <col min="13576" max="13577" width="0" style="496" hidden="1" customWidth="1"/>
    <col min="13578" max="13578" width="9.140625" style="496"/>
    <col min="13579" max="13579" width="9.85546875" style="496" customWidth="1"/>
    <col min="13580" max="13580" width="9.140625" style="496"/>
    <col min="13581" max="13581" width="9.7109375" style="496" customWidth="1"/>
    <col min="13582" max="13583" width="0" style="496" hidden="1" customWidth="1"/>
    <col min="13584" max="13584" width="9.140625" style="496"/>
    <col min="13585" max="13585" width="10.7109375" style="496" customWidth="1"/>
    <col min="13586" max="13824" width="9.140625" style="496"/>
    <col min="13825" max="13825" width="9.5703125" style="496" bestFit="1" customWidth="1"/>
    <col min="13826" max="13827" width="0" style="496" hidden="1" customWidth="1"/>
    <col min="13828" max="13828" width="9.7109375" style="496" customWidth="1"/>
    <col min="13829" max="13829" width="12.7109375" style="496" customWidth="1"/>
    <col min="13830" max="13830" width="10.140625" style="496" customWidth="1"/>
    <col min="13831" max="13831" width="10.5703125" style="496" customWidth="1"/>
    <col min="13832" max="13833" width="0" style="496" hidden="1" customWidth="1"/>
    <col min="13834" max="13834" width="9.140625" style="496"/>
    <col min="13835" max="13835" width="9.85546875" style="496" customWidth="1"/>
    <col min="13836" max="13836" width="9.140625" style="496"/>
    <col min="13837" max="13837" width="9.7109375" style="496" customWidth="1"/>
    <col min="13838" max="13839" width="0" style="496" hidden="1" customWidth="1"/>
    <col min="13840" max="13840" width="9.140625" style="496"/>
    <col min="13841" max="13841" width="10.7109375" style="496" customWidth="1"/>
    <col min="13842" max="14080" width="9.140625" style="496"/>
    <col min="14081" max="14081" width="9.5703125" style="496" bestFit="1" customWidth="1"/>
    <col min="14082" max="14083" width="0" style="496" hidden="1" customWidth="1"/>
    <col min="14084" max="14084" width="9.7109375" style="496" customWidth="1"/>
    <col min="14085" max="14085" width="12.7109375" style="496" customWidth="1"/>
    <col min="14086" max="14086" width="10.140625" style="496" customWidth="1"/>
    <col min="14087" max="14087" width="10.5703125" style="496" customWidth="1"/>
    <col min="14088" max="14089" width="0" style="496" hidden="1" customWidth="1"/>
    <col min="14090" max="14090" width="9.140625" style="496"/>
    <col min="14091" max="14091" width="9.85546875" style="496" customWidth="1"/>
    <col min="14092" max="14092" width="9.140625" style="496"/>
    <col min="14093" max="14093" width="9.7109375" style="496" customWidth="1"/>
    <col min="14094" max="14095" width="0" style="496" hidden="1" customWidth="1"/>
    <col min="14096" max="14096" width="9.140625" style="496"/>
    <col min="14097" max="14097" width="10.7109375" style="496" customWidth="1"/>
    <col min="14098" max="14336" width="9.140625" style="496"/>
    <col min="14337" max="14337" width="9.5703125" style="496" bestFit="1" customWidth="1"/>
    <col min="14338" max="14339" width="0" style="496" hidden="1" customWidth="1"/>
    <col min="14340" max="14340" width="9.7109375" style="496" customWidth="1"/>
    <col min="14341" max="14341" width="12.7109375" style="496" customWidth="1"/>
    <col min="14342" max="14342" width="10.140625" style="496" customWidth="1"/>
    <col min="14343" max="14343" width="10.5703125" style="496" customWidth="1"/>
    <col min="14344" max="14345" width="0" style="496" hidden="1" customWidth="1"/>
    <col min="14346" max="14346" width="9.140625" style="496"/>
    <col min="14347" max="14347" width="9.85546875" style="496" customWidth="1"/>
    <col min="14348" max="14348" width="9.140625" style="496"/>
    <col min="14349" max="14349" width="9.7109375" style="496" customWidth="1"/>
    <col min="14350" max="14351" width="0" style="496" hidden="1" customWidth="1"/>
    <col min="14352" max="14352" width="9.140625" style="496"/>
    <col min="14353" max="14353" width="10.7109375" style="496" customWidth="1"/>
    <col min="14354" max="14592" width="9.140625" style="496"/>
    <col min="14593" max="14593" width="9.5703125" style="496" bestFit="1" customWidth="1"/>
    <col min="14594" max="14595" width="0" style="496" hidden="1" customWidth="1"/>
    <col min="14596" max="14596" width="9.7109375" style="496" customWidth="1"/>
    <col min="14597" max="14597" width="12.7109375" style="496" customWidth="1"/>
    <col min="14598" max="14598" width="10.140625" style="496" customWidth="1"/>
    <col min="14599" max="14599" width="10.5703125" style="496" customWidth="1"/>
    <col min="14600" max="14601" width="0" style="496" hidden="1" customWidth="1"/>
    <col min="14602" max="14602" width="9.140625" style="496"/>
    <col min="14603" max="14603" width="9.85546875" style="496" customWidth="1"/>
    <col min="14604" max="14604" width="9.140625" style="496"/>
    <col min="14605" max="14605" width="9.7109375" style="496" customWidth="1"/>
    <col min="14606" max="14607" width="0" style="496" hidden="1" customWidth="1"/>
    <col min="14608" max="14608" width="9.140625" style="496"/>
    <col min="14609" max="14609" width="10.7109375" style="496" customWidth="1"/>
    <col min="14610" max="14848" width="9.140625" style="496"/>
    <col min="14849" max="14849" width="9.5703125" style="496" bestFit="1" customWidth="1"/>
    <col min="14850" max="14851" width="0" style="496" hidden="1" customWidth="1"/>
    <col min="14852" max="14852" width="9.7109375" style="496" customWidth="1"/>
    <col min="14853" max="14853" width="12.7109375" style="496" customWidth="1"/>
    <col min="14854" max="14854" width="10.140625" style="496" customWidth="1"/>
    <col min="14855" max="14855" width="10.5703125" style="496" customWidth="1"/>
    <col min="14856" max="14857" width="0" style="496" hidden="1" customWidth="1"/>
    <col min="14858" max="14858" width="9.140625" style="496"/>
    <col min="14859" max="14859" width="9.85546875" style="496" customWidth="1"/>
    <col min="14860" max="14860" width="9.140625" style="496"/>
    <col min="14861" max="14861" width="9.7109375" style="496" customWidth="1"/>
    <col min="14862" max="14863" width="0" style="496" hidden="1" customWidth="1"/>
    <col min="14864" max="14864" width="9.140625" style="496"/>
    <col min="14865" max="14865" width="10.7109375" style="496" customWidth="1"/>
    <col min="14866" max="15104" width="9.140625" style="496"/>
    <col min="15105" max="15105" width="9.5703125" style="496" bestFit="1" customWidth="1"/>
    <col min="15106" max="15107" width="0" style="496" hidden="1" customWidth="1"/>
    <col min="15108" max="15108" width="9.7109375" style="496" customWidth="1"/>
    <col min="15109" max="15109" width="12.7109375" style="496" customWidth="1"/>
    <col min="15110" max="15110" width="10.140625" style="496" customWidth="1"/>
    <col min="15111" max="15111" width="10.5703125" style="496" customWidth="1"/>
    <col min="15112" max="15113" width="0" style="496" hidden="1" customWidth="1"/>
    <col min="15114" max="15114" width="9.140625" style="496"/>
    <col min="15115" max="15115" width="9.85546875" style="496" customWidth="1"/>
    <col min="15116" max="15116" width="9.140625" style="496"/>
    <col min="15117" max="15117" width="9.7109375" style="496" customWidth="1"/>
    <col min="15118" max="15119" width="0" style="496" hidden="1" customWidth="1"/>
    <col min="15120" max="15120" width="9.140625" style="496"/>
    <col min="15121" max="15121" width="10.7109375" style="496" customWidth="1"/>
    <col min="15122" max="15360" width="9.140625" style="496"/>
    <col min="15361" max="15361" width="9.5703125" style="496" bestFit="1" customWidth="1"/>
    <col min="15362" max="15363" width="0" style="496" hidden="1" customWidth="1"/>
    <col min="15364" max="15364" width="9.7109375" style="496" customWidth="1"/>
    <col min="15365" max="15365" width="12.7109375" style="496" customWidth="1"/>
    <col min="15366" max="15366" width="10.140625" style="496" customWidth="1"/>
    <col min="15367" max="15367" width="10.5703125" style="496" customWidth="1"/>
    <col min="15368" max="15369" width="0" style="496" hidden="1" customWidth="1"/>
    <col min="15370" max="15370" width="9.140625" style="496"/>
    <col min="15371" max="15371" width="9.85546875" style="496" customWidth="1"/>
    <col min="15372" max="15372" width="9.140625" style="496"/>
    <col min="15373" max="15373" width="9.7109375" style="496" customWidth="1"/>
    <col min="15374" max="15375" width="0" style="496" hidden="1" customWidth="1"/>
    <col min="15376" max="15376" width="9.140625" style="496"/>
    <col min="15377" max="15377" width="10.7109375" style="496" customWidth="1"/>
    <col min="15378" max="15616" width="9.140625" style="496"/>
    <col min="15617" max="15617" width="9.5703125" style="496" bestFit="1" customWidth="1"/>
    <col min="15618" max="15619" width="0" style="496" hidden="1" customWidth="1"/>
    <col min="15620" max="15620" width="9.7109375" style="496" customWidth="1"/>
    <col min="15621" max="15621" width="12.7109375" style="496" customWidth="1"/>
    <col min="15622" max="15622" width="10.140625" style="496" customWidth="1"/>
    <col min="15623" max="15623" width="10.5703125" style="496" customWidth="1"/>
    <col min="15624" max="15625" width="0" style="496" hidden="1" customWidth="1"/>
    <col min="15626" max="15626" width="9.140625" style="496"/>
    <col min="15627" max="15627" width="9.85546875" style="496" customWidth="1"/>
    <col min="15628" max="15628" width="9.140625" style="496"/>
    <col min="15629" max="15629" width="9.7109375" style="496" customWidth="1"/>
    <col min="15630" max="15631" width="0" style="496" hidden="1" customWidth="1"/>
    <col min="15632" max="15632" width="9.140625" style="496"/>
    <col min="15633" max="15633" width="10.7109375" style="496" customWidth="1"/>
    <col min="15634" max="15872" width="9.140625" style="496"/>
    <col min="15873" max="15873" width="9.5703125" style="496" bestFit="1" customWidth="1"/>
    <col min="15874" max="15875" width="0" style="496" hidden="1" customWidth="1"/>
    <col min="15876" max="15876" width="9.7109375" style="496" customWidth="1"/>
    <col min="15877" max="15877" width="12.7109375" style="496" customWidth="1"/>
    <col min="15878" max="15878" width="10.140625" style="496" customWidth="1"/>
    <col min="15879" max="15879" width="10.5703125" style="496" customWidth="1"/>
    <col min="15880" max="15881" width="0" style="496" hidden="1" customWidth="1"/>
    <col min="15882" max="15882" width="9.140625" style="496"/>
    <col min="15883" max="15883" width="9.85546875" style="496" customWidth="1"/>
    <col min="15884" max="15884" width="9.140625" style="496"/>
    <col min="15885" max="15885" width="9.7109375" style="496" customWidth="1"/>
    <col min="15886" max="15887" width="0" style="496" hidden="1" customWidth="1"/>
    <col min="15888" max="15888" width="9.140625" style="496"/>
    <col min="15889" max="15889" width="10.7109375" style="496" customWidth="1"/>
    <col min="15890" max="16128" width="9.140625" style="496"/>
    <col min="16129" max="16129" width="9.5703125" style="496" bestFit="1" customWidth="1"/>
    <col min="16130" max="16131" width="0" style="496" hidden="1" customWidth="1"/>
    <col min="16132" max="16132" width="9.7109375" style="496" customWidth="1"/>
    <col min="16133" max="16133" width="12.7109375" style="496" customWidth="1"/>
    <col min="16134" max="16134" width="10.140625" style="496" customWidth="1"/>
    <col min="16135" max="16135" width="10.5703125" style="496" customWidth="1"/>
    <col min="16136" max="16137" width="0" style="496" hidden="1" customWidth="1"/>
    <col min="16138" max="16138" width="9.140625" style="496"/>
    <col min="16139" max="16139" width="9.85546875" style="496" customWidth="1"/>
    <col min="16140" max="16140" width="9.140625" style="496"/>
    <col min="16141" max="16141" width="9.7109375" style="496" customWidth="1"/>
    <col min="16142" max="16143" width="0" style="496" hidden="1" customWidth="1"/>
    <col min="16144" max="16144" width="9.140625" style="496"/>
    <col min="16145" max="16145" width="10.7109375" style="496" customWidth="1"/>
    <col min="16146" max="16384" width="9.140625" style="496"/>
  </cols>
  <sheetData>
    <row r="1" spans="1:19">
      <c r="A1" s="1661" t="s">
        <v>555</v>
      </c>
      <c r="B1" s="1661"/>
      <c r="C1" s="1661"/>
      <c r="D1" s="1661"/>
      <c r="E1" s="1661"/>
      <c r="F1" s="1661"/>
      <c r="G1" s="1661"/>
      <c r="H1" s="1661"/>
      <c r="I1" s="1661"/>
      <c r="J1" s="1661"/>
      <c r="K1" s="1661"/>
      <c r="L1" s="1661"/>
      <c r="M1" s="1661"/>
      <c r="N1" s="1661"/>
      <c r="O1" s="1661"/>
      <c r="P1" s="1661"/>
      <c r="Q1" s="1661"/>
      <c r="R1" s="1661"/>
      <c r="S1" s="1661"/>
    </row>
    <row r="2" spans="1:19">
      <c r="A2" s="1662" t="s">
        <v>107</v>
      </c>
      <c r="B2" s="1662"/>
      <c r="C2" s="1662"/>
      <c r="D2" s="1662"/>
      <c r="E2" s="1662"/>
      <c r="F2" s="1662"/>
      <c r="G2" s="1662"/>
      <c r="H2" s="1662"/>
      <c r="I2" s="1662"/>
      <c r="J2" s="1662"/>
      <c r="K2" s="1662"/>
      <c r="L2" s="1662"/>
      <c r="M2" s="1662"/>
      <c r="N2" s="1662"/>
      <c r="O2" s="1662"/>
      <c r="P2" s="1662"/>
      <c r="Q2" s="1662"/>
      <c r="R2" s="1662"/>
      <c r="S2" s="1662"/>
    </row>
    <row r="3" spans="1:19" ht="16.5" thickBot="1">
      <c r="A3" s="1663" t="s">
        <v>556</v>
      </c>
      <c r="B3" s="1663"/>
      <c r="C3" s="1663"/>
      <c r="D3" s="1663"/>
      <c r="E3" s="1663"/>
      <c r="F3" s="1663"/>
      <c r="G3" s="1663"/>
      <c r="H3" s="1663"/>
      <c r="I3" s="1663"/>
      <c r="J3" s="1663"/>
      <c r="K3" s="1663"/>
      <c r="L3" s="1663"/>
      <c r="M3" s="1663"/>
      <c r="N3" s="1663"/>
      <c r="O3" s="1663"/>
      <c r="P3" s="1663"/>
      <c r="Q3" s="1663"/>
      <c r="R3" s="1663"/>
      <c r="S3" s="1663"/>
    </row>
    <row r="4" spans="1:19" ht="16.5" thickTop="1">
      <c r="A4" s="740"/>
      <c r="B4" s="739"/>
      <c r="C4" s="739"/>
      <c r="D4" s="1657" t="s">
        <v>557</v>
      </c>
      <c r="E4" s="1657"/>
      <c r="F4" s="1657"/>
      <c r="G4" s="1658"/>
      <c r="H4" s="1664" t="s">
        <v>558</v>
      </c>
      <c r="I4" s="1657"/>
      <c r="J4" s="1657"/>
      <c r="K4" s="1657"/>
      <c r="L4" s="1657"/>
      <c r="M4" s="1658"/>
      <c r="N4" s="1664" t="s">
        <v>559</v>
      </c>
      <c r="O4" s="1657"/>
      <c r="P4" s="1657"/>
      <c r="Q4" s="1657"/>
      <c r="R4" s="1657"/>
      <c r="S4" s="1658"/>
    </row>
    <row r="5" spans="1:19" ht="16.5" thickBot="1">
      <c r="A5" s="497"/>
      <c r="B5" s="498"/>
      <c r="C5" s="498"/>
      <c r="D5" s="498"/>
      <c r="E5" s="498"/>
      <c r="F5" s="498"/>
      <c r="G5" s="499"/>
      <c r="H5" s="500"/>
      <c r="I5" s="498"/>
      <c r="J5" s="498"/>
      <c r="K5" s="498"/>
      <c r="L5" s="498"/>
      <c r="M5" s="499"/>
      <c r="N5" s="500"/>
      <c r="O5" s="498"/>
      <c r="P5" s="498"/>
      <c r="Q5" s="498"/>
      <c r="R5" s="498"/>
      <c r="S5" s="499"/>
    </row>
    <row r="6" spans="1:19" ht="16.5" thickTop="1">
      <c r="A6" s="1659" t="s">
        <v>560</v>
      </c>
      <c r="B6" s="1656" t="s">
        <v>551</v>
      </c>
      <c r="C6" s="1656"/>
      <c r="D6" s="1656" t="s">
        <v>6</v>
      </c>
      <c r="E6" s="1656"/>
      <c r="F6" s="1653" t="s">
        <v>47</v>
      </c>
      <c r="G6" s="1654"/>
      <c r="H6" s="1655" t="s">
        <v>551</v>
      </c>
      <c r="I6" s="1656"/>
      <c r="J6" s="1656" t="s">
        <v>6</v>
      </c>
      <c r="K6" s="1656"/>
      <c r="L6" s="1653" t="s">
        <v>47</v>
      </c>
      <c r="M6" s="1654"/>
      <c r="N6" s="1655" t="s">
        <v>551</v>
      </c>
      <c r="O6" s="1656"/>
      <c r="P6" s="1656" t="s">
        <v>6</v>
      </c>
      <c r="Q6" s="1656"/>
      <c r="R6" s="1653" t="s">
        <v>47</v>
      </c>
      <c r="S6" s="1654"/>
    </row>
    <row r="7" spans="1:19" ht="47.25">
      <c r="A7" s="1660"/>
      <c r="B7" s="501" t="s">
        <v>200</v>
      </c>
      <c r="C7" s="501" t="s">
        <v>561</v>
      </c>
      <c r="D7" s="501" t="s">
        <v>200</v>
      </c>
      <c r="E7" s="501" t="s">
        <v>4</v>
      </c>
      <c r="F7" s="502" t="s">
        <v>200</v>
      </c>
      <c r="G7" s="503" t="s">
        <v>562</v>
      </c>
      <c r="H7" s="504" t="s">
        <v>200</v>
      </c>
      <c r="I7" s="501" t="s">
        <v>561</v>
      </c>
      <c r="J7" s="501" t="s">
        <v>200</v>
      </c>
      <c r="K7" s="501" t="s">
        <v>4</v>
      </c>
      <c r="L7" s="502" t="s">
        <v>200</v>
      </c>
      <c r="M7" s="503" t="s">
        <v>563</v>
      </c>
      <c r="N7" s="505" t="s">
        <v>200</v>
      </c>
      <c r="O7" s="506" t="s">
        <v>561</v>
      </c>
      <c r="P7" s="506" t="s">
        <v>200</v>
      </c>
      <c r="Q7" s="506" t="s">
        <v>4</v>
      </c>
      <c r="R7" s="507" t="s">
        <v>200</v>
      </c>
      <c r="S7" s="508" t="s">
        <v>4</v>
      </c>
    </row>
    <row r="8" spans="1:19" ht="18" customHeight="1">
      <c r="A8" s="509" t="s">
        <v>564</v>
      </c>
      <c r="B8" s="26">
        <v>112.68935709970962</v>
      </c>
      <c r="C8" s="26">
        <v>17.519220694849636</v>
      </c>
      <c r="D8" s="26">
        <v>155.80000000000001</v>
      </c>
      <c r="E8" s="26">
        <v>16.538260154087837</v>
      </c>
      <c r="F8" s="26">
        <v>156.57968159070987</v>
      </c>
      <c r="G8" s="27">
        <v>0.50043747799091154</v>
      </c>
      <c r="H8" s="510">
        <v>102.86640075318743</v>
      </c>
      <c r="I8" s="26">
        <v>4.1124600470362083</v>
      </c>
      <c r="J8" s="511">
        <v>98.019994447746356</v>
      </c>
      <c r="K8" s="26">
        <v>-12.627895987282713</v>
      </c>
      <c r="L8" s="26">
        <v>103.598615916955</v>
      </c>
      <c r="M8" s="27">
        <v>5.6913097176133354</v>
      </c>
      <c r="N8" s="510">
        <v>109.54923694675671</v>
      </c>
      <c r="O8" s="26">
        <v>12.877191300403894</v>
      </c>
      <c r="P8" s="511">
        <v>158.94716264553114</v>
      </c>
      <c r="Q8" s="26">
        <v>21.974412022673846</v>
      </c>
      <c r="R8" s="26">
        <v>151.14070801508069</v>
      </c>
      <c r="S8" s="27">
        <v>-4.9113519867351414</v>
      </c>
    </row>
    <row r="9" spans="1:19" ht="18" customHeight="1">
      <c r="A9" s="512" t="s">
        <v>565</v>
      </c>
      <c r="B9" s="32">
        <v>114.00424675175967</v>
      </c>
      <c r="C9" s="32">
        <v>16.606640858359654</v>
      </c>
      <c r="D9" s="32">
        <v>157.80000000000001</v>
      </c>
      <c r="E9" s="32">
        <v>18.825301204819269</v>
      </c>
      <c r="F9" s="32">
        <v>157.8402555910543</v>
      </c>
      <c r="G9" s="33">
        <v>3.2396533570921981E-2</v>
      </c>
      <c r="H9" s="513">
        <v>104.46369637198811</v>
      </c>
      <c r="I9" s="32">
        <v>3.5640504476687198</v>
      </c>
      <c r="J9" s="514">
        <v>99.80622837370241</v>
      </c>
      <c r="K9" s="32">
        <v>-10.019252120261754</v>
      </c>
      <c r="L9" s="32">
        <v>104.18685121107266</v>
      </c>
      <c r="M9" s="33">
        <v>4.3891277215365454</v>
      </c>
      <c r="N9" s="513">
        <v>109.13288607536758</v>
      </c>
      <c r="O9" s="32">
        <v>12.593743054962303</v>
      </c>
      <c r="P9" s="514">
        <v>158.09548156592496</v>
      </c>
      <c r="Q9" s="32">
        <v>22.500188653115046</v>
      </c>
      <c r="R9" s="32">
        <v>151.49728949124776</v>
      </c>
      <c r="S9" s="33">
        <v>-4.1735488005871986</v>
      </c>
    </row>
    <row r="10" spans="1:19" ht="18" customHeight="1">
      <c r="A10" s="515" t="s">
        <v>566</v>
      </c>
      <c r="B10" s="516">
        <v>113.62847620478178</v>
      </c>
      <c r="C10" s="516">
        <v>16.033148191853869</v>
      </c>
      <c r="D10" s="516">
        <v>157.30000000000001</v>
      </c>
      <c r="E10" s="516">
        <v>13.9</v>
      </c>
      <c r="F10" s="516">
        <v>172.40255591054313</v>
      </c>
      <c r="G10" s="517">
        <v>9.6011162813370188</v>
      </c>
      <c r="H10" s="518">
        <v>107.15943410332939</v>
      </c>
      <c r="I10" s="516">
        <v>5.9304234210461289</v>
      </c>
      <c r="J10" s="519">
        <v>99.993079584775089</v>
      </c>
      <c r="K10" s="516">
        <v>-3.5254056219536523</v>
      </c>
      <c r="L10" s="516">
        <v>105.16262975778547</v>
      </c>
      <c r="M10" s="517">
        <v>5.1626297577854752</v>
      </c>
      <c r="N10" s="518">
        <v>106.03683861862743</v>
      </c>
      <c r="O10" s="516">
        <v>9.5371324351758915</v>
      </c>
      <c r="P10" s="519">
        <v>157.32718162394249</v>
      </c>
      <c r="Q10" s="516">
        <v>18.023866880814211</v>
      </c>
      <c r="R10" s="516">
        <v>163.93899268934905</v>
      </c>
      <c r="S10" s="517">
        <v>4.2205929366490977</v>
      </c>
    </row>
    <row r="11" spans="1:19" ht="18" customHeight="1">
      <c r="A11" s="509" t="s">
        <v>567</v>
      </c>
      <c r="B11" s="26">
        <v>106.22663500669962</v>
      </c>
      <c r="C11" s="26">
        <v>8.6402732344659512</v>
      </c>
      <c r="D11" s="26">
        <v>156.4</v>
      </c>
      <c r="E11" s="26">
        <v>12.842712842712857</v>
      </c>
      <c r="F11" s="26">
        <v>158.24281150159743</v>
      </c>
      <c r="G11" s="27">
        <v>1.1782682235277564</v>
      </c>
      <c r="H11" s="510">
        <v>107.1476900720676</v>
      </c>
      <c r="I11" s="26">
        <v>6.9101733253367001</v>
      </c>
      <c r="J11" s="511">
        <v>100.80276816608996</v>
      </c>
      <c r="K11" s="26">
        <v>-0.16449623029471638</v>
      </c>
      <c r="L11" s="26">
        <v>105.37716262975779</v>
      </c>
      <c r="M11" s="27">
        <v>4.5408359422200339</v>
      </c>
      <c r="N11" s="510">
        <v>99.140387380494644</v>
      </c>
      <c r="O11" s="26">
        <v>1.6182743468803267</v>
      </c>
      <c r="P11" s="511">
        <v>155.18869931684753</v>
      </c>
      <c r="Q11" s="26">
        <v>13.088446111122664</v>
      </c>
      <c r="R11" s="26">
        <v>150.16803219268948</v>
      </c>
      <c r="S11" s="27">
        <v>-3.2165112210799123</v>
      </c>
    </row>
    <row r="12" spans="1:19" ht="18" customHeight="1">
      <c r="A12" s="512" t="s">
        <v>568</v>
      </c>
      <c r="B12" s="32">
        <v>111.03290658759045</v>
      </c>
      <c r="C12" s="32">
        <v>11.712737948937075</v>
      </c>
      <c r="D12" s="32">
        <v>160.19999999999999</v>
      </c>
      <c r="E12" s="32">
        <v>12.3</v>
      </c>
      <c r="F12" s="32">
        <v>159.56549520766774</v>
      </c>
      <c r="G12" s="33">
        <v>-0.39607040719865649</v>
      </c>
      <c r="H12" s="513">
        <v>107.67627899454415</v>
      </c>
      <c r="I12" s="32">
        <v>8.1060300031000594</v>
      </c>
      <c r="J12" s="514">
        <v>101.05882352941175</v>
      </c>
      <c r="K12" s="32">
        <v>-0.32081911262800133</v>
      </c>
      <c r="L12" s="32">
        <v>106.14532871972317</v>
      </c>
      <c r="M12" s="33">
        <v>4.9904339463137326</v>
      </c>
      <c r="N12" s="513">
        <v>103.11733245649803</v>
      </c>
      <c r="O12" s="32">
        <v>3.3362689812340705</v>
      </c>
      <c r="P12" s="514">
        <v>158.51331699316017</v>
      </c>
      <c r="Q12" s="32">
        <v>12.631832578371643</v>
      </c>
      <c r="R12" s="32">
        <v>150.32738334533832</v>
      </c>
      <c r="S12" s="33">
        <v>-5.1304715592153229</v>
      </c>
    </row>
    <row r="13" spans="1:19" ht="18" customHeight="1">
      <c r="A13" s="515" t="s">
        <v>569</v>
      </c>
      <c r="B13" s="516">
        <v>109.67740254546072</v>
      </c>
      <c r="C13" s="516">
        <v>10.170218215821933</v>
      </c>
      <c r="D13" s="516">
        <v>160.30000000000001</v>
      </c>
      <c r="E13" s="516">
        <v>11.8</v>
      </c>
      <c r="F13" s="516">
        <v>158.05750798722045</v>
      </c>
      <c r="G13" s="517">
        <v>-1.3989345057888736</v>
      </c>
      <c r="H13" s="518">
        <v>110.03982842329214</v>
      </c>
      <c r="I13" s="516">
        <v>11.113372020915051</v>
      </c>
      <c r="J13" s="519">
        <v>102.3</v>
      </c>
      <c r="K13" s="516">
        <v>2.6078234704112333</v>
      </c>
      <c r="L13" s="516">
        <v>106.57439446366782</v>
      </c>
      <c r="M13" s="517">
        <v>4.1782937083751914</v>
      </c>
      <c r="N13" s="518">
        <v>99.670641182356931</v>
      </c>
      <c r="O13" s="516">
        <v>-0.84882115261122237</v>
      </c>
      <c r="P13" s="514">
        <v>156.63888947709367</v>
      </c>
      <c r="Q13" s="32">
        <v>8.8525986637203999</v>
      </c>
      <c r="R13" s="516">
        <v>148.307207169827</v>
      </c>
      <c r="S13" s="517">
        <v>-5.3535415254316945</v>
      </c>
    </row>
    <row r="14" spans="1:19" ht="18" customHeight="1">
      <c r="A14" s="509" t="s">
        <v>570</v>
      </c>
      <c r="B14" s="26">
        <v>112.45944271084433</v>
      </c>
      <c r="C14" s="26">
        <v>14.385226639702921</v>
      </c>
      <c r="D14" s="26">
        <v>161.6</v>
      </c>
      <c r="E14" s="26">
        <v>11.7</v>
      </c>
      <c r="F14" s="26">
        <v>158.44089456869008</v>
      </c>
      <c r="G14" s="27">
        <v>-1.954891974820494</v>
      </c>
      <c r="H14" s="510">
        <v>112.78410133672875</v>
      </c>
      <c r="I14" s="26">
        <v>14.253046300309052</v>
      </c>
      <c r="J14" s="511">
        <v>104.1</v>
      </c>
      <c r="K14" s="26">
        <v>6.7</v>
      </c>
      <c r="L14" s="26">
        <v>107.46020761245674</v>
      </c>
      <c r="M14" s="27">
        <v>3.2278651416491222</v>
      </c>
      <c r="N14" s="510">
        <v>99.712141496863012</v>
      </c>
      <c r="O14" s="26">
        <v>0.11569086661063466</v>
      </c>
      <c r="P14" s="511">
        <v>155.24</v>
      </c>
      <c r="Q14" s="26">
        <v>4.7</v>
      </c>
      <c r="R14" s="26">
        <v>147.44145585507289</v>
      </c>
      <c r="S14" s="27">
        <v>-5.0206958260328776</v>
      </c>
    </row>
    <row r="15" spans="1:19" ht="18" customHeight="1">
      <c r="A15" s="512" t="s">
        <v>571</v>
      </c>
      <c r="B15" s="32">
        <v>112.27075204399073</v>
      </c>
      <c r="C15" s="32">
        <v>12.591503947140453</v>
      </c>
      <c r="D15" s="32">
        <v>160.19999999999999</v>
      </c>
      <c r="E15" s="32">
        <v>10.7</v>
      </c>
      <c r="F15" s="32">
        <v>162.92651757188497</v>
      </c>
      <c r="G15" s="33">
        <v>1.7019460498657768</v>
      </c>
      <c r="H15" s="513">
        <v>112.06370773024058</v>
      </c>
      <c r="I15" s="32">
        <v>12.165595574456802</v>
      </c>
      <c r="J15" s="514">
        <v>104.7</v>
      </c>
      <c r="K15" s="32">
        <v>8.1999999999999993</v>
      </c>
      <c r="L15" s="32">
        <v>111.14393732344666</v>
      </c>
      <c r="M15" s="33">
        <v>6.1546679307035834</v>
      </c>
      <c r="N15" s="513">
        <v>100.1847559017488</v>
      </c>
      <c r="O15" s="32">
        <v>0.37971391361351436</v>
      </c>
      <c r="P15" s="514">
        <v>153.01</v>
      </c>
      <c r="Q15" s="32">
        <v>2.38</v>
      </c>
      <c r="R15" s="32">
        <v>146.59055769973551</v>
      </c>
      <c r="S15" s="33">
        <v>-4.1945606044799604</v>
      </c>
    </row>
    <row r="16" spans="1:19" ht="18" customHeight="1">
      <c r="A16" s="515" t="s">
        <v>572</v>
      </c>
      <c r="B16" s="516">
        <v>111.60232184290282</v>
      </c>
      <c r="C16" s="516">
        <v>11.667010575844628</v>
      </c>
      <c r="D16" s="516">
        <v>159.96805111821087</v>
      </c>
      <c r="E16" s="516">
        <v>8.8218034817761009</v>
      </c>
      <c r="F16" s="516">
        <v>162.69999999999999</v>
      </c>
      <c r="G16" s="517">
        <v>1.7</v>
      </c>
      <c r="H16" s="518">
        <v>110.48672511906376</v>
      </c>
      <c r="I16" s="516">
        <v>10.534807515222241</v>
      </c>
      <c r="J16" s="519">
        <v>104.2</v>
      </c>
      <c r="K16" s="516">
        <v>5.3814389697648437</v>
      </c>
      <c r="L16" s="516">
        <v>110.9</v>
      </c>
      <c r="M16" s="517">
        <v>6.4</v>
      </c>
      <c r="N16" s="518">
        <v>101.00971109663794</v>
      </c>
      <c r="O16" s="516">
        <v>1.0242955011854065</v>
      </c>
      <c r="P16" s="519">
        <v>153.52020260864765</v>
      </c>
      <c r="Q16" s="516">
        <v>3.2893715924549127</v>
      </c>
      <c r="R16" s="516">
        <v>146.69999999999999</v>
      </c>
      <c r="S16" s="517">
        <v>-4.4000000000000004</v>
      </c>
    </row>
    <row r="17" spans="1:19" ht="18" customHeight="1">
      <c r="A17" s="509" t="s">
        <v>573</v>
      </c>
      <c r="B17" s="26">
        <v>112.06722997872829</v>
      </c>
      <c r="C17" s="26">
        <v>8.820195726362499</v>
      </c>
      <c r="D17" s="26">
        <v>158.01916932907349</v>
      </c>
      <c r="E17" s="26">
        <v>5.7691896446275024</v>
      </c>
      <c r="F17" s="26"/>
      <c r="G17" s="27"/>
      <c r="H17" s="510">
        <v>109.15708229953579</v>
      </c>
      <c r="I17" s="26">
        <v>10.143002922814119</v>
      </c>
      <c r="J17" s="511">
        <v>103.64705882352941</v>
      </c>
      <c r="K17" s="26">
        <v>4.063312071816668</v>
      </c>
      <c r="L17" s="26"/>
      <c r="M17" s="27"/>
      <c r="N17" s="510">
        <v>102.6660181986239</v>
      </c>
      <c r="O17" s="26">
        <v>-1.2009906769825562</v>
      </c>
      <c r="P17" s="511">
        <v>152.4589034389472</v>
      </c>
      <c r="Q17" s="26">
        <v>1.5715545895717611</v>
      </c>
      <c r="R17" s="26"/>
      <c r="S17" s="27"/>
    </row>
    <row r="18" spans="1:19" ht="18" customHeight="1">
      <c r="A18" s="512" t="s">
        <v>574</v>
      </c>
      <c r="B18" s="32">
        <v>113.22717848462969</v>
      </c>
      <c r="C18" s="32">
        <v>6.4207115404632873</v>
      </c>
      <c r="D18" s="32">
        <v>154.1</v>
      </c>
      <c r="E18" s="32">
        <v>1.1000000000000001</v>
      </c>
      <c r="F18" s="32"/>
      <c r="G18" s="33"/>
      <c r="H18" s="513">
        <v>109.72889947384357</v>
      </c>
      <c r="I18" s="32">
        <v>9.2560421725574713</v>
      </c>
      <c r="J18" s="514">
        <v>103.3</v>
      </c>
      <c r="K18" s="32">
        <v>-0.4</v>
      </c>
      <c r="L18" s="32"/>
      <c r="M18" s="33"/>
      <c r="N18" s="513">
        <v>103.18811090565983</v>
      </c>
      <c r="O18" s="32">
        <v>-2.5951247873468617</v>
      </c>
      <c r="P18" s="514">
        <v>149.18</v>
      </c>
      <c r="Q18" s="32">
        <v>1.52</v>
      </c>
      <c r="R18" s="32"/>
      <c r="S18" s="33"/>
    </row>
    <row r="19" spans="1:19" ht="18" customHeight="1">
      <c r="A19" s="515" t="s">
        <v>575</v>
      </c>
      <c r="B19" s="516">
        <v>119.53589074776228</v>
      </c>
      <c r="C19" s="516">
        <v>14.565665659899764</v>
      </c>
      <c r="D19" s="516">
        <v>154.30000000000001</v>
      </c>
      <c r="E19" s="516">
        <v>0.47</v>
      </c>
      <c r="F19" s="516"/>
      <c r="G19" s="517"/>
      <c r="H19" s="518">
        <v>110.13879962172938</v>
      </c>
      <c r="I19" s="516">
        <v>7.7765085604491588</v>
      </c>
      <c r="J19" s="519">
        <v>102.7</v>
      </c>
      <c r="K19" s="516">
        <v>1.7</v>
      </c>
      <c r="L19" s="516"/>
      <c r="M19" s="517"/>
      <c r="N19" s="518">
        <v>108.53204425534608</v>
      </c>
      <c r="O19" s="516">
        <v>6.2992921093215131</v>
      </c>
      <c r="P19" s="519">
        <v>150.24</v>
      </c>
      <c r="Q19" s="516">
        <v>-1.1599999999999999</v>
      </c>
      <c r="R19" s="516"/>
      <c r="S19" s="517"/>
    </row>
    <row r="20" spans="1:19" ht="18" customHeight="1" thickBot="1">
      <c r="A20" s="520" t="s">
        <v>213</v>
      </c>
      <c r="B20" s="521">
        <v>112.36848666707168</v>
      </c>
      <c r="C20" s="521">
        <v>12.368486667071693</v>
      </c>
      <c r="D20" s="521">
        <v>157.9989350372737</v>
      </c>
      <c r="E20" s="521">
        <v>10.397615610391247</v>
      </c>
      <c r="F20" s="521"/>
      <c r="G20" s="522"/>
      <c r="H20" s="523"/>
      <c r="I20" s="521"/>
      <c r="J20" s="524">
        <v>102.05232941043793</v>
      </c>
      <c r="K20" s="521">
        <v>0.12887757558914112</v>
      </c>
      <c r="L20" s="521"/>
      <c r="M20" s="522"/>
      <c r="N20" s="523"/>
      <c r="O20" s="521"/>
      <c r="P20" s="524">
        <v>154.86331980584123</v>
      </c>
      <c r="Q20" s="521">
        <v>9.1144752617900391</v>
      </c>
      <c r="R20" s="521"/>
      <c r="S20" s="522"/>
    </row>
    <row r="21" spans="1:19" ht="9" customHeight="1" thickTop="1">
      <c r="A21" s="525"/>
    </row>
    <row r="22" spans="1:19" ht="9" customHeight="1">
      <c r="A22" s="525"/>
    </row>
    <row r="24" spans="1:19">
      <c r="D24" s="305"/>
      <c r="E24" s="305"/>
    </row>
    <row r="25" spans="1:19">
      <c r="D25" s="305"/>
      <c r="E25" s="305"/>
    </row>
  </sheetData>
  <mergeCells count="16">
    <mergeCell ref="A1:S1"/>
    <mergeCell ref="A2:S2"/>
    <mergeCell ref="A3:S3"/>
    <mergeCell ref="H4:M4"/>
    <mergeCell ref="N4:S4"/>
    <mergeCell ref="A6:A7"/>
    <mergeCell ref="B6:C6"/>
    <mergeCell ref="D6:E6"/>
    <mergeCell ref="F6:G6"/>
    <mergeCell ref="H6:I6"/>
    <mergeCell ref="L6:M6"/>
    <mergeCell ref="N6:O6"/>
    <mergeCell ref="P6:Q6"/>
    <mergeCell ref="R6:S6"/>
    <mergeCell ref="D4:G4"/>
    <mergeCell ref="J6:K6"/>
  </mergeCells>
  <printOptions horizontalCentered="1"/>
  <pageMargins left="0.7" right="0.28000000000000003" top="0.75" bottom="0.75" header="0.3" footer="0.3"/>
  <pageSetup scale="85" orientation="landscape" r:id="rId1"/>
  <rowBreaks count="1" manualBreakCount="1">
    <brk id="20" max="18" man="1"/>
  </rowBreaks>
</worksheet>
</file>

<file path=xl/worksheets/sheet18.xml><?xml version="1.0" encoding="utf-8"?>
<worksheet xmlns="http://schemas.openxmlformats.org/spreadsheetml/2006/main" xmlns:r="http://schemas.openxmlformats.org/officeDocument/2006/relationships">
  <sheetPr>
    <pageSetUpPr fitToPage="1"/>
  </sheetPr>
  <dimension ref="C1:N151"/>
  <sheetViews>
    <sheetView topLeftCell="C1" zoomScaleSheetLayoutView="55" workbookViewId="0">
      <selection activeCell="R8" sqref="R8"/>
    </sheetView>
  </sheetViews>
  <sheetFormatPr defaultRowHeight="15.75"/>
  <cols>
    <col min="1" max="1" width="2.7109375" style="526" customWidth="1"/>
    <col min="2" max="2" width="3.5703125" style="526" customWidth="1"/>
    <col min="3" max="3" width="3.28515625" style="526" customWidth="1"/>
    <col min="4" max="4" width="4.85546875" style="526" customWidth="1"/>
    <col min="5" max="5" width="6.140625" style="526" customWidth="1"/>
    <col min="6" max="6" width="5.28515625" style="526" customWidth="1"/>
    <col min="7" max="7" width="26.140625" style="526" customWidth="1"/>
    <col min="8" max="12" width="15.7109375" style="526" customWidth="1"/>
    <col min="13" max="13" width="14.85546875" style="526" customWidth="1"/>
    <col min="14" max="14" width="15.42578125" style="526" customWidth="1"/>
    <col min="15" max="15" width="3.5703125" style="526" customWidth="1"/>
    <col min="16" max="146" width="9.140625" style="526"/>
    <col min="147" max="147" width="3.28515625" style="526" customWidth="1"/>
    <col min="148" max="148" width="4.85546875" style="526" customWidth="1"/>
    <col min="149" max="149" width="6.140625" style="526" customWidth="1"/>
    <col min="150" max="150" width="5.28515625" style="526" customWidth="1"/>
    <col min="151" max="151" width="26.140625" style="526" customWidth="1"/>
    <col min="152" max="152" width="11" style="526" customWidth="1"/>
    <col min="153" max="153" width="10.7109375" style="526" customWidth="1"/>
    <col min="154" max="154" width="10.28515625" style="526" customWidth="1"/>
    <col min="155" max="155" width="11.140625" style="526" customWidth="1"/>
    <col min="156" max="156" width="11.28515625" style="526" customWidth="1"/>
    <col min="157" max="157" width="10" style="526" customWidth="1"/>
    <col min="158" max="158" width="12.42578125" style="526" customWidth="1"/>
    <col min="159" max="210" width="9.140625" style="526"/>
    <col min="211" max="211" width="3.28515625" style="526" customWidth="1"/>
    <col min="212" max="212" width="4.85546875" style="526" customWidth="1"/>
    <col min="213" max="213" width="6.140625" style="526" customWidth="1"/>
    <col min="214" max="214" width="5.28515625" style="526" customWidth="1"/>
    <col min="215" max="215" width="26.140625" style="526" customWidth="1"/>
    <col min="216" max="220" width="15.7109375" style="526" customWidth="1"/>
    <col min="221" max="221" width="14.85546875" style="526" customWidth="1"/>
    <col min="222" max="222" width="15.42578125" style="526" customWidth="1"/>
    <col min="223" max="402" width="9.140625" style="526"/>
    <col min="403" max="403" width="3.28515625" style="526" customWidth="1"/>
    <col min="404" max="404" width="4.85546875" style="526" customWidth="1"/>
    <col min="405" max="405" width="6.140625" style="526" customWidth="1"/>
    <col min="406" max="406" width="5.28515625" style="526" customWidth="1"/>
    <col min="407" max="407" width="26.140625" style="526" customWidth="1"/>
    <col min="408" max="408" width="11" style="526" customWidth="1"/>
    <col min="409" max="409" width="10.7109375" style="526" customWidth="1"/>
    <col min="410" max="410" width="10.28515625" style="526" customWidth="1"/>
    <col min="411" max="411" width="11.140625" style="526" customWidth="1"/>
    <col min="412" max="412" width="11.28515625" style="526" customWidth="1"/>
    <col min="413" max="413" width="10" style="526" customWidth="1"/>
    <col min="414" max="414" width="12.42578125" style="526" customWidth="1"/>
    <col min="415" max="466" width="9.140625" style="526"/>
    <col min="467" max="467" width="3.28515625" style="526" customWidth="1"/>
    <col min="468" max="468" width="4.85546875" style="526" customWidth="1"/>
    <col min="469" max="469" width="6.140625" style="526" customWidth="1"/>
    <col min="470" max="470" width="5.28515625" style="526" customWidth="1"/>
    <col min="471" max="471" width="26.140625" style="526" customWidth="1"/>
    <col min="472" max="476" width="15.7109375" style="526" customWidth="1"/>
    <col min="477" max="477" width="14.85546875" style="526" customWidth="1"/>
    <col min="478" max="478" width="15.42578125" style="526" customWidth="1"/>
    <col min="479" max="658" width="9.140625" style="526"/>
    <col min="659" max="659" width="3.28515625" style="526" customWidth="1"/>
    <col min="660" max="660" width="4.85546875" style="526" customWidth="1"/>
    <col min="661" max="661" width="6.140625" style="526" customWidth="1"/>
    <col min="662" max="662" width="5.28515625" style="526" customWidth="1"/>
    <col min="663" max="663" width="26.140625" style="526" customWidth="1"/>
    <col min="664" max="664" width="11" style="526" customWidth="1"/>
    <col min="665" max="665" width="10.7109375" style="526" customWidth="1"/>
    <col min="666" max="666" width="10.28515625" style="526" customWidth="1"/>
    <col min="667" max="667" width="11.140625" style="526" customWidth="1"/>
    <col min="668" max="668" width="11.28515625" style="526" customWidth="1"/>
    <col min="669" max="669" width="10" style="526" customWidth="1"/>
    <col min="670" max="670" width="12.42578125" style="526" customWidth="1"/>
    <col min="671" max="722" width="9.140625" style="526"/>
    <col min="723" max="723" width="3.28515625" style="526" customWidth="1"/>
    <col min="724" max="724" width="4.85546875" style="526" customWidth="1"/>
    <col min="725" max="725" width="6.140625" style="526" customWidth="1"/>
    <col min="726" max="726" width="5.28515625" style="526" customWidth="1"/>
    <col min="727" max="727" width="26.140625" style="526" customWidth="1"/>
    <col min="728" max="732" width="15.7109375" style="526" customWidth="1"/>
    <col min="733" max="733" width="14.85546875" style="526" customWidth="1"/>
    <col min="734" max="734" width="15.42578125" style="526" customWidth="1"/>
    <col min="735" max="914" width="9.140625" style="526"/>
    <col min="915" max="915" width="3.28515625" style="526" customWidth="1"/>
    <col min="916" max="916" width="4.85546875" style="526" customWidth="1"/>
    <col min="917" max="917" width="6.140625" style="526" customWidth="1"/>
    <col min="918" max="918" width="5.28515625" style="526" customWidth="1"/>
    <col min="919" max="919" width="26.140625" style="526" customWidth="1"/>
    <col min="920" max="920" width="11" style="526" customWidth="1"/>
    <col min="921" max="921" width="10.7109375" style="526" customWidth="1"/>
    <col min="922" max="922" width="10.28515625" style="526" customWidth="1"/>
    <col min="923" max="923" width="11.140625" style="526" customWidth="1"/>
    <col min="924" max="924" width="11.28515625" style="526" customWidth="1"/>
    <col min="925" max="925" width="10" style="526" customWidth="1"/>
    <col min="926" max="926" width="12.42578125" style="526" customWidth="1"/>
    <col min="927" max="978" width="9.140625" style="526"/>
    <col min="979" max="979" width="3.28515625" style="526" customWidth="1"/>
    <col min="980" max="980" width="4.85546875" style="526" customWidth="1"/>
    <col min="981" max="981" width="6.140625" style="526" customWidth="1"/>
    <col min="982" max="982" width="5.28515625" style="526" customWidth="1"/>
    <col min="983" max="983" width="26.140625" style="526" customWidth="1"/>
    <col min="984" max="988" width="15.7109375" style="526" customWidth="1"/>
    <col min="989" max="989" width="14.85546875" style="526" customWidth="1"/>
    <col min="990" max="990" width="15.42578125" style="526" customWidth="1"/>
    <col min="991" max="1170" width="9.140625" style="526"/>
    <col min="1171" max="1171" width="3.28515625" style="526" customWidth="1"/>
    <col min="1172" max="1172" width="4.85546875" style="526" customWidth="1"/>
    <col min="1173" max="1173" width="6.140625" style="526" customWidth="1"/>
    <col min="1174" max="1174" width="5.28515625" style="526" customWidth="1"/>
    <col min="1175" max="1175" width="26.140625" style="526" customWidth="1"/>
    <col min="1176" max="1176" width="11" style="526" customWidth="1"/>
    <col min="1177" max="1177" width="10.7109375" style="526" customWidth="1"/>
    <col min="1178" max="1178" width="10.28515625" style="526" customWidth="1"/>
    <col min="1179" max="1179" width="11.140625" style="526" customWidth="1"/>
    <col min="1180" max="1180" width="11.28515625" style="526" customWidth="1"/>
    <col min="1181" max="1181" width="10" style="526" customWidth="1"/>
    <col min="1182" max="1182" width="12.42578125" style="526" customWidth="1"/>
    <col min="1183" max="1234" width="9.140625" style="526"/>
    <col min="1235" max="1235" width="3.28515625" style="526" customWidth="1"/>
    <col min="1236" max="1236" width="4.85546875" style="526" customWidth="1"/>
    <col min="1237" max="1237" width="6.140625" style="526" customWidth="1"/>
    <col min="1238" max="1238" width="5.28515625" style="526" customWidth="1"/>
    <col min="1239" max="1239" width="26.140625" style="526" customWidth="1"/>
    <col min="1240" max="1244" width="15.7109375" style="526" customWidth="1"/>
    <col min="1245" max="1245" width="14.85546875" style="526" customWidth="1"/>
    <col min="1246" max="1246" width="15.42578125" style="526" customWidth="1"/>
    <col min="1247" max="1426" width="9.140625" style="526"/>
    <col min="1427" max="1427" width="3.28515625" style="526" customWidth="1"/>
    <col min="1428" max="1428" width="4.85546875" style="526" customWidth="1"/>
    <col min="1429" max="1429" width="6.140625" style="526" customWidth="1"/>
    <col min="1430" max="1430" width="5.28515625" style="526" customWidth="1"/>
    <col min="1431" max="1431" width="26.140625" style="526" customWidth="1"/>
    <col min="1432" max="1432" width="11" style="526" customWidth="1"/>
    <col min="1433" max="1433" width="10.7109375" style="526" customWidth="1"/>
    <col min="1434" max="1434" width="10.28515625" style="526" customWidth="1"/>
    <col min="1435" max="1435" width="11.140625" style="526" customWidth="1"/>
    <col min="1436" max="1436" width="11.28515625" style="526" customWidth="1"/>
    <col min="1437" max="1437" width="10" style="526" customWidth="1"/>
    <col min="1438" max="1438" width="12.42578125" style="526" customWidth="1"/>
    <col min="1439" max="1490" width="9.140625" style="526"/>
    <col min="1491" max="1491" width="3.28515625" style="526" customWidth="1"/>
    <col min="1492" max="1492" width="4.85546875" style="526" customWidth="1"/>
    <col min="1493" max="1493" width="6.140625" style="526" customWidth="1"/>
    <col min="1494" max="1494" width="5.28515625" style="526" customWidth="1"/>
    <col min="1495" max="1495" width="26.140625" style="526" customWidth="1"/>
    <col min="1496" max="1500" width="15.7109375" style="526" customWidth="1"/>
    <col min="1501" max="1501" width="14.85546875" style="526" customWidth="1"/>
    <col min="1502" max="1502" width="15.42578125" style="526" customWidth="1"/>
    <col min="1503" max="1682" width="9.140625" style="526"/>
    <col min="1683" max="1683" width="3.28515625" style="526" customWidth="1"/>
    <col min="1684" max="1684" width="4.85546875" style="526" customWidth="1"/>
    <col min="1685" max="1685" width="6.140625" style="526" customWidth="1"/>
    <col min="1686" max="1686" width="5.28515625" style="526" customWidth="1"/>
    <col min="1687" max="1687" width="26.140625" style="526" customWidth="1"/>
    <col min="1688" max="1688" width="11" style="526" customWidth="1"/>
    <col min="1689" max="1689" width="10.7109375" style="526" customWidth="1"/>
    <col min="1690" max="1690" width="10.28515625" style="526" customWidth="1"/>
    <col min="1691" max="1691" width="11.140625" style="526" customWidth="1"/>
    <col min="1692" max="1692" width="11.28515625" style="526" customWidth="1"/>
    <col min="1693" max="1693" width="10" style="526" customWidth="1"/>
    <col min="1694" max="1694" width="12.42578125" style="526" customWidth="1"/>
    <col min="1695" max="1746" width="9.140625" style="526"/>
    <col min="1747" max="1747" width="3.28515625" style="526" customWidth="1"/>
    <col min="1748" max="1748" width="4.85546875" style="526" customWidth="1"/>
    <col min="1749" max="1749" width="6.140625" style="526" customWidth="1"/>
    <col min="1750" max="1750" width="5.28515625" style="526" customWidth="1"/>
    <col min="1751" max="1751" width="26.140625" style="526" customWidth="1"/>
    <col min="1752" max="1756" width="15.7109375" style="526" customWidth="1"/>
    <col min="1757" max="1757" width="14.85546875" style="526" customWidth="1"/>
    <col min="1758" max="1758" width="15.42578125" style="526" customWidth="1"/>
    <col min="1759" max="1938" width="9.140625" style="526"/>
    <col min="1939" max="1939" width="3.28515625" style="526" customWidth="1"/>
    <col min="1940" max="1940" width="4.85546875" style="526" customWidth="1"/>
    <col min="1941" max="1941" width="6.140625" style="526" customWidth="1"/>
    <col min="1942" max="1942" width="5.28515625" style="526" customWidth="1"/>
    <col min="1943" max="1943" width="26.140625" style="526" customWidth="1"/>
    <col min="1944" max="1944" width="11" style="526" customWidth="1"/>
    <col min="1945" max="1945" width="10.7109375" style="526" customWidth="1"/>
    <col min="1946" max="1946" width="10.28515625" style="526" customWidth="1"/>
    <col min="1947" max="1947" width="11.140625" style="526" customWidth="1"/>
    <col min="1948" max="1948" width="11.28515625" style="526" customWidth="1"/>
    <col min="1949" max="1949" width="10" style="526" customWidth="1"/>
    <col min="1950" max="1950" width="12.42578125" style="526" customWidth="1"/>
    <col min="1951" max="2002" width="9.140625" style="526"/>
    <col min="2003" max="2003" width="3.28515625" style="526" customWidth="1"/>
    <col min="2004" max="2004" width="4.85546875" style="526" customWidth="1"/>
    <col min="2005" max="2005" width="6.140625" style="526" customWidth="1"/>
    <col min="2006" max="2006" width="5.28515625" style="526" customWidth="1"/>
    <col min="2007" max="2007" width="26.140625" style="526" customWidth="1"/>
    <col min="2008" max="2012" width="15.7109375" style="526" customWidth="1"/>
    <col min="2013" max="2013" width="14.85546875" style="526" customWidth="1"/>
    <col min="2014" max="2014" width="15.42578125" style="526" customWidth="1"/>
    <col min="2015" max="2194" width="9.140625" style="526"/>
    <col min="2195" max="2195" width="3.28515625" style="526" customWidth="1"/>
    <col min="2196" max="2196" width="4.85546875" style="526" customWidth="1"/>
    <col min="2197" max="2197" width="6.140625" style="526" customWidth="1"/>
    <col min="2198" max="2198" width="5.28515625" style="526" customWidth="1"/>
    <col min="2199" max="2199" width="26.140625" style="526" customWidth="1"/>
    <col min="2200" max="2200" width="11" style="526" customWidth="1"/>
    <col min="2201" max="2201" width="10.7109375" style="526" customWidth="1"/>
    <col min="2202" max="2202" width="10.28515625" style="526" customWidth="1"/>
    <col min="2203" max="2203" width="11.140625" style="526" customWidth="1"/>
    <col min="2204" max="2204" width="11.28515625" style="526" customWidth="1"/>
    <col min="2205" max="2205" width="10" style="526" customWidth="1"/>
    <col min="2206" max="2206" width="12.42578125" style="526" customWidth="1"/>
    <col min="2207" max="2258" width="9.140625" style="526"/>
    <col min="2259" max="2259" width="3.28515625" style="526" customWidth="1"/>
    <col min="2260" max="2260" width="4.85546875" style="526" customWidth="1"/>
    <col min="2261" max="2261" width="6.140625" style="526" customWidth="1"/>
    <col min="2262" max="2262" width="5.28515625" style="526" customWidth="1"/>
    <col min="2263" max="2263" width="26.140625" style="526" customWidth="1"/>
    <col min="2264" max="2268" width="15.7109375" style="526" customWidth="1"/>
    <col min="2269" max="2269" width="14.85546875" style="526" customWidth="1"/>
    <col min="2270" max="2270" width="15.42578125" style="526" customWidth="1"/>
    <col min="2271" max="2450" width="9.140625" style="526"/>
    <col min="2451" max="2451" width="3.28515625" style="526" customWidth="1"/>
    <col min="2452" max="2452" width="4.85546875" style="526" customWidth="1"/>
    <col min="2453" max="2453" width="6.140625" style="526" customWidth="1"/>
    <col min="2454" max="2454" width="5.28515625" style="526" customWidth="1"/>
    <col min="2455" max="2455" width="26.140625" style="526" customWidth="1"/>
    <col min="2456" max="2456" width="11" style="526" customWidth="1"/>
    <col min="2457" max="2457" width="10.7109375" style="526" customWidth="1"/>
    <col min="2458" max="2458" width="10.28515625" style="526" customWidth="1"/>
    <col min="2459" max="2459" width="11.140625" style="526" customWidth="1"/>
    <col min="2460" max="2460" width="11.28515625" style="526" customWidth="1"/>
    <col min="2461" max="2461" width="10" style="526" customWidth="1"/>
    <col min="2462" max="2462" width="12.42578125" style="526" customWidth="1"/>
    <col min="2463" max="2514" width="9.140625" style="526"/>
    <col min="2515" max="2515" width="3.28515625" style="526" customWidth="1"/>
    <col min="2516" max="2516" width="4.85546875" style="526" customWidth="1"/>
    <col min="2517" max="2517" width="6.140625" style="526" customWidth="1"/>
    <col min="2518" max="2518" width="5.28515625" style="526" customWidth="1"/>
    <col min="2519" max="2519" width="26.140625" style="526" customWidth="1"/>
    <col min="2520" max="2524" width="15.7109375" style="526" customWidth="1"/>
    <col min="2525" max="2525" width="14.85546875" style="526" customWidth="1"/>
    <col min="2526" max="2526" width="15.42578125" style="526" customWidth="1"/>
    <col min="2527" max="2706" width="9.140625" style="526"/>
    <col min="2707" max="2707" width="3.28515625" style="526" customWidth="1"/>
    <col min="2708" max="2708" width="4.85546875" style="526" customWidth="1"/>
    <col min="2709" max="2709" width="6.140625" style="526" customWidth="1"/>
    <col min="2710" max="2710" width="5.28515625" style="526" customWidth="1"/>
    <col min="2711" max="2711" width="26.140625" style="526" customWidth="1"/>
    <col min="2712" max="2712" width="11" style="526" customWidth="1"/>
    <col min="2713" max="2713" width="10.7109375" style="526" customWidth="1"/>
    <col min="2714" max="2714" width="10.28515625" style="526" customWidth="1"/>
    <col min="2715" max="2715" width="11.140625" style="526" customWidth="1"/>
    <col min="2716" max="2716" width="11.28515625" style="526" customWidth="1"/>
    <col min="2717" max="2717" width="10" style="526" customWidth="1"/>
    <col min="2718" max="2718" width="12.42578125" style="526" customWidth="1"/>
    <col min="2719" max="2770" width="9.140625" style="526"/>
    <col min="2771" max="2771" width="3.28515625" style="526" customWidth="1"/>
    <col min="2772" max="2772" width="4.85546875" style="526" customWidth="1"/>
    <col min="2773" max="2773" width="6.140625" style="526" customWidth="1"/>
    <col min="2774" max="2774" width="5.28515625" style="526" customWidth="1"/>
    <col min="2775" max="2775" width="26.140625" style="526" customWidth="1"/>
    <col min="2776" max="2780" width="15.7109375" style="526" customWidth="1"/>
    <col min="2781" max="2781" width="14.85546875" style="526" customWidth="1"/>
    <col min="2782" max="2782" width="15.42578125" style="526" customWidth="1"/>
    <col min="2783" max="2962" width="9.140625" style="526"/>
    <col min="2963" max="2963" width="3.28515625" style="526" customWidth="1"/>
    <col min="2964" max="2964" width="4.85546875" style="526" customWidth="1"/>
    <col min="2965" max="2965" width="6.140625" style="526" customWidth="1"/>
    <col min="2966" max="2966" width="5.28515625" style="526" customWidth="1"/>
    <col min="2967" max="2967" width="26.140625" style="526" customWidth="1"/>
    <col min="2968" max="2968" width="11" style="526" customWidth="1"/>
    <col min="2969" max="2969" width="10.7109375" style="526" customWidth="1"/>
    <col min="2970" max="2970" width="10.28515625" style="526" customWidth="1"/>
    <col min="2971" max="2971" width="11.140625" style="526" customWidth="1"/>
    <col min="2972" max="2972" width="11.28515625" style="526" customWidth="1"/>
    <col min="2973" max="2973" width="10" style="526" customWidth="1"/>
    <col min="2974" max="2974" width="12.42578125" style="526" customWidth="1"/>
    <col min="2975" max="3026" width="9.140625" style="526"/>
    <col min="3027" max="3027" width="3.28515625" style="526" customWidth="1"/>
    <col min="3028" max="3028" width="4.85546875" style="526" customWidth="1"/>
    <col min="3029" max="3029" width="6.140625" style="526" customWidth="1"/>
    <col min="3030" max="3030" width="5.28515625" style="526" customWidth="1"/>
    <col min="3031" max="3031" width="26.140625" style="526" customWidth="1"/>
    <col min="3032" max="3036" width="15.7109375" style="526" customWidth="1"/>
    <col min="3037" max="3037" width="14.85546875" style="526" customWidth="1"/>
    <col min="3038" max="3038" width="15.42578125" style="526" customWidth="1"/>
    <col min="3039" max="3218" width="9.140625" style="526"/>
    <col min="3219" max="3219" width="3.28515625" style="526" customWidth="1"/>
    <col min="3220" max="3220" width="4.85546875" style="526" customWidth="1"/>
    <col min="3221" max="3221" width="6.140625" style="526" customWidth="1"/>
    <col min="3222" max="3222" width="5.28515625" style="526" customWidth="1"/>
    <col min="3223" max="3223" width="26.140625" style="526" customWidth="1"/>
    <col min="3224" max="3224" width="11" style="526" customWidth="1"/>
    <col min="3225" max="3225" width="10.7109375" style="526" customWidth="1"/>
    <col min="3226" max="3226" width="10.28515625" style="526" customWidth="1"/>
    <col min="3227" max="3227" width="11.140625" style="526" customWidth="1"/>
    <col min="3228" max="3228" width="11.28515625" style="526" customWidth="1"/>
    <col min="3229" max="3229" width="10" style="526" customWidth="1"/>
    <col min="3230" max="3230" width="12.42578125" style="526" customWidth="1"/>
    <col min="3231" max="3282" width="9.140625" style="526"/>
    <col min="3283" max="3283" width="3.28515625" style="526" customWidth="1"/>
    <col min="3284" max="3284" width="4.85546875" style="526" customWidth="1"/>
    <col min="3285" max="3285" width="6.140625" style="526" customWidth="1"/>
    <col min="3286" max="3286" width="5.28515625" style="526" customWidth="1"/>
    <col min="3287" max="3287" width="26.140625" style="526" customWidth="1"/>
    <col min="3288" max="3292" width="15.7109375" style="526" customWidth="1"/>
    <col min="3293" max="3293" width="14.85546875" style="526" customWidth="1"/>
    <col min="3294" max="3294" width="15.42578125" style="526" customWidth="1"/>
    <col min="3295" max="3474" width="9.140625" style="526"/>
    <col min="3475" max="3475" width="3.28515625" style="526" customWidth="1"/>
    <col min="3476" max="3476" width="4.85546875" style="526" customWidth="1"/>
    <col min="3477" max="3477" width="6.140625" style="526" customWidth="1"/>
    <col min="3478" max="3478" width="5.28515625" style="526" customWidth="1"/>
    <col min="3479" max="3479" width="26.140625" style="526" customWidth="1"/>
    <col min="3480" max="3480" width="11" style="526" customWidth="1"/>
    <col min="3481" max="3481" width="10.7109375" style="526" customWidth="1"/>
    <col min="3482" max="3482" width="10.28515625" style="526" customWidth="1"/>
    <col min="3483" max="3483" width="11.140625" style="526" customWidth="1"/>
    <col min="3484" max="3484" width="11.28515625" style="526" customWidth="1"/>
    <col min="3485" max="3485" width="10" style="526" customWidth="1"/>
    <col min="3486" max="3486" width="12.42578125" style="526" customWidth="1"/>
    <col min="3487" max="3538" width="9.140625" style="526"/>
    <col min="3539" max="3539" width="3.28515625" style="526" customWidth="1"/>
    <col min="3540" max="3540" width="4.85546875" style="526" customWidth="1"/>
    <col min="3541" max="3541" width="6.140625" style="526" customWidth="1"/>
    <col min="3542" max="3542" width="5.28515625" style="526" customWidth="1"/>
    <col min="3543" max="3543" width="26.140625" style="526" customWidth="1"/>
    <col min="3544" max="3548" width="15.7109375" style="526" customWidth="1"/>
    <col min="3549" max="3549" width="14.85546875" style="526" customWidth="1"/>
    <col min="3550" max="3550" width="15.42578125" style="526" customWidth="1"/>
    <col min="3551" max="3730" width="9.140625" style="526"/>
    <col min="3731" max="3731" width="3.28515625" style="526" customWidth="1"/>
    <col min="3732" max="3732" width="4.85546875" style="526" customWidth="1"/>
    <col min="3733" max="3733" width="6.140625" style="526" customWidth="1"/>
    <col min="3734" max="3734" width="5.28515625" style="526" customWidth="1"/>
    <col min="3735" max="3735" width="26.140625" style="526" customWidth="1"/>
    <col min="3736" max="3736" width="11" style="526" customWidth="1"/>
    <col min="3737" max="3737" width="10.7109375" style="526" customWidth="1"/>
    <col min="3738" max="3738" width="10.28515625" style="526" customWidth="1"/>
    <col min="3739" max="3739" width="11.140625" style="526" customWidth="1"/>
    <col min="3740" max="3740" width="11.28515625" style="526" customWidth="1"/>
    <col min="3741" max="3741" width="10" style="526" customWidth="1"/>
    <col min="3742" max="3742" width="12.42578125" style="526" customWidth="1"/>
    <col min="3743" max="3794" width="9.140625" style="526"/>
    <col min="3795" max="3795" width="3.28515625" style="526" customWidth="1"/>
    <col min="3796" max="3796" width="4.85546875" style="526" customWidth="1"/>
    <col min="3797" max="3797" width="6.140625" style="526" customWidth="1"/>
    <col min="3798" max="3798" width="5.28515625" style="526" customWidth="1"/>
    <col min="3799" max="3799" width="26.140625" style="526" customWidth="1"/>
    <col min="3800" max="3804" width="15.7109375" style="526" customWidth="1"/>
    <col min="3805" max="3805" width="14.85546875" style="526" customWidth="1"/>
    <col min="3806" max="3806" width="15.42578125" style="526" customWidth="1"/>
    <col min="3807" max="3986" width="9.140625" style="526"/>
    <col min="3987" max="3987" width="3.28515625" style="526" customWidth="1"/>
    <col min="3988" max="3988" width="4.85546875" style="526" customWidth="1"/>
    <col min="3989" max="3989" width="6.140625" style="526" customWidth="1"/>
    <col min="3990" max="3990" width="5.28515625" style="526" customWidth="1"/>
    <col min="3991" max="3991" width="26.140625" style="526" customWidth="1"/>
    <col min="3992" max="3992" width="11" style="526" customWidth="1"/>
    <col min="3993" max="3993" width="10.7109375" style="526" customWidth="1"/>
    <col min="3994" max="3994" width="10.28515625" style="526" customWidth="1"/>
    <col min="3995" max="3995" width="11.140625" style="526" customWidth="1"/>
    <col min="3996" max="3996" width="11.28515625" style="526" customWidth="1"/>
    <col min="3997" max="3997" width="10" style="526" customWidth="1"/>
    <col min="3998" max="3998" width="12.42578125" style="526" customWidth="1"/>
    <col min="3999" max="4050" width="9.140625" style="526"/>
    <col min="4051" max="4051" width="3.28515625" style="526" customWidth="1"/>
    <col min="4052" max="4052" width="4.85546875" style="526" customWidth="1"/>
    <col min="4053" max="4053" width="6.140625" style="526" customWidth="1"/>
    <col min="4054" max="4054" width="5.28515625" style="526" customWidth="1"/>
    <col min="4055" max="4055" width="26.140625" style="526" customWidth="1"/>
    <col min="4056" max="4060" width="15.7109375" style="526" customWidth="1"/>
    <col min="4061" max="4061" width="14.85546875" style="526" customWidth="1"/>
    <col min="4062" max="4062" width="15.42578125" style="526" customWidth="1"/>
    <col min="4063" max="4242" width="9.140625" style="526"/>
    <col min="4243" max="4243" width="3.28515625" style="526" customWidth="1"/>
    <col min="4244" max="4244" width="4.85546875" style="526" customWidth="1"/>
    <col min="4245" max="4245" width="6.140625" style="526" customWidth="1"/>
    <col min="4246" max="4246" width="5.28515625" style="526" customWidth="1"/>
    <col min="4247" max="4247" width="26.140625" style="526" customWidth="1"/>
    <col min="4248" max="4248" width="11" style="526" customWidth="1"/>
    <col min="4249" max="4249" width="10.7109375" style="526" customWidth="1"/>
    <col min="4250" max="4250" width="10.28515625" style="526" customWidth="1"/>
    <col min="4251" max="4251" width="11.140625" style="526" customWidth="1"/>
    <col min="4252" max="4252" width="11.28515625" style="526" customWidth="1"/>
    <col min="4253" max="4253" width="10" style="526" customWidth="1"/>
    <col min="4254" max="4254" width="12.42578125" style="526" customWidth="1"/>
    <col min="4255" max="4306" width="9.140625" style="526"/>
    <col min="4307" max="4307" width="3.28515625" style="526" customWidth="1"/>
    <col min="4308" max="4308" width="4.85546875" style="526" customWidth="1"/>
    <col min="4309" max="4309" width="6.140625" style="526" customWidth="1"/>
    <col min="4310" max="4310" width="5.28515625" style="526" customWidth="1"/>
    <col min="4311" max="4311" width="26.140625" style="526" customWidth="1"/>
    <col min="4312" max="4316" width="15.7109375" style="526" customWidth="1"/>
    <col min="4317" max="4317" width="14.85546875" style="526" customWidth="1"/>
    <col min="4318" max="4318" width="15.42578125" style="526" customWidth="1"/>
    <col min="4319" max="4498" width="9.140625" style="526"/>
    <col min="4499" max="4499" width="3.28515625" style="526" customWidth="1"/>
    <col min="4500" max="4500" width="4.85546875" style="526" customWidth="1"/>
    <col min="4501" max="4501" width="6.140625" style="526" customWidth="1"/>
    <col min="4502" max="4502" width="5.28515625" style="526" customWidth="1"/>
    <col min="4503" max="4503" width="26.140625" style="526" customWidth="1"/>
    <col min="4504" max="4504" width="11" style="526" customWidth="1"/>
    <col min="4505" max="4505" width="10.7109375" style="526" customWidth="1"/>
    <col min="4506" max="4506" width="10.28515625" style="526" customWidth="1"/>
    <col min="4507" max="4507" width="11.140625" style="526" customWidth="1"/>
    <col min="4508" max="4508" width="11.28515625" style="526" customWidth="1"/>
    <col min="4509" max="4509" width="10" style="526" customWidth="1"/>
    <col min="4510" max="4510" width="12.42578125" style="526" customWidth="1"/>
    <col min="4511" max="4562" width="9.140625" style="526"/>
    <col min="4563" max="4563" width="3.28515625" style="526" customWidth="1"/>
    <col min="4564" max="4564" width="4.85546875" style="526" customWidth="1"/>
    <col min="4565" max="4565" width="6.140625" style="526" customWidth="1"/>
    <col min="4566" max="4566" width="5.28515625" style="526" customWidth="1"/>
    <col min="4567" max="4567" width="26.140625" style="526" customWidth="1"/>
    <col min="4568" max="4572" width="15.7109375" style="526" customWidth="1"/>
    <col min="4573" max="4573" width="14.85546875" style="526" customWidth="1"/>
    <col min="4574" max="4574" width="15.42578125" style="526" customWidth="1"/>
    <col min="4575" max="4754" width="9.140625" style="526"/>
    <col min="4755" max="4755" width="3.28515625" style="526" customWidth="1"/>
    <col min="4756" max="4756" width="4.85546875" style="526" customWidth="1"/>
    <col min="4757" max="4757" width="6.140625" style="526" customWidth="1"/>
    <col min="4758" max="4758" width="5.28515625" style="526" customWidth="1"/>
    <col min="4759" max="4759" width="26.140625" style="526" customWidth="1"/>
    <col min="4760" max="4760" width="11" style="526" customWidth="1"/>
    <col min="4761" max="4761" width="10.7109375" style="526" customWidth="1"/>
    <col min="4762" max="4762" width="10.28515625" style="526" customWidth="1"/>
    <col min="4763" max="4763" width="11.140625" style="526" customWidth="1"/>
    <col min="4764" max="4764" width="11.28515625" style="526" customWidth="1"/>
    <col min="4765" max="4765" width="10" style="526" customWidth="1"/>
    <col min="4766" max="4766" width="12.42578125" style="526" customWidth="1"/>
    <col min="4767" max="4818" width="9.140625" style="526"/>
    <col min="4819" max="4819" width="3.28515625" style="526" customWidth="1"/>
    <col min="4820" max="4820" width="4.85546875" style="526" customWidth="1"/>
    <col min="4821" max="4821" width="6.140625" style="526" customWidth="1"/>
    <col min="4822" max="4822" width="5.28515625" style="526" customWidth="1"/>
    <col min="4823" max="4823" width="26.140625" style="526" customWidth="1"/>
    <col min="4824" max="4828" width="15.7109375" style="526" customWidth="1"/>
    <col min="4829" max="4829" width="14.85546875" style="526" customWidth="1"/>
    <col min="4830" max="4830" width="15.42578125" style="526" customWidth="1"/>
    <col min="4831" max="5010" width="9.140625" style="526"/>
    <col min="5011" max="5011" width="3.28515625" style="526" customWidth="1"/>
    <col min="5012" max="5012" width="4.85546875" style="526" customWidth="1"/>
    <col min="5013" max="5013" width="6.140625" style="526" customWidth="1"/>
    <col min="5014" max="5014" width="5.28515625" style="526" customWidth="1"/>
    <col min="5015" max="5015" width="26.140625" style="526" customWidth="1"/>
    <col min="5016" max="5016" width="11" style="526" customWidth="1"/>
    <col min="5017" max="5017" width="10.7109375" style="526" customWidth="1"/>
    <col min="5018" max="5018" width="10.28515625" style="526" customWidth="1"/>
    <col min="5019" max="5019" width="11.140625" style="526" customWidth="1"/>
    <col min="5020" max="5020" width="11.28515625" style="526" customWidth="1"/>
    <col min="5021" max="5021" width="10" style="526" customWidth="1"/>
    <col min="5022" max="5022" width="12.42578125" style="526" customWidth="1"/>
    <col min="5023" max="5074" width="9.140625" style="526"/>
    <col min="5075" max="5075" width="3.28515625" style="526" customWidth="1"/>
    <col min="5076" max="5076" width="4.85546875" style="526" customWidth="1"/>
    <col min="5077" max="5077" width="6.140625" style="526" customWidth="1"/>
    <col min="5078" max="5078" width="5.28515625" style="526" customWidth="1"/>
    <col min="5079" max="5079" width="26.140625" style="526" customWidth="1"/>
    <col min="5080" max="5084" width="15.7109375" style="526" customWidth="1"/>
    <col min="5085" max="5085" width="14.85546875" style="526" customWidth="1"/>
    <col min="5086" max="5086" width="15.42578125" style="526" customWidth="1"/>
    <col min="5087" max="5266" width="9.140625" style="526"/>
    <col min="5267" max="5267" width="3.28515625" style="526" customWidth="1"/>
    <col min="5268" max="5268" width="4.85546875" style="526" customWidth="1"/>
    <col min="5269" max="5269" width="6.140625" style="526" customWidth="1"/>
    <col min="5270" max="5270" width="5.28515625" style="526" customWidth="1"/>
    <col min="5271" max="5271" width="26.140625" style="526" customWidth="1"/>
    <col min="5272" max="5272" width="11" style="526" customWidth="1"/>
    <col min="5273" max="5273" width="10.7109375" style="526" customWidth="1"/>
    <col min="5274" max="5274" width="10.28515625" style="526" customWidth="1"/>
    <col min="5275" max="5275" width="11.140625" style="526" customWidth="1"/>
    <col min="5276" max="5276" width="11.28515625" style="526" customWidth="1"/>
    <col min="5277" max="5277" width="10" style="526" customWidth="1"/>
    <col min="5278" max="5278" width="12.42578125" style="526" customWidth="1"/>
    <col min="5279" max="5330" width="9.140625" style="526"/>
    <col min="5331" max="5331" width="3.28515625" style="526" customWidth="1"/>
    <col min="5332" max="5332" width="4.85546875" style="526" customWidth="1"/>
    <col min="5333" max="5333" width="6.140625" style="526" customWidth="1"/>
    <col min="5334" max="5334" width="5.28515625" style="526" customWidth="1"/>
    <col min="5335" max="5335" width="26.140625" style="526" customWidth="1"/>
    <col min="5336" max="5340" width="15.7109375" style="526" customWidth="1"/>
    <col min="5341" max="5341" width="14.85546875" style="526" customWidth="1"/>
    <col min="5342" max="5342" width="15.42578125" style="526" customWidth="1"/>
    <col min="5343" max="5522" width="9.140625" style="526"/>
    <col min="5523" max="5523" width="3.28515625" style="526" customWidth="1"/>
    <col min="5524" max="5524" width="4.85546875" style="526" customWidth="1"/>
    <col min="5525" max="5525" width="6.140625" style="526" customWidth="1"/>
    <col min="5526" max="5526" width="5.28515625" style="526" customWidth="1"/>
    <col min="5527" max="5527" width="26.140625" style="526" customWidth="1"/>
    <col min="5528" max="5528" width="11" style="526" customWidth="1"/>
    <col min="5529" max="5529" width="10.7109375" style="526" customWidth="1"/>
    <col min="5530" max="5530" width="10.28515625" style="526" customWidth="1"/>
    <col min="5531" max="5531" width="11.140625" style="526" customWidth="1"/>
    <col min="5532" max="5532" width="11.28515625" style="526" customWidth="1"/>
    <col min="5533" max="5533" width="10" style="526" customWidth="1"/>
    <col min="5534" max="5534" width="12.42578125" style="526" customWidth="1"/>
    <col min="5535" max="5586" width="9.140625" style="526"/>
    <col min="5587" max="5587" width="3.28515625" style="526" customWidth="1"/>
    <col min="5588" max="5588" width="4.85546875" style="526" customWidth="1"/>
    <col min="5589" max="5589" width="6.140625" style="526" customWidth="1"/>
    <col min="5590" max="5590" width="5.28515625" style="526" customWidth="1"/>
    <col min="5591" max="5591" width="26.140625" style="526" customWidth="1"/>
    <col min="5592" max="5596" width="15.7109375" style="526" customWidth="1"/>
    <col min="5597" max="5597" width="14.85546875" style="526" customWidth="1"/>
    <col min="5598" max="5598" width="15.42578125" style="526" customWidth="1"/>
    <col min="5599" max="5778" width="9.140625" style="526"/>
    <col min="5779" max="5779" width="3.28515625" style="526" customWidth="1"/>
    <col min="5780" max="5780" width="4.85546875" style="526" customWidth="1"/>
    <col min="5781" max="5781" width="6.140625" style="526" customWidth="1"/>
    <col min="5782" max="5782" width="5.28515625" style="526" customWidth="1"/>
    <col min="5783" max="5783" width="26.140625" style="526" customWidth="1"/>
    <col min="5784" max="5784" width="11" style="526" customWidth="1"/>
    <col min="5785" max="5785" width="10.7109375" style="526" customWidth="1"/>
    <col min="5786" max="5786" width="10.28515625" style="526" customWidth="1"/>
    <col min="5787" max="5787" width="11.140625" style="526" customWidth="1"/>
    <col min="5788" max="5788" width="11.28515625" style="526" customWidth="1"/>
    <col min="5789" max="5789" width="10" style="526" customWidth="1"/>
    <col min="5790" max="5790" width="12.42578125" style="526" customWidth="1"/>
    <col min="5791" max="5842" width="9.140625" style="526"/>
    <col min="5843" max="5843" width="3.28515625" style="526" customWidth="1"/>
    <col min="5844" max="5844" width="4.85546875" style="526" customWidth="1"/>
    <col min="5845" max="5845" width="6.140625" style="526" customWidth="1"/>
    <col min="5846" max="5846" width="5.28515625" style="526" customWidth="1"/>
    <col min="5847" max="5847" width="26.140625" style="526" customWidth="1"/>
    <col min="5848" max="5852" width="15.7109375" style="526" customWidth="1"/>
    <col min="5853" max="5853" width="14.85546875" style="526" customWidth="1"/>
    <col min="5854" max="5854" width="15.42578125" style="526" customWidth="1"/>
    <col min="5855" max="6034" width="9.140625" style="526"/>
    <col min="6035" max="6035" width="3.28515625" style="526" customWidth="1"/>
    <col min="6036" max="6036" width="4.85546875" style="526" customWidth="1"/>
    <col min="6037" max="6037" width="6.140625" style="526" customWidth="1"/>
    <col min="6038" max="6038" width="5.28515625" style="526" customWidth="1"/>
    <col min="6039" max="6039" width="26.140625" style="526" customWidth="1"/>
    <col min="6040" max="6040" width="11" style="526" customWidth="1"/>
    <col min="6041" max="6041" width="10.7109375" style="526" customWidth="1"/>
    <col min="6042" max="6042" width="10.28515625" style="526" customWidth="1"/>
    <col min="6043" max="6043" width="11.140625" style="526" customWidth="1"/>
    <col min="6044" max="6044" width="11.28515625" style="526" customWidth="1"/>
    <col min="6045" max="6045" width="10" style="526" customWidth="1"/>
    <col min="6046" max="6046" width="12.42578125" style="526" customWidth="1"/>
    <col min="6047" max="6098" width="9.140625" style="526"/>
    <col min="6099" max="6099" width="3.28515625" style="526" customWidth="1"/>
    <col min="6100" max="6100" width="4.85546875" style="526" customWidth="1"/>
    <col min="6101" max="6101" width="6.140625" style="526" customWidth="1"/>
    <col min="6102" max="6102" width="5.28515625" style="526" customWidth="1"/>
    <col min="6103" max="6103" width="26.140625" style="526" customWidth="1"/>
    <col min="6104" max="6108" width="15.7109375" style="526" customWidth="1"/>
    <col min="6109" max="6109" width="14.85546875" style="526" customWidth="1"/>
    <col min="6110" max="6110" width="15.42578125" style="526" customWidth="1"/>
    <col min="6111" max="6290" width="9.140625" style="526"/>
    <col min="6291" max="6291" width="3.28515625" style="526" customWidth="1"/>
    <col min="6292" max="6292" width="4.85546875" style="526" customWidth="1"/>
    <col min="6293" max="6293" width="6.140625" style="526" customWidth="1"/>
    <col min="6294" max="6294" width="5.28515625" style="526" customWidth="1"/>
    <col min="6295" max="6295" width="26.140625" style="526" customWidth="1"/>
    <col min="6296" max="6296" width="11" style="526" customWidth="1"/>
    <col min="6297" max="6297" width="10.7109375" style="526" customWidth="1"/>
    <col min="6298" max="6298" width="10.28515625" style="526" customWidth="1"/>
    <col min="6299" max="6299" width="11.140625" style="526" customWidth="1"/>
    <col min="6300" max="6300" width="11.28515625" style="526" customWidth="1"/>
    <col min="6301" max="6301" width="10" style="526" customWidth="1"/>
    <col min="6302" max="6302" width="12.42578125" style="526" customWidth="1"/>
    <col min="6303" max="6354" width="9.140625" style="526"/>
    <col min="6355" max="6355" width="3.28515625" style="526" customWidth="1"/>
    <col min="6356" max="6356" width="4.85546875" style="526" customWidth="1"/>
    <col min="6357" max="6357" width="6.140625" style="526" customWidth="1"/>
    <col min="6358" max="6358" width="5.28515625" style="526" customWidth="1"/>
    <col min="6359" max="6359" width="26.140625" style="526" customWidth="1"/>
    <col min="6360" max="6364" width="15.7109375" style="526" customWidth="1"/>
    <col min="6365" max="6365" width="14.85546875" style="526" customWidth="1"/>
    <col min="6366" max="6366" width="15.42578125" style="526" customWidth="1"/>
    <col min="6367" max="6546" width="9.140625" style="526"/>
    <col min="6547" max="6547" width="3.28515625" style="526" customWidth="1"/>
    <col min="6548" max="6548" width="4.85546875" style="526" customWidth="1"/>
    <col min="6549" max="6549" width="6.140625" style="526" customWidth="1"/>
    <col min="6550" max="6550" width="5.28515625" style="526" customWidth="1"/>
    <col min="6551" max="6551" width="26.140625" style="526" customWidth="1"/>
    <col min="6552" max="6552" width="11" style="526" customWidth="1"/>
    <col min="6553" max="6553" width="10.7109375" style="526" customWidth="1"/>
    <col min="6554" max="6554" width="10.28515625" style="526" customWidth="1"/>
    <col min="6555" max="6555" width="11.140625" style="526" customWidth="1"/>
    <col min="6556" max="6556" width="11.28515625" style="526" customWidth="1"/>
    <col min="6557" max="6557" width="10" style="526" customWidth="1"/>
    <col min="6558" max="6558" width="12.42578125" style="526" customWidth="1"/>
    <col min="6559" max="6610" width="9.140625" style="526"/>
    <col min="6611" max="6611" width="3.28515625" style="526" customWidth="1"/>
    <col min="6612" max="6612" width="4.85546875" style="526" customWidth="1"/>
    <col min="6613" max="6613" width="6.140625" style="526" customWidth="1"/>
    <col min="6614" max="6614" width="5.28515625" style="526" customWidth="1"/>
    <col min="6615" max="6615" width="26.140625" style="526" customWidth="1"/>
    <col min="6616" max="6620" width="15.7109375" style="526" customWidth="1"/>
    <col min="6621" max="6621" width="14.85546875" style="526" customWidth="1"/>
    <col min="6622" max="6622" width="15.42578125" style="526" customWidth="1"/>
    <col min="6623" max="6802" width="9.140625" style="526"/>
    <col min="6803" max="6803" width="3.28515625" style="526" customWidth="1"/>
    <col min="6804" max="6804" width="4.85546875" style="526" customWidth="1"/>
    <col min="6805" max="6805" width="6.140625" style="526" customWidth="1"/>
    <col min="6806" max="6806" width="5.28515625" style="526" customWidth="1"/>
    <col min="6807" max="6807" width="26.140625" style="526" customWidth="1"/>
    <col min="6808" max="6808" width="11" style="526" customWidth="1"/>
    <col min="6809" max="6809" width="10.7109375" style="526" customWidth="1"/>
    <col min="6810" max="6810" width="10.28515625" style="526" customWidth="1"/>
    <col min="6811" max="6811" width="11.140625" style="526" customWidth="1"/>
    <col min="6812" max="6812" width="11.28515625" style="526" customWidth="1"/>
    <col min="6813" max="6813" width="10" style="526" customWidth="1"/>
    <col min="6814" max="6814" width="12.42578125" style="526" customWidth="1"/>
    <col min="6815" max="6866" width="9.140625" style="526"/>
    <col min="6867" max="6867" width="3.28515625" style="526" customWidth="1"/>
    <col min="6868" max="6868" width="4.85546875" style="526" customWidth="1"/>
    <col min="6869" max="6869" width="6.140625" style="526" customWidth="1"/>
    <col min="6870" max="6870" width="5.28515625" style="526" customWidth="1"/>
    <col min="6871" max="6871" width="26.140625" style="526" customWidth="1"/>
    <col min="6872" max="6876" width="15.7109375" style="526" customWidth="1"/>
    <col min="6877" max="6877" width="14.85546875" style="526" customWidth="1"/>
    <col min="6878" max="6878" width="15.42578125" style="526" customWidth="1"/>
    <col min="6879" max="7058" width="9.140625" style="526"/>
    <col min="7059" max="7059" width="3.28515625" style="526" customWidth="1"/>
    <col min="7060" max="7060" width="4.85546875" style="526" customWidth="1"/>
    <col min="7061" max="7061" width="6.140625" style="526" customWidth="1"/>
    <col min="7062" max="7062" width="5.28515625" style="526" customWidth="1"/>
    <col min="7063" max="7063" width="26.140625" style="526" customWidth="1"/>
    <col min="7064" max="7064" width="11" style="526" customWidth="1"/>
    <col min="7065" max="7065" width="10.7109375" style="526" customWidth="1"/>
    <col min="7066" max="7066" width="10.28515625" style="526" customWidth="1"/>
    <col min="7067" max="7067" width="11.140625" style="526" customWidth="1"/>
    <col min="7068" max="7068" width="11.28515625" style="526" customWidth="1"/>
    <col min="7069" max="7069" width="10" style="526" customWidth="1"/>
    <col min="7070" max="7070" width="12.42578125" style="526" customWidth="1"/>
    <col min="7071" max="7122" width="9.140625" style="526"/>
    <col min="7123" max="7123" width="3.28515625" style="526" customWidth="1"/>
    <col min="7124" max="7124" width="4.85546875" style="526" customWidth="1"/>
    <col min="7125" max="7125" width="6.140625" style="526" customWidth="1"/>
    <col min="7126" max="7126" width="5.28515625" style="526" customWidth="1"/>
    <col min="7127" max="7127" width="26.140625" style="526" customWidth="1"/>
    <col min="7128" max="7132" width="15.7109375" style="526" customWidth="1"/>
    <col min="7133" max="7133" width="14.85546875" style="526" customWidth="1"/>
    <col min="7134" max="7134" width="15.42578125" style="526" customWidth="1"/>
    <col min="7135" max="7314" width="9.140625" style="526"/>
    <col min="7315" max="7315" width="3.28515625" style="526" customWidth="1"/>
    <col min="7316" max="7316" width="4.85546875" style="526" customWidth="1"/>
    <col min="7317" max="7317" width="6.140625" style="526" customWidth="1"/>
    <col min="7318" max="7318" width="5.28515625" style="526" customWidth="1"/>
    <col min="7319" max="7319" width="26.140625" style="526" customWidth="1"/>
    <col min="7320" max="7320" width="11" style="526" customWidth="1"/>
    <col min="7321" max="7321" width="10.7109375" style="526" customWidth="1"/>
    <col min="7322" max="7322" width="10.28515625" style="526" customWidth="1"/>
    <col min="7323" max="7323" width="11.140625" style="526" customWidth="1"/>
    <col min="7324" max="7324" width="11.28515625" style="526" customWidth="1"/>
    <col min="7325" max="7325" width="10" style="526" customWidth="1"/>
    <col min="7326" max="7326" width="12.42578125" style="526" customWidth="1"/>
    <col min="7327" max="7378" width="9.140625" style="526"/>
    <col min="7379" max="7379" width="3.28515625" style="526" customWidth="1"/>
    <col min="7380" max="7380" width="4.85546875" style="526" customWidth="1"/>
    <col min="7381" max="7381" width="6.140625" style="526" customWidth="1"/>
    <col min="7382" max="7382" width="5.28515625" style="526" customWidth="1"/>
    <col min="7383" max="7383" width="26.140625" style="526" customWidth="1"/>
    <col min="7384" max="7388" width="15.7109375" style="526" customWidth="1"/>
    <col min="7389" max="7389" width="14.85546875" style="526" customWidth="1"/>
    <col min="7390" max="7390" width="15.42578125" style="526" customWidth="1"/>
    <col min="7391" max="7570" width="9.140625" style="526"/>
    <col min="7571" max="7571" width="3.28515625" style="526" customWidth="1"/>
    <col min="7572" max="7572" width="4.85546875" style="526" customWidth="1"/>
    <col min="7573" max="7573" width="6.140625" style="526" customWidth="1"/>
    <col min="7574" max="7574" width="5.28515625" style="526" customWidth="1"/>
    <col min="7575" max="7575" width="26.140625" style="526" customWidth="1"/>
    <col min="7576" max="7576" width="11" style="526" customWidth="1"/>
    <col min="7577" max="7577" width="10.7109375" style="526" customWidth="1"/>
    <col min="7578" max="7578" width="10.28515625" style="526" customWidth="1"/>
    <col min="7579" max="7579" width="11.140625" style="526" customWidth="1"/>
    <col min="7580" max="7580" width="11.28515625" style="526" customWidth="1"/>
    <col min="7581" max="7581" width="10" style="526" customWidth="1"/>
    <col min="7582" max="7582" width="12.42578125" style="526" customWidth="1"/>
    <col min="7583" max="7634" width="9.140625" style="526"/>
    <col min="7635" max="7635" width="3.28515625" style="526" customWidth="1"/>
    <col min="7636" max="7636" width="4.85546875" style="526" customWidth="1"/>
    <col min="7637" max="7637" width="6.140625" style="526" customWidth="1"/>
    <col min="7638" max="7638" width="5.28515625" style="526" customWidth="1"/>
    <col min="7639" max="7639" width="26.140625" style="526" customWidth="1"/>
    <col min="7640" max="7644" width="15.7109375" style="526" customWidth="1"/>
    <col min="7645" max="7645" width="14.85546875" style="526" customWidth="1"/>
    <col min="7646" max="7646" width="15.42578125" style="526" customWidth="1"/>
    <col min="7647" max="7826" width="9.140625" style="526"/>
    <col min="7827" max="7827" width="3.28515625" style="526" customWidth="1"/>
    <col min="7828" max="7828" width="4.85546875" style="526" customWidth="1"/>
    <col min="7829" max="7829" width="6.140625" style="526" customWidth="1"/>
    <col min="7830" max="7830" width="5.28515625" style="526" customWidth="1"/>
    <col min="7831" max="7831" width="26.140625" style="526" customWidth="1"/>
    <col min="7832" max="7832" width="11" style="526" customWidth="1"/>
    <col min="7833" max="7833" width="10.7109375" style="526" customWidth="1"/>
    <col min="7834" max="7834" width="10.28515625" style="526" customWidth="1"/>
    <col min="7835" max="7835" width="11.140625" style="526" customWidth="1"/>
    <col min="7836" max="7836" width="11.28515625" style="526" customWidth="1"/>
    <col min="7837" max="7837" width="10" style="526" customWidth="1"/>
    <col min="7838" max="7838" width="12.42578125" style="526" customWidth="1"/>
    <col min="7839" max="7890" width="9.140625" style="526"/>
    <col min="7891" max="7891" width="3.28515625" style="526" customWidth="1"/>
    <col min="7892" max="7892" width="4.85546875" style="526" customWidth="1"/>
    <col min="7893" max="7893" width="6.140625" style="526" customWidth="1"/>
    <col min="7894" max="7894" width="5.28515625" style="526" customWidth="1"/>
    <col min="7895" max="7895" width="26.140625" style="526" customWidth="1"/>
    <col min="7896" max="7900" width="15.7109375" style="526" customWidth="1"/>
    <col min="7901" max="7901" width="14.85546875" style="526" customWidth="1"/>
    <col min="7902" max="7902" width="15.42578125" style="526" customWidth="1"/>
    <col min="7903" max="8082" width="9.140625" style="526"/>
    <col min="8083" max="8083" width="3.28515625" style="526" customWidth="1"/>
    <col min="8084" max="8084" width="4.85546875" style="526" customWidth="1"/>
    <col min="8085" max="8085" width="6.140625" style="526" customWidth="1"/>
    <col min="8086" max="8086" width="5.28515625" style="526" customWidth="1"/>
    <col min="8087" max="8087" width="26.140625" style="526" customWidth="1"/>
    <col min="8088" max="8088" width="11" style="526" customWidth="1"/>
    <col min="8089" max="8089" width="10.7109375" style="526" customWidth="1"/>
    <col min="8090" max="8090" width="10.28515625" style="526" customWidth="1"/>
    <col min="8091" max="8091" width="11.140625" style="526" customWidth="1"/>
    <col min="8092" max="8092" width="11.28515625" style="526" customWidth="1"/>
    <col min="8093" max="8093" width="10" style="526" customWidth="1"/>
    <col min="8094" max="8094" width="12.42578125" style="526" customWidth="1"/>
    <col min="8095" max="8146" width="9.140625" style="526"/>
    <col min="8147" max="8147" width="3.28515625" style="526" customWidth="1"/>
    <col min="8148" max="8148" width="4.85546875" style="526" customWidth="1"/>
    <col min="8149" max="8149" width="6.140625" style="526" customWidth="1"/>
    <col min="8150" max="8150" width="5.28515625" style="526" customWidth="1"/>
    <col min="8151" max="8151" width="26.140625" style="526" customWidth="1"/>
    <col min="8152" max="8156" width="15.7109375" style="526" customWidth="1"/>
    <col min="8157" max="8157" width="14.85546875" style="526" customWidth="1"/>
    <col min="8158" max="8158" width="15.42578125" style="526" customWidth="1"/>
    <col min="8159" max="8338" width="9.140625" style="526"/>
    <col min="8339" max="8339" width="3.28515625" style="526" customWidth="1"/>
    <col min="8340" max="8340" width="4.85546875" style="526" customWidth="1"/>
    <col min="8341" max="8341" width="6.140625" style="526" customWidth="1"/>
    <col min="8342" max="8342" width="5.28515625" style="526" customWidth="1"/>
    <col min="8343" max="8343" width="26.140625" style="526" customWidth="1"/>
    <col min="8344" max="8344" width="11" style="526" customWidth="1"/>
    <col min="8345" max="8345" width="10.7109375" style="526" customWidth="1"/>
    <col min="8346" max="8346" width="10.28515625" style="526" customWidth="1"/>
    <col min="8347" max="8347" width="11.140625" style="526" customWidth="1"/>
    <col min="8348" max="8348" width="11.28515625" style="526" customWidth="1"/>
    <col min="8349" max="8349" width="10" style="526" customWidth="1"/>
    <col min="8350" max="8350" width="12.42578125" style="526" customWidth="1"/>
    <col min="8351" max="8402" width="9.140625" style="526"/>
    <col min="8403" max="8403" width="3.28515625" style="526" customWidth="1"/>
    <col min="8404" max="8404" width="4.85546875" style="526" customWidth="1"/>
    <col min="8405" max="8405" width="6.140625" style="526" customWidth="1"/>
    <col min="8406" max="8406" width="5.28515625" style="526" customWidth="1"/>
    <col min="8407" max="8407" width="26.140625" style="526" customWidth="1"/>
    <col min="8408" max="8412" width="15.7109375" style="526" customWidth="1"/>
    <col min="8413" max="8413" width="14.85546875" style="526" customWidth="1"/>
    <col min="8414" max="8414" width="15.42578125" style="526" customWidth="1"/>
    <col min="8415" max="8594" width="9.140625" style="526"/>
    <col min="8595" max="8595" width="3.28515625" style="526" customWidth="1"/>
    <col min="8596" max="8596" width="4.85546875" style="526" customWidth="1"/>
    <col min="8597" max="8597" width="6.140625" style="526" customWidth="1"/>
    <col min="8598" max="8598" width="5.28515625" style="526" customWidth="1"/>
    <col min="8599" max="8599" width="26.140625" style="526" customWidth="1"/>
    <col min="8600" max="8600" width="11" style="526" customWidth="1"/>
    <col min="8601" max="8601" width="10.7109375" style="526" customWidth="1"/>
    <col min="8602" max="8602" width="10.28515625" style="526" customWidth="1"/>
    <col min="8603" max="8603" width="11.140625" style="526" customWidth="1"/>
    <col min="8604" max="8604" width="11.28515625" style="526" customWidth="1"/>
    <col min="8605" max="8605" width="10" style="526" customWidth="1"/>
    <col min="8606" max="8606" width="12.42578125" style="526" customWidth="1"/>
    <col min="8607" max="8658" width="9.140625" style="526"/>
    <col min="8659" max="8659" width="3.28515625" style="526" customWidth="1"/>
    <col min="8660" max="8660" width="4.85546875" style="526" customWidth="1"/>
    <col min="8661" max="8661" width="6.140625" style="526" customWidth="1"/>
    <col min="8662" max="8662" width="5.28515625" style="526" customWidth="1"/>
    <col min="8663" max="8663" width="26.140625" style="526" customWidth="1"/>
    <col min="8664" max="8668" width="15.7109375" style="526" customWidth="1"/>
    <col min="8669" max="8669" width="14.85546875" style="526" customWidth="1"/>
    <col min="8670" max="8670" width="15.42578125" style="526" customWidth="1"/>
    <col min="8671" max="8850" width="9.140625" style="526"/>
    <col min="8851" max="8851" width="3.28515625" style="526" customWidth="1"/>
    <col min="8852" max="8852" width="4.85546875" style="526" customWidth="1"/>
    <col min="8853" max="8853" width="6.140625" style="526" customWidth="1"/>
    <col min="8854" max="8854" width="5.28515625" style="526" customWidth="1"/>
    <col min="8855" max="8855" width="26.140625" style="526" customWidth="1"/>
    <col min="8856" max="8856" width="11" style="526" customWidth="1"/>
    <col min="8857" max="8857" width="10.7109375" style="526" customWidth="1"/>
    <col min="8858" max="8858" width="10.28515625" style="526" customWidth="1"/>
    <col min="8859" max="8859" width="11.140625" style="526" customWidth="1"/>
    <col min="8860" max="8860" width="11.28515625" style="526" customWidth="1"/>
    <col min="8861" max="8861" width="10" style="526" customWidth="1"/>
    <col min="8862" max="8862" width="12.42578125" style="526" customWidth="1"/>
    <col min="8863" max="8914" width="9.140625" style="526"/>
    <col min="8915" max="8915" width="3.28515625" style="526" customWidth="1"/>
    <col min="8916" max="8916" width="4.85546875" style="526" customWidth="1"/>
    <col min="8917" max="8917" width="6.140625" style="526" customWidth="1"/>
    <col min="8918" max="8918" width="5.28515625" style="526" customWidth="1"/>
    <col min="8919" max="8919" width="26.140625" style="526" customWidth="1"/>
    <col min="8920" max="8924" width="15.7109375" style="526" customWidth="1"/>
    <col min="8925" max="8925" width="14.85546875" style="526" customWidth="1"/>
    <col min="8926" max="8926" width="15.42578125" style="526" customWidth="1"/>
    <col min="8927" max="9106" width="9.140625" style="526"/>
    <col min="9107" max="9107" width="3.28515625" style="526" customWidth="1"/>
    <col min="9108" max="9108" width="4.85546875" style="526" customWidth="1"/>
    <col min="9109" max="9109" width="6.140625" style="526" customWidth="1"/>
    <col min="9110" max="9110" width="5.28515625" style="526" customWidth="1"/>
    <col min="9111" max="9111" width="26.140625" style="526" customWidth="1"/>
    <col min="9112" max="9112" width="11" style="526" customWidth="1"/>
    <col min="9113" max="9113" width="10.7109375" style="526" customWidth="1"/>
    <col min="9114" max="9114" width="10.28515625" style="526" customWidth="1"/>
    <col min="9115" max="9115" width="11.140625" style="526" customWidth="1"/>
    <col min="9116" max="9116" width="11.28515625" style="526" customWidth="1"/>
    <col min="9117" max="9117" width="10" style="526" customWidth="1"/>
    <col min="9118" max="9118" width="12.42578125" style="526" customWidth="1"/>
    <col min="9119" max="9170" width="9.140625" style="526"/>
    <col min="9171" max="9171" width="3.28515625" style="526" customWidth="1"/>
    <col min="9172" max="9172" width="4.85546875" style="526" customWidth="1"/>
    <col min="9173" max="9173" width="6.140625" style="526" customWidth="1"/>
    <col min="9174" max="9174" width="5.28515625" style="526" customWidth="1"/>
    <col min="9175" max="9175" width="26.140625" style="526" customWidth="1"/>
    <col min="9176" max="9180" width="15.7109375" style="526" customWidth="1"/>
    <col min="9181" max="9181" width="14.85546875" style="526" customWidth="1"/>
    <col min="9182" max="9182" width="15.42578125" style="526" customWidth="1"/>
    <col min="9183" max="9362" width="9.140625" style="526"/>
    <col min="9363" max="9363" width="3.28515625" style="526" customWidth="1"/>
    <col min="9364" max="9364" width="4.85546875" style="526" customWidth="1"/>
    <col min="9365" max="9365" width="6.140625" style="526" customWidth="1"/>
    <col min="9366" max="9366" width="5.28515625" style="526" customWidth="1"/>
    <col min="9367" max="9367" width="26.140625" style="526" customWidth="1"/>
    <col min="9368" max="9368" width="11" style="526" customWidth="1"/>
    <col min="9369" max="9369" width="10.7109375" style="526" customWidth="1"/>
    <col min="9370" max="9370" width="10.28515625" style="526" customWidth="1"/>
    <col min="9371" max="9371" width="11.140625" style="526" customWidth="1"/>
    <col min="9372" max="9372" width="11.28515625" style="526" customWidth="1"/>
    <col min="9373" max="9373" width="10" style="526" customWidth="1"/>
    <col min="9374" max="9374" width="12.42578125" style="526" customWidth="1"/>
    <col min="9375" max="9426" width="9.140625" style="526"/>
    <col min="9427" max="9427" width="3.28515625" style="526" customWidth="1"/>
    <col min="9428" max="9428" width="4.85546875" style="526" customWidth="1"/>
    <col min="9429" max="9429" width="6.140625" style="526" customWidth="1"/>
    <col min="9430" max="9430" width="5.28515625" style="526" customWidth="1"/>
    <col min="9431" max="9431" width="26.140625" style="526" customWidth="1"/>
    <col min="9432" max="9436" width="15.7109375" style="526" customWidth="1"/>
    <col min="9437" max="9437" width="14.85546875" style="526" customWidth="1"/>
    <col min="9438" max="9438" width="15.42578125" style="526" customWidth="1"/>
    <col min="9439" max="9618" width="9.140625" style="526"/>
    <col min="9619" max="9619" width="3.28515625" style="526" customWidth="1"/>
    <col min="9620" max="9620" width="4.85546875" style="526" customWidth="1"/>
    <col min="9621" max="9621" width="6.140625" style="526" customWidth="1"/>
    <col min="9622" max="9622" width="5.28515625" style="526" customWidth="1"/>
    <col min="9623" max="9623" width="26.140625" style="526" customWidth="1"/>
    <col min="9624" max="9624" width="11" style="526" customWidth="1"/>
    <col min="9625" max="9625" width="10.7109375" style="526" customWidth="1"/>
    <col min="9626" max="9626" width="10.28515625" style="526" customWidth="1"/>
    <col min="9627" max="9627" width="11.140625" style="526" customWidth="1"/>
    <col min="9628" max="9628" width="11.28515625" style="526" customWidth="1"/>
    <col min="9629" max="9629" width="10" style="526" customWidth="1"/>
    <col min="9630" max="9630" width="12.42578125" style="526" customWidth="1"/>
    <col min="9631" max="9682" width="9.140625" style="526"/>
    <col min="9683" max="9683" width="3.28515625" style="526" customWidth="1"/>
    <col min="9684" max="9684" width="4.85546875" style="526" customWidth="1"/>
    <col min="9685" max="9685" width="6.140625" style="526" customWidth="1"/>
    <col min="9686" max="9686" width="5.28515625" style="526" customWidth="1"/>
    <col min="9687" max="9687" width="26.140625" style="526" customWidth="1"/>
    <col min="9688" max="9692" width="15.7109375" style="526" customWidth="1"/>
    <col min="9693" max="9693" width="14.85546875" style="526" customWidth="1"/>
    <col min="9694" max="9694" width="15.42578125" style="526" customWidth="1"/>
    <col min="9695" max="9874" width="9.140625" style="526"/>
    <col min="9875" max="9875" width="3.28515625" style="526" customWidth="1"/>
    <col min="9876" max="9876" width="4.85546875" style="526" customWidth="1"/>
    <col min="9877" max="9877" width="6.140625" style="526" customWidth="1"/>
    <col min="9878" max="9878" width="5.28515625" style="526" customWidth="1"/>
    <col min="9879" max="9879" width="26.140625" style="526" customWidth="1"/>
    <col min="9880" max="9880" width="11" style="526" customWidth="1"/>
    <col min="9881" max="9881" width="10.7109375" style="526" customWidth="1"/>
    <col min="9882" max="9882" width="10.28515625" style="526" customWidth="1"/>
    <col min="9883" max="9883" width="11.140625" style="526" customWidth="1"/>
    <col min="9884" max="9884" width="11.28515625" style="526" customWidth="1"/>
    <col min="9885" max="9885" width="10" style="526" customWidth="1"/>
    <col min="9886" max="9886" width="12.42578125" style="526" customWidth="1"/>
    <col min="9887" max="9938" width="9.140625" style="526"/>
    <col min="9939" max="9939" width="3.28515625" style="526" customWidth="1"/>
    <col min="9940" max="9940" width="4.85546875" style="526" customWidth="1"/>
    <col min="9941" max="9941" width="6.140625" style="526" customWidth="1"/>
    <col min="9942" max="9942" width="5.28515625" style="526" customWidth="1"/>
    <col min="9943" max="9943" width="26.140625" style="526" customWidth="1"/>
    <col min="9944" max="9948" width="15.7109375" style="526" customWidth="1"/>
    <col min="9949" max="9949" width="14.85546875" style="526" customWidth="1"/>
    <col min="9950" max="9950" width="15.42578125" style="526" customWidth="1"/>
    <col min="9951" max="10130" width="9.140625" style="526"/>
    <col min="10131" max="10131" width="3.28515625" style="526" customWidth="1"/>
    <col min="10132" max="10132" width="4.85546875" style="526" customWidth="1"/>
    <col min="10133" max="10133" width="6.140625" style="526" customWidth="1"/>
    <col min="10134" max="10134" width="5.28515625" style="526" customWidth="1"/>
    <col min="10135" max="10135" width="26.140625" style="526" customWidth="1"/>
    <col min="10136" max="10136" width="11" style="526" customWidth="1"/>
    <col min="10137" max="10137" width="10.7109375" style="526" customWidth="1"/>
    <col min="10138" max="10138" width="10.28515625" style="526" customWidth="1"/>
    <col min="10139" max="10139" width="11.140625" style="526" customWidth="1"/>
    <col min="10140" max="10140" width="11.28515625" style="526" customWidth="1"/>
    <col min="10141" max="10141" width="10" style="526" customWidth="1"/>
    <col min="10142" max="10142" width="12.42578125" style="526" customWidth="1"/>
    <col min="10143" max="10194" width="9.140625" style="526"/>
    <col min="10195" max="10195" width="3.28515625" style="526" customWidth="1"/>
    <col min="10196" max="10196" width="4.85546875" style="526" customWidth="1"/>
    <col min="10197" max="10197" width="6.140625" style="526" customWidth="1"/>
    <col min="10198" max="10198" width="5.28515625" style="526" customWidth="1"/>
    <col min="10199" max="10199" width="26.140625" style="526" customWidth="1"/>
    <col min="10200" max="10204" width="15.7109375" style="526" customWidth="1"/>
    <col min="10205" max="10205" width="14.85546875" style="526" customWidth="1"/>
    <col min="10206" max="10206" width="15.42578125" style="526" customWidth="1"/>
    <col min="10207" max="10386" width="9.140625" style="526"/>
    <col min="10387" max="10387" width="3.28515625" style="526" customWidth="1"/>
    <col min="10388" max="10388" width="4.85546875" style="526" customWidth="1"/>
    <col min="10389" max="10389" width="6.140625" style="526" customWidth="1"/>
    <col min="10390" max="10390" width="5.28515625" style="526" customWidth="1"/>
    <col min="10391" max="10391" width="26.140625" style="526" customWidth="1"/>
    <col min="10392" max="10392" width="11" style="526" customWidth="1"/>
    <col min="10393" max="10393" width="10.7109375" style="526" customWidth="1"/>
    <col min="10394" max="10394" width="10.28515625" style="526" customWidth="1"/>
    <col min="10395" max="10395" width="11.140625" style="526" customWidth="1"/>
    <col min="10396" max="10396" width="11.28515625" style="526" customWidth="1"/>
    <col min="10397" max="10397" width="10" style="526" customWidth="1"/>
    <col min="10398" max="10398" width="12.42578125" style="526" customWidth="1"/>
    <col min="10399" max="10450" width="9.140625" style="526"/>
    <col min="10451" max="10451" width="3.28515625" style="526" customWidth="1"/>
    <col min="10452" max="10452" width="4.85546875" style="526" customWidth="1"/>
    <col min="10453" max="10453" width="6.140625" style="526" customWidth="1"/>
    <col min="10454" max="10454" width="5.28515625" style="526" customWidth="1"/>
    <col min="10455" max="10455" width="26.140625" style="526" customWidth="1"/>
    <col min="10456" max="10460" width="15.7109375" style="526" customWidth="1"/>
    <col min="10461" max="10461" width="14.85546875" style="526" customWidth="1"/>
    <col min="10462" max="10462" width="15.42578125" style="526" customWidth="1"/>
    <col min="10463" max="10642" width="9.140625" style="526"/>
    <col min="10643" max="10643" width="3.28515625" style="526" customWidth="1"/>
    <col min="10644" max="10644" width="4.85546875" style="526" customWidth="1"/>
    <col min="10645" max="10645" width="6.140625" style="526" customWidth="1"/>
    <col min="10646" max="10646" width="5.28515625" style="526" customWidth="1"/>
    <col min="10647" max="10647" width="26.140625" style="526" customWidth="1"/>
    <col min="10648" max="10648" width="11" style="526" customWidth="1"/>
    <col min="10649" max="10649" width="10.7109375" style="526" customWidth="1"/>
    <col min="10650" max="10650" width="10.28515625" style="526" customWidth="1"/>
    <col min="10651" max="10651" width="11.140625" style="526" customWidth="1"/>
    <col min="10652" max="10652" width="11.28515625" style="526" customWidth="1"/>
    <col min="10653" max="10653" width="10" style="526" customWidth="1"/>
    <col min="10654" max="10654" width="12.42578125" style="526" customWidth="1"/>
    <col min="10655" max="10706" width="9.140625" style="526"/>
    <col min="10707" max="10707" width="3.28515625" style="526" customWidth="1"/>
    <col min="10708" max="10708" width="4.85546875" style="526" customWidth="1"/>
    <col min="10709" max="10709" width="6.140625" style="526" customWidth="1"/>
    <col min="10710" max="10710" width="5.28515625" style="526" customWidth="1"/>
    <col min="10711" max="10711" width="26.140625" style="526" customWidth="1"/>
    <col min="10712" max="10716" width="15.7109375" style="526" customWidth="1"/>
    <col min="10717" max="10717" width="14.85546875" style="526" customWidth="1"/>
    <col min="10718" max="10718" width="15.42578125" style="526" customWidth="1"/>
    <col min="10719" max="10898" width="9.140625" style="526"/>
    <col min="10899" max="10899" width="3.28515625" style="526" customWidth="1"/>
    <col min="10900" max="10900" width="4.85546875" style="526" customWidth="1"/>
    <col min="10901" max="10901" width="6.140625" style="526" customWidth="1"/>
    <col min="10902" max="10902" width="5.28515625" style="526" customWidth="1"/>
    <col min="10903" max="10903" width="26.140625" style="526" customWidth="1"/>
    <col min="10904" max="10904" width="11" style="526" customWidth="1"/>
    <col min="10905" max="10905" width="10.7109375" style="526" customWidth="1"/>
    <col min="10906" max="10906" width="10.28515625" style="526" customWidth="1"/>
    <col min="10907" max="10907" width="11.140625" style="526" customWidth="1"/>
    <col min="10908" max="10908" width="11.28515625" style="526" customWidth="1"/>
    <col min="10909" max="10909" width="10" style="526" customWidth="1"/>
    <col min="10910" max="10910" width="12.42578125" style="526" customWidth="1"/>
    <col min="10911" max="10962" width="9.140625" style="526"/>
    <col min="10963" max="10963" width="3.28515625" style="526" customWidth="1"/>
    <col min="10964" max="10964" width="4.85546875" style="526" customWidth="1"/>
    <col min="10965" max="10965" width="6.140625" style="526" customWidth="1"/>
    <col min="10966" max="10966" width="5.28515625" style="526" customWidth="1"/>
    <col min="10967" max="10967" width="26.140625" style="526" customWidth="1"/>
    <col min="10968" max="10972" width="15.7109375" style="526" customWidth="1"/>
    <col min="10973" max="10973" width="14.85546875" style="526" customWidth="1"/>
    <col min="10974" max="10974" width="15.42578125" style="526" customWidth="1"/>
    <col min="10975" max="11154" width="9.140625" style="526"/>
    <col min="11155" max="11155" width="3.28515625" style="526" customWidth="1"/>
    <col min="11156" max="11156" width="4.85546875" style="526" customWidth="1"/>
    <col min="11157" max="11157" width="6.140625" style="526" customWidth="1"/>
    <col min="11158" max="11158" width="5.28515625" style="526" customWidth="1"/>
    <col min="11159" max="11159" width="26.140625" style="526" customWidth="1"/>
    <col min="11160" max="11160" width="11" style="526" customWidth="1"/>
    <col min="11161" max="11161" width="10.7109375" style="526" customWidth="1"/>
    <col min="11162" max="11162" width="10.28515625" style="526" customWidth="1"/>
    <col min="11163" max="11163" width="11.140625" style="526" customWidth="1"/>
    <col min="11164" max="11164" width="11.28515625" style="526" customWidth="1"/>
    <col min="11165" max="11165" width="10" style="526" customWidth="1"/>
    <col min="11166" max="11166" width="12.42578125" style="526" customWidth="1"/>
    <col min="11167" max="11218" width="9.140625" style="526"/>
    <col min="11219" max="11219" width="3.28515625" style="526" customWidth="1"/>
    <col min="11220" max="11220" width="4.85546875" style="526" customWidth="1"/>
    <col min="11221" max="11221" width="6.140625" style="526" customWidth="1"/>
    <col min="11222" max="11222" width="5.28515625" style="526" customWidth="1"/>
    <col min="11223" max="11223" width="26.140625" style="526" customWidth="1"/>
    <col min="11224" max="11228" width="15.7109375" style="526" customWidth="1"/>
    <col min="11229" max="11229" width="14.85546875" style="526" customWidth="1"/>
    <col min="11230" max="11230" width="15.42578125" style="526" customWidth="1"/>
    <col min="11231" max="11410" width="9.140625" style="526"/>
    <col min="11411" max="11411" width="3.28515625" style="526" customWidth="1"/>
    <col min="11412" max="11412" width="4.85546875" style="526" customWidth="1"/>
    <col min="11413" max="11413" width="6.140625" style="526" customWidth="1"/>
    <col min="11414" max="11414" width="5.28515625" style="526" customWidth="1"/>
    <col min="11415" max="11415" width="26.140625" style="526" customWidth="1"/>
    <col min="11416" max="11416" width="11" style="526" customWidth="1"/>
    <col min="11417" max="11417" width="10.7109375" style="526" customWidth="1"/>
    <col min="11418" max="11418" width="10.28515625" style="526" customWidth="1"/>
    <col min="11419" max="11419" width="11.140625" style="526" customWidth="1"/>
    <col min="11420" max="11420" width="11.28515625" style="526" customWidth="1"/>
    <col min="11421" max="11421" width="10" style="526" customWidth="1"/>
    <col min="11422" max="11422" width="12.42578125" style="526" customWidth="1"/>
    <col min="11423" max="11474" width="9.140625" style="526"/>
    <col min="11475" max="11475" width="3.28515625" style="526" customWidth="1"/>
    <col min="11476" max="11476" width="4.85546875" style="526" customWidth="1"/>
    <col min="11477" max="11477" width="6.140625" style="526" customWidth="1"/>
    <col min="11478" max="11478" width="5.28515625" style="526" customWidth="1"/>
    <col min="11479" max="11479" width="26.140625" style="526" customWidth="1"/>
    <col min="11480" max="11484" width="15.7109375" style="526" customWidth="1"/>
    <col min="11485" max="11485" width="14.85546875" style="526" customWidth="1"/>
    <col min="11486" max="11486" width="15.42578125" style="526" customWidth="1"/>
    <col min="11487" max="11666" width="9.140625" style="526"/>
    <col min="11667" max="11667" width="3.28515625" style="526" customWidth="1"/>
    <col min="11668" max="11668" width="4.85546875" style="526" customWidth="1"/>
    <col min="11669" max="11669" width="6.140625" style="526" customWidth="1"/>
    <col min="11670" max="11670" width="5.28515625" style="526" customWidth="1"/>
    <col min="11671" max="11671" width="26.140625" style="526" customWidth="1"/>
    <col min="11672" max="11672" width="11" style="526" customWidth="1"/>
    <col min="11673" max="11673" width="10.7109375" style="526" customWidth="1"/>
    <col min="11674" max="11674" width="10.28515625" style="526" customWidth="1"/>
    <col min="11675" max="11675" width="11.140625" style="526" customWidth="1"/>
    <col min="11676" max="11676" width="11.28515625" style="526" customWidth="1"/>
    <col min="11677" max="11677" width="10" style="526" customWidth="1"/>
    <col min="11678" max="11678" width="12.42578125" style="526" customWidth="1"/>
    <col min="11679" max="11730" width="9.140625" style="526"/>
    <col min="11731" max="11731" width="3.28515625" style="526" customWidth="1"/>
    <col min="11732" max="11732" width="4.85546875" style="526" customWidth="1"/>
    <col min="11733" max="11733" width="6.140625" style="526" customWidth="1"/>
    <col min="11734" max="11734" width="5.28515625" style="526" customWidth="1"/>
    <col min="11735" max="11735" width="26.140625" style="526" customWidth="1"/>
    <col min="11736" max="11740" width="15.7109375" style="526" customWidth="1"/>
    <col min="11741" max="11741" width="14.85546875" style="526" customWidth="1"/>
    <col min="11742" max="11742" width="15.42578125" style="526" customWidth="1"/>
    <col min="11743" max="11922" width="9.140625" style="526"/>
    <col min="11923" max="11923" width="3.28515625" style="526" customWidth="1"/>
    <col min="11924" max="11924" width="4.85546875" style="526" customWidth="1"/>
    <col min="11925" max="11925" width="6.140625" style="526" customWidth="1"/>
    <col min="11926" max="11926" width="5.28515625" style="526" customWidth="1"/>
    <col min="11927" max="11927" width="26.140625" style="526" customWidth="1"/>
    <col min="11928" max="11928" width="11" style="526" customWidth="1"/>
    <col min="11929" max="11929" width="10.7109375" style="526" customWidth="1"/>
    <col min="11930" max="11930" width="10.28515625" style="526" customWidth="1"/>
    <col min="11931" max="11931" width="11.140625" style="526" customWidth="1"/>
    <col min="11932" max="11932" width="11.28515625" style="526" customWidth="1"/>
    <col min="11933" max="11933" width="10" style="526" customWidth="1"/>
    <col min="11934" max="11934" width="12.42578125" style="526" customWidth="1"/>
    <col min="11935" max="11986" width="9.140625" style="526"/>
    <col min="11987" max="11987" width="3.28515625" style="526" customWidth="1"/>
    <col min="11988" max="11988" width="4.85546875" style="526" customWidth="1"/>
    <col min="11989" max="11989" width="6.140625" style="526" customWidth="1"/>
    <col min="11990" max="11990" width="5.28515625" style="526" customWidth="1"/>
    <col min="11991" max="11991" width="26.140625" style="526" customWidth="1"/>
    <col min="11992" max="11996" width="15.7109375" style="526" customWidth="1"/>
    <col min="11997" max="11997" width="14.85546875" style="526" customWidth="1"/>
    <col min="11998" max="11998" width="15.42578125" style="526" customWidth="1"/>
    <col min="11999" max="12178" width="9.140625" style="526"/>
    <col min="12179" max="12179" width="3.28515625" style="526" customWidth="1"/>
    <col min="12180" max="12180" width="4.85546875" style="526" customWidth="1"/>
    <col min="12181" max="12181" width="6.140625" style="526" customWidth="1"/>
    <col min="12182" max="12182" width="5.28515625" style="526" customWidth="1"/>
    <col min="12183" max="12183" width="26.140625" style="526" customWidth="1"/>
    <col min="12184" max="12184" width="11" style="526" customWidth="1"/>
    <col min="12185" max="12185" width="10.7109375" style="526" customWidth="1"/>
    <col min="12186" max="12186" width="10.28515625" style="526" customWidth="1"/>
    <col min="12187" max="12187" width="11.140625" style="526" customWidth="1"/>
    <col min="12188" max="12188" width="11.28515625" style="526" customWidth="1"/>
    <col min="12189" max="12189" width="10" style="526" customWidth="1"/>
    <col min="12190" max="12190" width="12.42578125" style="526" customWidth="1"/>
    <col min="12191" max="12242" width="9.140625" style="526"/>
    <col min="12243" max="12243" width="3.28515625" style="526" customWidth="1"/>
    <col min="12244" max="12244" width="4.85546875" style="526" customWidth="1"/>
    <col min="12245" max="12245" width="6.140625" style="526" customWidth="1"/>
    <col min="12246" max="12246" width="5.28515625" style="526" customWidth="1"/>
    <col min="12247" max="12247" width="26.140625" style="526" customWidth="1"/>
    <col min="12248" max="12252" width="15.7109375" style="526" customWidth="1"/>
    <col min="12253" max="12253" width="14.85546875" style="526" customWidth="1"/>
    <col min="12254" max="12254" width="15.42578125" style="526" customWidth="1"/>
    <col min="12255" max="12434" width="9.140625" style="526"/>
    <col min="12435" max="12435" width="3.28515625" style="526" customWidth="1"/>
    <col min="12436" max="12436" width="4.85546875" style="526" customWidth="1"/>
    <col min="12437" max="12437" width="6.140625" style="526" customWidth="1"/>
    <col min="12438" max="12438" width="5.28515625" style="526" customWidth="1"/>
    <col min="12439" max="12439" width="26.140625" style="526" customWidth="1"/>
    <col min="12440" max="12440" width="11" style="526" customWidth="1"/>
    <col min="12441" max="12441" width="10.7109375" style="526" customWidth="1"/>
    <col min="12442" max="12442" width="10.28515625" style="526" customWidth="1"/>
    <col min="12443" max="12443" width="11.140625" style="526" customWidth="1"/>
    <col min="12444" max="12444" width="11.28515625" style="526" customWidth="1"/>
    <col min="12445" max="12445" width="10" style="526" customWidth="1"/>
    <col min="12446" max="12446" width="12.42578125" style="526" customWidth="1"/>
    <col min="12447" max="12498" width="9.140625" style="526"/>
    <col min="12499" max="12499" width="3.28515625" style="526" customWidth="1"/>
    <col min="12500" max="12500" width="4.85546875" style="526" customWidth="1"/>
    <col min="12501" max="12501" width="6.140625" style="526" customWidth="1"/>
    <col min="12502" max="12502" width="5.28515625" style="526" customWidth="1"/>
    <col min="12503" max="12503" width="26.140625" style="526" customWidth="1"/>
    <col min="12504" max="12508" width="15.7109375" style="526" customWidth="1"/>
    <col min="12509" max="12509" width="14.85546875" style="526" customWidth="1"/>
    <col min="12510" max="12510" width="15.42578125" style="526" customWidth="1"/>
    <col min="12511" max="12690" width="9.140625" style="526"/>
    <col min="12691" max="12691" width="3.28515625" style="526" customWidth="1"/>
    <col min="12692" max="12692" width="4.85546875" style="526" customWidth="1"/>
    <col min="12693" max="12693" width="6.140625" style="526" customWidth="1"/>
    <col min="12694" max="12694" width="5.28515625" style="526" customWidth="1"/>
    <col min="12695" max="12695" width="26.140625" style="526" customWidth="1"/>
    <col min="12696" max="12696" width="11" style="526" customWidth="1"/>
    <col min="12697" max="12697" width="10.7109375" style="526" customWidth="1"/>
    <col min="12698" max="12698" width="10.28515625" style="526" customWidth="1"/>
    <col min="12699" max="12699" width="11.140625" style="526" customWidth="1"/>
    <col min="12700" max="12700" width="11.28515625" style="526" customWidth="1"/>
    <col min="12701" max="12701" width="10" style="526" customWidth="1"/>
    <col min="12702" max="12702" width="12.42578125" style="526" customWidth="1"/>
    <col min="12703" max="12754" width="9.140625" style="526"/>
    <col min="12755" max="12755" width="3.28515625" style="526" customWidth="1"/>
    <col min="12756" max="12756" width="4.85546875" style="526" customWidth="1"/>
    <col min="12757" max="12757" width="6.140625" style="526" customWidth="1"/>
    <col min="12758" max="12758" width="5.28515625" style="526" customWidth="1"/>
    <col min="12759" max="12759" width="26.140625" style="526" customWidth="1"/>
    <col min="12760" max="12764" width="15.7109375" style="526" customWidth="1"/>
    <col min="12765" max="12765" width="14.85546875" style="526" customWidth="1"/>
    <col min="12766" max="12766" width="15.42578125" style="526" customWidth="1"/>
    <col min="12767" max="12946" width="9.140625" style="526"/>
    <col min="12947" max="12947" width="3.28515625" style="526" customWidth="1"/>
    <col min="12948" max="12948" width="4.85546875" style="526" customWidth="1"/>
    <col min="12949" max="12949" width="6.140625" style="526" customWidth="1"/>
    <col min="12950" max="12950" width="5.28515625" style="526" customWidth="1"/>
    <col min="12951" max="12951" width="26.140625" style="526" customWidth="1"/>
    <col min="12952" max="12952" width="11" style="526" customWidth="1"/>
    <col min="12953" max="12953" width="10.7109375" style="526" customWidth="1"/>
    <col min="12954" max="12954" width="10.28515625" style="526" customWidth="1"/>
    <col min="12955" max="12955" width="11.140625" style="526" customWidth="1"/>
    <col min="12956" max="12956" width="11.28515625" style="526" customWidth="1"/>
    <col min="12957" max="12957" width="10" style="526" customWidth="1"/>
    <col min="12958" max="12958" width="12.42578125" style="526" customWidth="1"/>
    <col min="12959" max="13010" width="9.140625" style="526"/>
    <col min="13011" max="13011" width="3.28515625" style="526" customWidth="1"/>
    <col min="13012" max="13012" width="4.85546875" style="526" customWidth="1"/>
    <col min="13013" max="13013" width="6.140625" style="526" customWidth="1"/>
    <col min="13014" max="13014" width="5.28515625" style="526" customWidth="1"/>
    <col min="13015" max="13015" width="26.140625" style="526" customWidth="1"/>
    <col min="13016" max="13020" width="15.7109375" style="526" customWidth="1"/>
    <col min="13021" max="13021" width="14.85546875" style="526" customWidth="1"/>
    <col min="13022" max="13022" width="15.42578125" style="526" customWidth="1"/>
    <col min="13023" max="13202" width="9.140625" style="526"/>
    <col min="13203" max="13203" width="3.28515625" style="526" customWidth="1"/>
    <col min="13204" max="13204" width="4.85546875" style="526" customWidth="1"/>
    <col min="13205" max="13205" width="6.140625" style="526" customWidth="1"/>
    <col min="13206" max="13206" width="5.28515625" style="526" customWidth="1"/>
    <col min="13207" max="13207" width="26.140625" style="526" customWidth="1"/>
    <col min="13208" max="13208" width="11" style="526" customWidth="1"/>
    <col min="13209" max="13209" width="10.7109375" style="526" customWidth="1"/>
    <col min="13210" max="13210" width="10.28515625" style="526" customWidth="1"/>
    <col min="13211" max="13211" width="11.140625" style="526" customWidth="1"/>
    <col min="13212" max="13212" width="11.28515625" style="526" customWidth="1"/>
    <col min="13213" max="13213" width="10" style="526" customWidth="1"/>
    <col min="13214" max="13214" width="12.42578125" style="526" customWidth="1"/>
    <col min="13215" max="13266" width="9.140625" style="526"/>
    <col min="13267" max="13267" width="3.28515625" style="526" customWidth="1"/>
    <col min="13268" max="13268" width="4.85546875" style="526" customWidth="1"/>
    <col min="13269" max="13269" width="6.140625" style="526" customWidth="1"/>
    <col min="13270" max="13270" width="5.28515625" style="526" customWidth="1"/>
    <col min="13271" max="13271" width="26.140625" style="526" customWidth="1"/>
    <col min="13272" max="13276" width="15.7109375" style="526" customWidth="1"/>
    <col min="13277" max="13277" width="14.85546875" style="526" customWidth="1"/>
    <col min="13278" max="13278" width="15.42578125" style="526" customWidth="1"/>
    <col min="13279" max="13458" width="9.140625" style="526"/>
    <col min="13459" max="13459" width="3.28515625" style="526" customWidth="1"/>
    <col min="13460" max="13460" width="4.85546875" style="526" customWidth="1"/>
    <col min="13461" max="13461" width="6.140625" style="526" customWidth="1"/>
    <col min="13462" max="13462" width="5.28515625" style="526" customWidth="1"/>
    <col min="13463" max="13463" width="26.140625" style="526" customWidth="1"/>
    <col min="13464" max="13464" width="11" style="526" customWidth="1"/>
    <col min="13465" max="13465" width="10.7109375" style="526" customWidth="1"/>
    <col min="13466" max="13466" width="10.28515625" style="526" customWidth="1"/>
    <col min="13467" max="13467" width="11.140625" style="526" customWidth="1"/>
    <col min="13468" max="13468" width="11.28515625" style="526" customWidth="1"/>
    <col min="13469" max="13469" width="10" style="526" customWidth="1"/>
    <col min="13470" max="13470" width="12.42578125" style="526" customWidth="1"/>
    <col min="13471" max="13522" width="9.140625" style="526"/>
    <col min="13523" max="13523" width="3.28515625" style="526" customWidth="1"/>
    <col min="13524" max="13524" width="4.85546875" style="526" customWidth="1"/>
    <col min="13525" max="13525" width="6.140625" style="526" customWidth="1"/>
    <col min="13526" max="13526" width="5.28515625" style="526" customWidth="1"/>
    <col min="13527" max="13527" width="26.140625" style="526" customWidth="1"/>
    <col min="13528" max="13532" width="15.7109375" style="526" customWidth="1"/>
    <col min="13533" max="13533" width="14.85546875" style="526" customWidth="1"/>
    <col min="13534" max="13534" width="15.42578125" style="526" customWidth="1"/>
    <col min="13535" max="13714" width="9.140625" style="526"/>
    <col min="13715" max="13715" width="3.28515625" style="526" customWidth="1"/>
    <col min="13716" max="13716" width="4.85546875" style="526" customWidth="1"/>
    <col min="13717" max="13717" width="6.140625" style="526" customWidth="1"/>
    <col min="13718" max="13718" width="5.28515625" style="526" customWidth="1"/>
    <col min="13719" max="13719" width="26.140625" style="526" customWidth="1"/>
    <col min="13720" max="13720" width="11" style="526" customWidth="1"/>
    <col min="13721" max="13721" width="10.7109375" style="526" customWidth="1"/>
    <col min="13722" max="13722" width="10.28515625" style="526" customWidth="1"/>
    <col min="13723" max="13723" width="11.140625" style="526" customWidth="1"/>
    <col min="13724" max="13724" width="11.28515625" style="526" customWidth="1"/>
    <col min="13725" max="13725" width="10" style="526" customWidth="1"/>
    <col min="13726" max="13726" width="12.42578125" style="526" customWidth="1"/>
    <col min="13727" max="13778" width="9.140625" style="526"/>
    <col min="13779" max="13779" width="3.28515625" style="526" customWidth="1"/>
    <col min="13780" max="13780" width="4.85546875" style="526" customWidth="1"/>
    <col min="13781" max="13781" width="6.140625" style="526" customWidth="1"/>
    <col min="13782" max="13782" width="5.28515625" style="526" customWidth="1"/>
    <col min="13783" max="13783" width="26.140625" style="526" customWidth="1"/>
    <col min="13784" max="13788" width="15.7109375" style="526" customWidth="1"/>
    <col min="13789" max="13789" width="14.85546875" style="526" customWidth="1"/>
    <col min="13790" max="13790" width="15.42578125" style="526" customWidth="1"/>
    <col min="13791" max="13970" width="9.140625" style="526"/>
    <col min="13971" max="13971" width="3.28515625" style="526" customWidth="1"/>
    <col min="13972" max="13972" width="4.85546875" style="526" customWidth="1"/>
    <col min="13973" max="13973" width="6.140625" style="526" customWidth="1"/>
    <col min="13974" max="13974" width="5.28515625" style="526" customWidth="1"/>
    <col min="13975" max="13975" width="26.140625" style="526" customWidth="1"/>
    <col min="13976" max="13976" width="11" style="526" customWidth="1"/>
    <col min="13977" max="13977" width="10.7109375" style="526" customWidth="1"/>
    <col min="13978" max="13978" width="10.28515625" style="526" customWidth="1"/>
    <col min="13979" max="13979" width="11.140625" style="526" customWidth="1"/>
    <col min="13980" max="13980" width="11.28515625" style="526" customWidth="1"/>
    <col min="13981" max="13981" width="10" style="526" customWidth="1"/>
    <col min="13982" max="13982" width="12.42578125" style="526" customWidth="1"/>
    <col min="13983" max="14034" width="9.140625" style="526"/>
    <col min="14035" max="14035" width="3.28515625" style="526" customWidth="1"/>
    <col min="14036" max="14036" width="4.85546875" style="526" customWidth="1"/>
    <col min="14037" max="14037" width="6.140625" style="526" customWidth="1"/>
    <col min="14038" max="14038" width="5.28515625" style="526" customWidth="1"/>
    <col min="14039" max="14039" width="26.140625" style="526" customWidth="1"/>
    <col min="14040" max="14044" width="15.7109375" style="526" customWidth="1"/>
    <col min="14045" max="14045" width="14.85546875" style="526" customWidth="1"/>
    <col min="14046" max="14046" width="15.42578125" style="526" customWidth="1"/>
    <col min="14047" max="14226" width="9.140625" style="526"/>
    <col min="14227" max="14227" width="3.28515625" style="526" customWidth="1"/>
    <col min="14228" max="14228" width="4.85546875" style="526" customWidth="1"/>
    <col min="14229" max="14229" width="6.140625" style="526" customWidth="1"/>
    <col min="14230" max="14230" width="5.28515625" style="526" customWidth="1"/>
    <col min="14231" max="14231" width="26.140625" style="526" customWidth="1"/>
    <col min="14232" max="14232" width="11" style="526" customWidth="1"/>
    <col min="14233" max="14233" width="10.7109375" style="526" customWidth="1"/>
    <col min="14234" max="14234" width="10.28515625" style="526" customWidth="1"/>
    <col min="14235" max="14235" width="11.140625" style="526" customWidth="1"/>
    <col min="14236" max="14236" width="11.28515625" style="526" customWidth="1"/>
    <col min="14237" max="14237" width="10" style="526" customWidth="1"/>
    <col min="14238" max="14238" width="12.42578125" style="526" customWidth="1"/>
    <col min="14239" max="14290" width="9.140625" style="526"/>
    <col min="14291" max="14291" width="3.28515625" style="526" customWidth="1"/>
    <col min="14292" max="14292" width="4.85546875" style="526" customWidth="1"/>
    <col min="14293" max="14293" width="6.140625" style="526" customWidth="1"/>
    <col min="14294" max="14294" width="5.28515625" style="526" customWidth="1"/>
    <col min="14295" max="14295" width="26.140625" style="526" customWidth="1"/>
    <col min="14296" max="14300" width="15.7109375" style="526" customWidth="1"/>
    <col min="14301" max="14301" width="14.85546875" style="526" customWidth="1"/>
    <col min="14302" max="14302" width="15.42578125" style="526" customWidth="1"/>
    <col min="14303" max="14482" width="9.140625" style="526"/>
    <col min="14483" max="14483" width="3.28515625" style="526" customWidth="1"/>
    <col min="14484" max="14484" width="4.85546875" style="526" customWidth="1"/>
    <col min="14485" max="14485" width="6.140625" style="526" customWidth="1"/>
    <col min="14486" max="14486" width="5.28515625" style="526" customWidth="1"/>
    <col min="14487" max="14487" width="26.140625" style="526" customWidth="1"/>
    <col min="14488" max="14488" width="11" style="526" customWidth="1"/>
    <col min="14489" max="14489" width="10.7109375" style="526" customWidth="1"/>
    <col min="14490" max="14490" width="10.28515625" style="526" customWidth="1"/>
    <col min="14491" max="14491" width="11.140625" style="526" customWidth="1"/>
    <col min="14492" max="14492" width="11.28515625" style="526" customWidth="1"/>
    <col min="14493" max="14493" width="10" style="526" customWidth="1"/>
    <col min="14494" max="14494" width="12.42578125" style="526" customWidth="1"/>
    <col min="14495" max="14546" width="9.140625" style="526"/>
    <col min="14547" max="14547" width="3.28515625" style="526" customWidth="1"/>
    <col min="14548" max="14548" width="4.85546875" style="526" customWidth="1"/>
    <col min="14549" max="14549" width="6.140625" style="526" customWidth="1"/>
    <col min="14550" max="14550" width="5.28515625" style="526" customWidth="1"/>
    <col min="14551" max="14551" width="26.140625" style="526" customWidth="1"/>
    <col min="14552" max="14556" width="15.7109375" style="526" customWidth="1"/>
    <col min="14557" max="14557" width="14.85546875" style="526" customWidth="1"/>
    <col min="14558" max="14558" width="15.42578125" style="526" customWidth="1"/>
    <col min="14559" max="14738" width="9.140625" style="526"/>
    <col min="14739" max="14739" width="3.28515625" style="526" customWidth="1"/>
    <col min="14740" max="14740" width="4.85546875" style="526" customWidth="1"/>
    <col min="14741" max="14741" width="6.140625" style="526" customWidth="1"/>
    <col min="14742" max="14742" width="5.28515625" style="526" customWidth="1"/>
    <col min="14743" max="14743" width="26.140625" style="526" customWidth="1"/>
    <col min="14744" max="14744" width="11" style="526" customWidth="1"/>
    <col min="14745" max="14745" width="10.7109375" style="526" customWidth="1"/>
    <col min="14746" max="14746" width="10.28515625" style="526" customWidth="1"/>
    <col min="14747" max="14747" width="11.140625" style="526" customWidth="1"/>
    <col min="14748" max="14748" width="11.28515625" style="526" customWidth="1"/>
    <col min="14749" max="14749" width="10" style="526" customWidth="1"/>
    <col min="14750" max="14750" width="12.42578125" style="526" customWidth="1"/>
    <col min="14751" max="14802" width="9.140625" style="526"/>
    <col min="14803" max="14803" width="3.28515625" style="526" customWidth="1"/>
    <col min="14804" max="14804" width="4.85546875" style="526" customWidth="1"/>
    <col min="14805" max="14805" width="6.140625" style="526" customWidth="1"/>
    <col min="14806" max="14806" width="5.28515625" style="526" customWidth="1"/>
    <col min="14807" max="14807" width="26.140625" style="526" customWidth="1"/>
    <col min="14808" max="14812" width="15.7109375" style="526" customWidth="1"/>
    <col min="14813" max="14813" width="14.85546875" style="526" customWidth="1"/>
    <col min="14814" max="14814" width="15.42578125" style="526" customWidth="1"/>
    <col min="14815" max="14994" width="9.140625" style="526"/>
    <col min="14995" max="14995" width="3.28515625" style="526" customWidth="1"/>
    <col min="14996" max="14996" width="4.85546875" style="526" customWidth="1"/>
    <col min="14997" max="14997" width="6.140625" style="526" customWidth="1"/>
    <col min="14998" max="14998" width="5.28515625" style="526" customWidth="1"/>
    <col min="14999" max="14999" width="26.140625" style="526" customWidth="1"/>
    <col min="15000" max="15000" width="11" style="526" customWidth="1"/>
    <col min="15001" max="15001" width="10.7109375" style="526" customWidth="1"/>
    <col min="15002" max="15002" width="10.28515625" style="526" customWidth="1"/>
    <col min="15003" max="15003" width="11.140625" style="526" customWidth="1"/>
    <col min="15004" max="15004" width="11.28515625" style="526" customWidth="1"/>
    <col min="15005" max="15005" width="10" style="526" customWidth="1"/>
    <col min="15006" max="15006" width="12.42578125" style="526" customWidth="1"/>
    <col min="15007" max="15058" width="9.140625" style="526"/>
    <col min="15059" max="15059" width="3.28515625" style="526" customWidth="1"/>
    <col min="15060" max="15060" width="4.85546875" style="526" customWidth="1"/>
    <col min="15061" max="15061" width="6.140625" style="526" customWidth="1"/>
    <col min="15062" max="15062" width="5.28515625" style="526" customWidth="1"/>
    <col min="15063" max="15063" width="26.140625" style="526" customWidth="1"/>
    <col min="15064" max="15068" width="15.7109375" style="526" customWidth="1"/>
    <col min="15069" max="15069" width="14.85546875" style="526" customWidth="1"/>
    <col min="15070" max="15070" width="15.42578125" style="526" customWidth="1"/>
    <col min="15071" max="15250" width="9.140625" style="526"/>
    <col min="15251" max="15251" width="3.28515625" style="526" customWidth="1"/>
    <col min="15252" max="15252" width="4.85546875" style="526" customWidth="1"/>
    <col min="15253" max="15253" width="6.140625" style="526" customWidth="1"/>
    <col min="15254" max="15254" width="5.28515625" style="526" customWidth="1"/>
    <col min="15255" max="15255" width="26.140625" style="526" customWidth="1"/>
    <col min="15256" max="15256" width="11" style="526" customWidth="1"/>
    <col min="15257" max="15257" width="10.7109375" style="526" customWidth="1"/>
    <col min="15258" max="15258" width="10.28515625" style="526" customWidth="1"/>
    <col min="15259" max="15259" width="11.140625" style="526" customWidth="1"/>
    <col min="15260" max="15260" width="11.28515625" style="526" customWidth="1"/>
    <col min="15261" max="15261" width="10" style="526" customWidth="1"/>
    <col min="15262" max="15262" width="12.42578125" style="526" customWidth="1"/>
    <col min="15263" max="15314" width="9.140625" style="526"/>
    <col min="15315" max="15315" width="3.28515625" style="526" customWidth="1"/>
    <col min="15316" max="15316" width="4.85546875" style="526" customWidth="1"/>
    <col min="15317" max="15317" width="6.140625" style="526" customWidth="1"/>
    <col min="15318" max="15318" width="5.28515625" style="526" customWidth="1"/>
    <col min="15319" max="15319" width="26.140625" style="526" customWidth="1"/>
    <col min="15320" max="15324" width="15.7109375" style="526" customWidth="1"/>
    <col min="15325" max="15325" width="14.85546875" style="526" customWidth="1"/>
    <col min="15326" max="15326" width="15.42578125" style="526" customWidth="1"/>
    <col min="15327" max="15506" width="9.140625" style="526"/>
    <col min="15507" max="15507" width="3.28515625" style="526" customWidth="1"/>
    <col min="15508" max="15508" width="4.85546875" style="526" customWidth="1"/>
    <col min="15509" max="15509" width="6.140625" style="526" customWidth="1"/>
    <col min="15510" max="15510" width="5.28515625" style="526" customWidth="1"/>
    <col min="15511" max="15511" width="26.140625" style="526" customWidth="1"/>
    <col min="15512" max="15512" width="11" style="526" customWidth="1"/>
    <col min="15513" max="15513" width="10.7109375" style="526" customWidth="1"/>
    <col min="15514" max="15514" width="10.28515625" style="526" customWidth="1"/>
    <col min="15515" max="15515" width="11.140625" style="526" customWidth="1"/>
    <col min="15516" max="15516" width="11.28515625" style="526" customWidth="1"/>
    <col min="15517" max="15517" width="10" style="526" customWidth="1"/>
    <col min="15518" max="15518" width="12.42578125" style="526" customWidth="1"/>
    <col min="15519" max="15570" width="9.140625" style="526"/>
    <col min="15571" max="15571" width="3.28515625" style="526" customWidth="1"/>
    <col min="15572" max="15572" width="4.85546875" style="526" customWidth="1"/>
    <col min="15573" max="15573" width="6.140625" style="526" customWidth="1"/>
    <col min="15574" max="15574" width="5.28515625" style="526" customWidth="1"/>
    <col min="15575" max="15575" width="26.140625" style="526" customWidth="1"/>
    <col min="15576" max="15580" width="15.7109375" style="526" customWidth="1"/>
    <col min="15581" max="15581" width="14.85546875" style="526" customWidth="1"/>
    <col min="15582" max="15582" width="15.42578125" style="526" customWidth="1"/>
    <col min="15583" max="15762" width="9.140625" style="526"/>
    <col min="15763" max="15763" width="3.28515625" style="526" customWidth="1"/>
    <col min="15764" max="15764" width="4.85546875" style="526" customWidth="1"/>
    <col min="15765" max="15765" width="6.140625" style="526" customWidth="1"/>
    <col min="15766" max="15766" width="5.28515625" style="526" customWidth="1"/>
    <col min="15767" max="15767" width="26.140625" style="526" customWidth="1"/>
    <col min="15768" max="15768" width="11" style="526" customWidth="1"/>
    <col min="15769" max="15769" width="10.7109375" style="526" customWidth="1"/>
    <col min="15770" max="15770" width="10.28515625" style="526" customWidth="1"/>
    <col min="15771" max="15771" width="11.140625" style="526" customWidth="1"/>
    <col min="15772" max="15772" width="11.28515625" style="526" customWidth="1"/>
    <col min="15773" max="15773" width="10" style="526" customWidth="1"/>
    <col min="15774" max="15774" width="12.42578125" style="526" customWidth="1"/>
    <col min="15775" max="15826" width="9.140625" style="526"/>
    <col min="15827" max="15827" width="3.28515625" style="526" customWidth="1"/>
    <col min="15828" max="15828" width="4.85546875" style="526" customWidth="1"/>
    <col min="15829" max="15829" width="6.140625" style="526" customWidth="1"/>
    <col min="15830" max="15830" width="5.28515625" style="526" customWidth="1"/>
    <col min="15831" max="15831" width="26.140625" style="526" customWidth="1"/>
    <col min="15832" max="15836" width="15.7109375" style="526" customWidth="1"/>
    <col min="15837" max="15837" width="14.85546875" style="526" customWidth="1"/>
    <col min="15838" max="15838" width="15.42578125" style="526" customWidth="1"/>
    <col min="15839" max="16018" width="9.140625" style="526"/>
    <col min="16019" max="16019" width="3.28515625" style="526" customWidth="1"/>
    <col min="16020" max="16020" width="4.85546875" style="526" customWidth="1"/>
    <col min="16021" max="16021" width="6.140625" style="526" customWidth="1"/>
    <col min="16022" max="16022" width="5.28515625" style="526" customWidth="1"/>
    <col min="16023" max="16023" width="26.140625" style="526" customWidth="1"/>
    <col min="16024" max="16024" width="11" style="526" customWidth="1"/>
    <col min="16025" max="16025" width="10.7109375" style="526" customWidth="1"/>
    <col min="16026" max="16026" width="10.28515625" style="526" customWidth="1"/>
    <col min="16027" max="16027" width="11.140625" style="526" customWidth="1"/>
    <col min="16028" max="16028" width="11.28515625" style="526" customWidth="1"/>
    <col min="16029" max="16029" width="10" style="526" customWidth="1"/>
    <col min="16030" max="16030" width="12.42578125" style="526" customWidth="1"/>
    <col min="16031" max="16082" width="9.140625" style="526"/>
    <col min="16083" max="16083" width="3.28515625" style="526" customWidth="1"/>
    <col min="16084" max="16084" width="4.85546875" style="526" customWidth="1"/>
    <col min="16085" max="16085" width="6.140625" style="526" customWidth="1"/>
    <col min="16086" max="16086" width="5.28515625" style="526" customWidth="1"/>
    <col min="16087" max="16087" width="26.140625" style="526" customWidth="1"/>
    <col min="16088" max="16092" width="15.7109375" style="526" customWidth="1"/>
    <col min="16093" max="16093" width="14.85546875" style="526" customWidth="1"/>
    <col min="16094" max="16094" width="15.42578125" style="526" customWidth="1"/>
    <col min="16095" max="16274" width="9.140625" style="526"/>
    <col min="16275" max="16275" width="3.28515625" style="526" customWidth="1"/>
    <col min="16276" max="16276" width="4.85546875" style="526" customWidth="1"/>
    <col min="16277" max="16277" width="6.140625" style="526" customWidth="1"/>
    <col min="16278" max="16278" width="5.28515625" style="526" customWidth="1"/>
    <col min="16279" max="16279" width="26.140625" style="526" customWidth="1"/>
    <col min="16280" max="16280" width="11" style="526" customWidth="1"/>
    <col min="16281" max="16281" width="10.7109375" style="526" customWidth="1"/>
    <col min="16282" max="16282" width="10.28515625" style="526" customWidth="1"/>
    <col min="16283" max="16283" width="11.140625" style="526" customWidth="1"/>
    <col min="16284" max="16284" width="11.28515625" style="526" customWidth="1"/>
    <col min="16285" max="16285" width="10" style="526" customWidth="1"/>
    <col min="16286" max="16286" width="12.42578125" style="526" customWidth="1"/>
    <col min="16287" max="16338" width="9.140625" style="526"/>
    <col min="16339" max="16384" width="9.140625" style="526" customWidth="1"/>
  </cols>
  <sheetData>
    <row r="1" spans="3:14">
      <c r="C1" s="1667" t="s">
        <v>576</v>
      </c>
      <c r="D1" s="1667"/>
      <c r="E1" s="1667"/>
      <c r="F1" s="1667"/>
      <c r="G1" s="1667"/>
      <c r="H1" s="1667"/>
      <c r="I1" s="1667"/>
      <c r="J1" s="1667"/>
      <c r="K1" s="1667"/>
      <c r="L1" s="1667"/>
      <c r="M1" s="1667"/>
      <c r="N1" s="1667"/>
    </row>
    <row r="2" spans="3:14">
      <c r="C2" s="1667" t="s">
        <v>577</v>
      </c>
      <c r="D2" s="1667"/>
      <c r="E2" s="1667"/>
      <c r="F2" s="1667"/>
      <c r="G2" s="1667"/>
      <c r="H2" s="1667"/>
      <c r="I2" s="1667"/>
      <c r="J2" s="1667"/>
      <c r="K2" s="1667"/>
      <c r="L2" s="1667"/>
      <c r="M2" s="1667"/>
      <c r="N2" s="1667"/>
    </row>
    <row r="3" spans="3:14" ht="16.5" thickBot="1">
      <c r="C3" s="1668" t="s">
        <v>578</v>
      </c>
      <c r="D3" s="1668"/>
      <c r="E3" s="1668"/>
      <c r="F3" s="1668"/>
      <c r="G3" s="1668"/>
      <c r="H3" s="1668"/>
      <c r="I3" s="1668"/>
      <c r="J3" s="1668"/>
      <c r="K3" s="1668"/>
      <c r="L3" s="1668"/>
      <c r="M3" s="1668"/>
      <c r="N3" s="1668"/>
    </row>
    <row r="4" spans="3:14" ht="16.5" thickTop="1">
      <c r="C4" s="1669" t="s">
        <v>579</v>
      </c>
      <c r="D4" s="1670"/>
      <c r="E4" s="1670"/>
      <c r="F4" s="1670"/>
      <c r="G4" s="1671"/>
      <c r="H4" s="1678" t="s">
        <v>5</v>
      </c>
      <c r="I4" s="1671"/>
      <c r="J4" s="1670" t="s">
        <v>6</v>
      </c>
      <c r="K4" s="1671"/>
      <c r="L4" s="1679" t="s">
        <v>580</v>
      </c>
      <c r="M4" s="1681" t="s">
        <v>581</v>
      </c>
      <c r="N4" s="1682"/>
    </row>
    <row r="5" spans="3:14">
      <c r="C5" s="1672"/>
      <c r="D5" s="1673"/>
      <c r="E5" s="1673"/>
      <c r="F5" s="1673"/>
      <c r="G5" s="1674"/>
      <c r="H5" s="1676"/>
      <c r="I5" s="1677"/>
      <c r="J5" s="1676"/>
      <c r="K5" s="1677"/>
      <c r="L5" s="1680"/>
      <c r="M5" s="527" t="s">
        <v>582</v>
      </c>
      <c r="N5" s="528" t="str">
        <f>L6</f>
        <v>Nine Months</v>
      </c>
    </row>
    <row r="6" spans="3:14" ht="21" customHeight="1">
      <c r="C6" s="1675"/>
      <c r="D6" s="1676"/>
      <c r="E6" s="1676"/>
      <c r="F6" s="1676"/>
      <c r="G6" s="1677"/>
      <c r="H6" s="529" t="s">
        <v>143</v>
      </c>
      <c r="I6" s="529" t="s">
        <v>7</v>
      </c>
      <c r="J6" s="529" t="str">
        <f>H6</f>
        <v>Nine Months</v>
      </c>
      <c r="K6" s="529" t="s">
        <v>7</v>
      </c>
      <c r="L6" s="529" t="str">
        <f>J6</f>
        <v>Nine Months</v>
      </c>
      <c r="M6" s="529" t="s">
        <v>6</v>
      </c>
      <c r="N6" s="530" t="s">
        <v>47</v>
      </c>
    </row>
    <row r="7" spans="3:14">
      <c r="C7" s="531" t="s">
        <v>583</v>
      </c>
      <c r="D7" s="532"/>
      <c r="E7" s="532"/>
      <c r="F7" s="532"/>
      <c r="G7" s="532"/>
      <c r="H7" s="533">
        <v>133186.64000000007</v>
      </c>
      <c r="I7" s="533">
        <v>140418.4962113222</v>
      </c>
      <c r="J7" s="533">
        <v>-10335.489942339365</v>
      </c>
      <c r="K7" s="533">
        <v>-10130.609031744534</v>
      </c>
      <c r="L7" s="534">
        <v>-171642.64625451696</v>
      </c>
      <c r="M7" s="535" t="s">
        <v>319</v>
      </c>
      <c r="N7" s="536" t="s">
        <v>319</v>
      </c>
    </row>
    <row r="8" spans="3:14">
      <c r="C8" s="537"/>
      <c r="D8" s="538" t="s">
        <v>584</v>
      </c>
      <c r="E8" s="538"/>
      <c r="F8" s="538"/>
      <c r="G8" s="538"/>
      <c r="H8" s="539">
        <v>51996.850000000006</v>
      </c>
      <c r="I8" s="539">
        <v>74866.08655195238</v>
      </c>
      <c r="J8" s="539">
        <v>62178.211525171166</v>
      </c>
      <c r="K8" s="539">
        <v>82127.4824455786</v>
      </c>
      <c r="L8" s="540">
        <v>68259.810272426184</v>
      </c>
      <c r="M8" s="541">
        <v>19.580727534785581</v>
      </c>
      <c r="N8" s="542">
        <v>9.7809161731727414</v>
      </c>
    </row>
    <row r="9" spans="3:14">
      <c r="C9" s="537"/>
      <c r="D9" s="538"/>
      <c r="E9" s="538" t="s">
        <v>585</v>
      </c>
      <c r="F9" s="538"/>
      <c r="G9" s="538"/>
      <c r="H9" s="539">
        <v>0</v>
      </c>
      <c r="I9" s="539">
        <v>0</v>
      </c>
      <c r="J9" s="539">
        <v>0</v>
      </c>
      <c r="K9" s="539">
        <v>0</v>
      </c>
      <c r="L9" s="540">
        <v>0</v>
      </c>
      <c r="M9" s="541" t="s">
        <v>319</v>
      </c>
      <c r="N9" s="542" t="s">
        <v>319</v>
      </c>
    </row>
    <row r="10" spans="3:14">
      <c r="C10" s="537"/>
      <c r="D10" s="538"/>
      <c r="E10" s="538" t="s">
        <v>586</v>
      </c>
      <c r="F10" s="538"/>
      <c r="G10" s="538"/>
      <c r="H10" s="539">
        <v>51996.850000000006</v>
      </c>
      <c r="I10" s="539">
        <v>74866.08655195238</v>
      </c>
      <c r="J10" s="539">
        <v>62178.211525171166</v>
      </c>
      <c r="K10" s="539">
        <v>82127.4824455786</v>
      </c>
      <c r="L10" s="540">
        <v>68259.810272426184</v>
      </c>
      <c r="M10" s="541">
        <v>19.580727534785581</v>
      </c>
      <c r="N10" s="542">
        <v>9.7809161731727414</v>
      </c>
    </row>
    <row r="11" spans="3:14">
      <c r="C11" s="537"/>
      <c r="D11" s="538" t="s">
        <v>587</v>
      </c>
      <c r="E11" s="538"/>
      <c r="F11" s="538"/>
      <c r="G11" s="538"/>
      <c r="H11" s="539">
        <v>-509403.5</v>
      </c>
      <c r="I11" s="539">
        <v>-756487.88655387657</v>
      </c>
      <c r="J11" s="539">
        <v>-717368.08720593061</v>
      </c>
      <c r="K11" s="539">
        <v>-977945.75328046305</v>
      </c>
      <c r="L11" s="540">
        <v>-862997.97467378026</v>
      </c>
      <c r="M11" s="541">
        <v>40.825119420249507</v>
      </c>
      <c r="N11" s="542">
        <v>20.300580701193709</v>
      </c>
    </row>
    <row r="12" spans="3:14">
      <c r="C12" s="537"/>
      <c r="D12" s="538"/>
      <c r="E12" s="538" t="s">
        <v>585</v>
      </c>
      <c r="F12" s="538"/>
      <c r="G12" s="538"/>
      <c r="H12" s="539">
        <v>-40912.400000000001</v>
      </c>
      <c r="I12" s="539">
        <v>-68724.400000000009</v>
      </c>
      <c r="J12" s="539">
        <v>-87852.099999999991</v>
      </c>
      <c r="K12" s="539">
        <v>-121413.79999999997</v>
      </c>
      <c r="L12" s="540">
        <v>-116828.1</v>
      </c>
      <c r="M12" s="541">
        <v>114.73220832803744</v>
      </c>
      <c r="N12" s="542">
        <v>32.982706161833363</v>
      </c>
    </row>
    <row r="13" spans="3:14">
      <c r="C13" s="537"/>
      <c r="D13" s="538"/>
      <c r="E13" s="538" t="s">
        <v>586</v>
      </c>
      <c r="F13" s="538"/>
      <c r="G13" s="538"/>
      <c r="H13" s="539">
        <v>-468491.10000000003</v>
      </c>
      <c r="I13" s="539">
        <v>-687763.48655387654</v>
      </c>
      <c r="J13" s="539">
        <v>-629515.98720593064</v>
      </c>
      <c r="K13" s="539">
        <v>-856531.95328046312</v>
      </c>
      <c r="L13" s="540">
        <v>-746169.87467378029</v>
      </c>
      <c r="M13" s="541">
        <v>34.370959705729859</v>
      </c>
      <c r="N13" s="542">
        <v>18.53072675494883</v>
      </c>
    </row>
    <row r="14" spans="3:14">
      <c r="C14" s="531"/>
      <c r="D14" s="532" t="s">
        <v>588</v>
      </c>
      <c r="E14" s="532"/>
      <c r="F14" s="532"/>
      <c r="G14" s="532"/>
      <c r="H14" s="543">
        <v>-457406.65</v>
      </c>
      <c r="I14" s="543">
        <v>-681621.80000192416</v>
      </c>
      <c r="J14" s="543">
        <v>-655189.87568075943</v>
      </c>
      <c r="K14" s="543">
        <v>-895818.27083488437</v>
      </c>
      <c r="L14" s="544">
        <v>-794738.16440135404</v>
      </c>
      <c r="M14" s="545">
        <v>43.240129036331126</v>
      </c>
      <c r="N14" s="546">
        <v>21.298907980774317</v>
      </c>
    </row>
    <row r="15" spans="3:14">
      <c r="C15" s="531"/>
      <c r="D15" s="532" t="s">
        <v>589</v>
      </c>
      <c r="E15" s="532"/>
      <c r="F15" s="532"/>
      <c r="G15" s="532"/>
      <c r="H15" s="543">
        <v>5949.3999999999905</v>
      </c>
      <c r="I15" s="543">
        <v>9849.172750314523</v>
      </c>
      <c r="J15" s="543">
        <v>6422.1624525296647</v>
      </c>
      <c r="K15" s="543">
        <v>2891.333075273993</v>
      </c>
      <c r="L15" s="544">
        <v>-2787.7319330641913</v>
      </c>
      <c r="M15" s="547">
        <v>7.9463887539865254</v>
      </c>
      <c r="N15" s="548">
        <v>-143.40799463841211</v>
      </c>
    </row>
    <row r="16" spans="3:14">
      <c r="C16" s="537"/>
      <c r="D16" s="538"/>
      <c r="E16" s="538" t="s">
        <v>590</v>
      </c>
      <c r="F16" s="538"/>
      <c r="G16" s="538"/>
      <c r="H16" s="539">
        <v>99433.9</v>
      </c>
      <c r="I16" s="539">
        <v>138472.35963078999</v>
      </c>
      <c r="J16" s="539">
        <v>119912.84472937504</v>
      </c>
      <c r="K16" s="539">
        <v>158264.88383626062</v>
      </c>
      <c r="L16" s="540">
        <v>125609.5850070942</v>
      </c>
      <c r="M16" s="541">
        <v>20.59553605900507</v>
      </c>
      <c r="N16" s="542">
        <v>4.750733993990238</v>
      </c>
    </row>
    <row r="17" spans="3:14">
      <c r="C17" s="537"/>
      <c r="D17" s="549"/>
      <c r="E17" s="549"/>
      <c r="F17" s="549" t="s">
        <v>591</v>
      </c>
      <c r="G17" s="549"/>
      <c r="H17" s="550">
        <v>30363</v>
      </c>
      <c r="I17" s="550">
        <v>41765.257857105287</v>
      </c>
      <c r="J17" s="550">
        <v>44104.384708558646</v>
      </c>
      <c r="K17" s="550">
        <v>58526.918777624232</v>
      </c>
      <c r="L17" s="551">
        <v>50300.976910085425</v>
      </c>
      <c r="M17" s="552">
        <v>45.257005923520893</v>
      </c>
      <c r="N17" s="553">
        <v>14.049832556272591</v>
      </c>
    </row>
    <row r="18" spans="3:14">
      <c r="C18" s="537"/>
      <c r="D18" s="538"/>
      <c r="E18" s="538"/>
      <c r="F18" s="538" t="s">
        <v>592</v>
      </c>
      <c r="G18" s="538"/>
      <c r="H18" s="539">
        <v>27752.199999999997</v>
      </c>
      <c r="I18" s="539">
        <v>38330.848999999995</v>
      </c>
      <c r="J18" s="539">
        <v>19256.921750000001</v>
      </c>
      <c r="K18" s="539">
        <v>25533.64675</v>
      </c>
      <c r="L18" s="540">
        <v>13166.301999999998</v>
      </c>
      <c r="M18" s="541">
        <v>-30.611188482354549</v>
      </c>
      <c r="N18" s="542">
        <v>-31.628210516044717</v>
      </c>
    </row>
    <row r="19" spans="3:14">
      <c r="C19" s="537"/>
      <c r="D19" s="538"/>
      <c r="E19" s="538"/>
      <c r="F19" s="538" t="s">
        <v>586</v>
      </c>
      <c r="G19" s="538"/>
      <c r="H19" s="539">
        <v>41318.699999999997</v>
      </c>
      <c r="I19" s="539">
        <v>58376.252773684711</v>
      </c>
      <c r="J19" s="539">
        <v>56551.538270816389</v>
      </c>
      <c r="K19" s="539">
        <v>74204.318308636401</v>
      </c>
      <c r="L19" s="540">
        <v>62142.306097008775</v>
      </c>
      <c r="M19" s="541">
        <v>36.866692976343387</v>
      </c>
      <c r="N19" s="542">
        <v>9.8861463315446514</v>
      </c>
    </row>
    <row r="20" spans="3:14">
      <c r="C20" s="537"/>
      <c r="D20" s="538"/>
      <c r="E20" s="538" t="s">
        <v>593</v>
      </c>
      <c r="F20" s="538"/>
      <c r="G20" s="538"/>
      <c r="H20" s="539">
        <v>-93484.5</v>
      </c>
      <c r="I20" s="539">
        <v>-128623.18688047546</v>
      </c>
      <c r="J20" s="539">
        <v>-113490.68227684537</v>
      </c>
      <c r="K20" s="539">
        <v>-155373.55076098663</v>
      </c>
      <c r="L20" s="540">
        <v>-128397.3169401584</v>
      </c>
      <c r="M20" s="541">
        <v>21.400534074467288</v>
      </c>
      <c r="N20" s="542">
        <v>13.13467710675161</v>
      </c>
    </row>
    <row r="21" spans="3:14">
      <c r="C21" s="537"/>
      <c r="D21" s="538"/>
      <c r="E21" s="538"/>
      <c r="F21" s="538" t="s">
        <v>186</v>
      </c>
      <c r="G21" s="538"/>
      <c r="H21" s="539">
        <v>-32300.3</v>
      </c>
      <c r="I21" s="539">
        <v>-44030.325426294396</v>
      </c>
      <c r="J21" s="539">
        <v>-33184.179815608215</v>
      </c>
      <c r="K21" s="539">
        <v>-46884.876526952678</v>
      </c>
      <c r="L21" s="540">
        <v>-46326.645944224438</v>
      </c>
      <c r="M21" s="541">
        <v>2.7364446014687616</v>
      </c>
      <c r="N21" s="542">
        <v>39.604613408087459</v>
      </c>
    </row>
    <row r="22" spans="3:14">
      <c r="C22" s="537"/>
      <c r="D22" s="538"/>
      <c r="E22" s="538"/>
      <c r="F22" s="538" t="s">
        <v>591</v>
      </c>
      <c r="G22" s="538"/>
      <c r="H22" s="539">
        <v>-40245.4</v>
      </c>
      <c r="I22" s="539">
        <v>-56418.385971561307</v>
      </c>
      <c r="J22" s="539">
        <v>-59266.006848275203</v>
      </c>
      <c r="K22" s="539">
        <v>-79926.888425358426</v>
      </c>
      <c r="L22" s="540">
        <v>-58344.382771337849</v>
      </c>
      <c r="M22" s="541">
        <v>47.261567404660411</v>
      </c>
      <c r="N22" s="542">
        <v>-1.5550635616412904</v>
      </c>
    </row>
    <row r="23" spans="3:14">
      <c r="C23" s="537"/>
      <c r="D23" s="538"/>
      <c r="E23" s="538"/>
      <c r="F23" s="538"/>
      <c r="G23" s="554" t="s">
        <v>594</v>
      </c>
      <c r="H23" s="539">
        <v>-14101.4</v>
      </c>
      <c r="I23" s="539">
        <v>-20139.143669780668</v>
      </c>
      <c r="J23" s="539">
        <v>-25027.480346017845</v>
      </c>
      <c r="K23" s="539">
        <v>-35024.898030045682</v>
      </c>
      <c r="L23" s="540">
        <v>-27993.802380340621</v>
      </c>
      <c r="M23" s="541">
        <v>77.482238260157459</v>
      </c>
      <c r="N23" s="542">
        <v>11.852259969089346</v>
      </c>
    </row>
    <row r="24" spans="3:14">
      <c r="C24" s="537"/>
      <c r="D24" s="538"/>
      <c r="E24" s="538"/>
      <c r="F24" s="538" t="s">
        <v>595</v>
      </c>
      <c r="G24" s="538"/>
      <c r="H24" s="539">
        <v>-1288.7999999999997</v>
      </c>
      <c r="I24" s="539">
        <v>-2100.2829999999994</v>
      </c>
      <c r="J24" s="539">
        <v>-583.31600000000003</v>
      </c>
      <c r="K24" s="539">
        <v>-1331.9430000000002</v>
      </c>
      <c r="L24" s="540">
        <v>-2148.328</v>
      </c>
      <c r="M24" s="541">
        <v>-54.739602731222831</v>
      </c>
      <c r="N24" s="542">
        <v>268.29574364495397</v>
      </c>
    </row>
    <row r="25" spans="3:14">
      <c r="C25" s="537"/>
      <c r="D25" s="538"/>
      <c r="E25" s="538"/>
      <c r="F25" s="538" t="s">
        <v>586</v>
      </c>
      <c r="G25" s="538"/>
      <c r="H25" s="539">
        <v>-19650</v>
      </c>
      <c r="I25" s="539">
        <v>-26074.192482619776</v>
      </c>
      <c r="J25" s="539">
        <v>-20457.179612961958</v>
      </c>
      <c r="K25" s="539">
        <v>-27229.84280867553</v>
      </c>
      <c r="L25" s="540">
        <v>-21577.960224596121</v>
      </c>
      <c r="M25" s="541">
        <v>4.1077842898827441</v>
      </c>
      <c r="N25" s="542">
        <v>5.4786663305435468</v>
      </c>
    </row>
    <row r="26" spans="3:14">
      <c r="C26" s="531"/>
      <c r="D26" s="532" t="s">
        <v>596</v>
      </c>
      <c r="E26" s="532"/>
      <c r="F26" s="532"/>
      <c r="G26" s="532"/>
      <c r="H26" s="543">
        <v>-451457.25</v>
      </c>
      <c r="I26" s="543">
        <v>-671772.62725160969</v>
      </c>
      <c r="J26" s="543">
        <v>-648767.71322822967</v>
      </c>
      <c r="K26" s="543">
        <v>-892926.93775961048</v>
      </c>
      <c r="L26" s="544">
        <v>-797525.89633441833</v>
      </c>
      <c r="M26" s="545">
        <v>43.705237478904081</v>
      </c>
      <c r="N26" s="546">
        <v>22.929344366718979</v>
      </c>
    </row>
    <row r="27" spans="3:14">
      <c r="C27" s="531"/>
      <c r="D27" s="532" t="s">
        <v>597</v>
      </c>
      <c r="E27" s="532"/>
      <c r="F27" s="532"/>
      <c r="G27" s="532"/>
      <c r="H27" s="543">
        <v>21736.390000000003</v>
      </c>
      <c r="I27" s="543">
        <v>34004.322032349293</v>
      </c>
      <c r="J27" s="543">
        <v>19307.556532659059</v>
      </c>
      <c r="K27" s="543">
        <v>30995.07234588014</v>
      </c>
      <c r="L27" s="544">
        <v>8611.1907527767216</v>
      </c>
      <c r="M27" s="545">
        <v>-11.174042549572135</v>
      </c>
      <c r="N27" s="546">
        <v>-55.399893620869385</v>
      </c>
    </row>
    <row r="28" spans="3:14">
      <c r="C28" s="537"/>
      <c r="D28" s="538"/>
      <c r="E28" s="538" t="s">
        <v>598</v>
      </c>
      <c r="F28" s="538"/>
      <c r="G28" s="538"/>
      <c r="H28" s="539">
        <v>28899.600000000002</v>
      </c>
      <c r="I28" s="539">
        <v>43085.254032349287</v>
      </c>
      <c r="J28" s="539">
        <v>38403.056532659059</v>
      </c>
      <c r="K28" s="539">
        <v>51958.827345880141</v>
      </c>
      <c r="L28" s="540">
        <v>48446.335752776722</v>
      </c>
      <c r="M28" s="541">
        <v>32.884387786194452</v>
      </c>
      <c r="N28" s="542">
        <v>26.152291319771834</v>
      </c>
    </row>
    <row r="29" spans="3:14">
      <c r="C29" s="537"/>
      <c r="D29" s="538"/>
      <c r="E29" s="538" t="s">
        <v>599</v>
      </c>
      <c r="F29" s="538"/>
      <c r="G29" s="538"/>
      <c r="H29" s="539">
        <v>-7163.2099999999991</v>
      </c>
      <c r="I29" s="539">
        <v>-9080.9319999999989</v>
      </c>
      <c r="J29" s="539">
        <v>-19095.5</v>
      </c>
      <c r="K29" s="539">
        <v>-20963.754999999997</v>
      </c>
      <c r="L29" s="540">
        <v>-39835.144999999997</v>
      </c>
      <c r="M29" s="541">
        <v>166.57741431564904</v>
      </c>
      <c r="N29" s="542">
        <v>108.61011756696601</v>
      </c>
    </row>
    <row r="30" spans="3:14">
      <c r="C30" s="531"/>
      <c r="D30" s="532" t="s">
        <v>600</v>
      </c>
      <c r="E30" s="532"/>
      <c r="F30" s="532"/>
      <c r="G30" s="532"/>
      <c r="H30" s="543">
        <v>-429720.86</v>
      </c>
      <c r="I30" s="543">
        <v>-637768.30521926039</v>
      </c>
      <c r="J30" s="543">
        <v>-629460.15669557056</v>
      </c>
      <c r="K30" s="543">
        <v>-861931.86541373027</v>
      </c>
      <c r="L30" s="544">
        <v>-788914.70558164152</v>
      </c>
      <c r="M30" s="545">
        <v>46.481173079559255</v>
      </c>
      <c r="N30" s="546">
        <v>25.331952656566457</v>
      </c>
    </row>
    <row r="31" spans="3:14">
      <c r="C31" s="531"/>
      <c r="D31" s="532" t="s">
        <v>601</v>
      </c>
      <c r="E31" s="532"/>
      <c r="F31" s="532"/>
      <c r="G31" s="532"/>
      <c r="H31" s="543">
        <v>562907.50000000012</v>
      </c>
      <c r="I31" s="543">
        <v>778186.80143058253</v>
      </c>
      <c r="J31" s="543">
        <v>619124.6667532312</v>
      </c>
      <c r="K31" s="543">
        <v>851801.25638198573</v>
      </c>
      <c r="L31" s="544">
        <v>617272.0593271245</v>
      </c>
      <c r="M31" s="545">
        <v>9.986928003842749</v>
      </c>
      <c r="N31" s="546">
        <v>-0.29923011076623141</v>
      </c>
    </row>
    <row r="32" spans="3:14">
      <c r="C32" s="537"/>
      <c r="D32" s="538"/>
      <c r="E32" s="538" t="s">
        <v>602</v>
      </c>
      <c r="F32" s="538"/>
      <c r="G32" s="538"/>
      <c r="H32" s="539">
        <v>565656.90000000014</v>
      </c>
      <c r="I32" s="539">
        <v>781989.59876815509</v>
      </c>
      <c r="J32" s="539">
        <v>621796.81718394498</v>
      </c>
      <c r="K32" s="539">
        <v>855708.843463692</v>
      </c>
      <c r="L32" s="540">
        <v>621664.13992730947</v>
      </c>
      <c r="M32" s="541">
        <v>9.9247294930804912</v>
      </c>
      <c r="N32" s="542">
        <v>-2.1337718844620213E-2</v>
      </c>
    </row>
    <row r="33" spans="3:14">
      <c r="C33" s="537"/>
      <c r="D33" s="538"/>
      <c r="E33" s="538"/>
      <c r="F33" s="538" t="s">
        <v>603</v>
      </c>
      <c r="G33" s="538"/>
      <c r="H33" s="539">
        <v>49930.100000000006</v>
      </c>
      <c r="I33" s="539">
        <v>70411.604999999996</v>
      </c>
      <c r="J33" s="539">
        <v>76545.604500000016</v>
      </c>
      <c r="K33" s="539">
        <v>114663.875</v>
      </c>
      <c r="L33" s="540">
        <v>43324.995999999999</v>
      </c>
      <c r="M33" s="541">
        <v>53.305530131123334</v>
      </c>
      <c r="N33" s="542">
        <v>-43.399759812465796</v>
      </c>
    </row>
    <row r="34" spans="3:14">
      <c r="C34" s="537"/>
      <c r="D34" s="549"/>
      <c r="E34" s="549"/>
      <c r="F34" s="549" t="s">
        <v>604</v>
      </c>
      <c r="G34" s="549"/>
      <c r="H34" s="550">
        <v>481685.70000000007</v>
      </c>
      <c r="I34" s="550">
        <v>665064.34822111635</v>
      </c>
      <c r="J34" s="550">
        <v>511931.52801913524</v>
      </c>
      <c r="K34" s="550">
        <v>695452.39585422631</v>
      </c>
      <c r="L34" s="551">
        <v>540376.91450879152</v>
      </c>
      <c r="M34" s="552">
        <v>6.279162536719511</v>
      </c>
      <c r="N34" s="553">
        <v>5.5564826412865642</v>
      </c>
    </row>
    <row r="35" spans="3:14">
      <c r="C35" s="537"/>
      <c r="D35" s="538"/>
      <c r="E35" s="538"/>
      <c r="F35" s="538" t="s">
        <v>605</v>
      </c>
      <c r="G35" s="538"/>
      <c r="H35" s="539">
        <v>34041.100000000006</v>
      </c>
      <c r="I35" s="539">
        <v>46513.645547038774</v>
      </c>
      <c r="J35" s="539">
        <v>33319.684664809727</v>
      </c>
      <c r="K35" s="539">
        <v>45592.572609465722</v>
      </c>
      <c r="L35" s="540">
        <v>37962.229418517978</v>
      </c>
      <c r="M35" s="541">
        <v>-2.119248012520984</v>
      </c>
      <c r="N35" s="542">
        <v>13.933339407054561</v>
      </c>
    </row>
    <row r="36" spans="3:14">
      <c r="C36" s="537"/>
      <c r="D36" s="538"/>
      <c r="E36" s="538" t="s">
        <v>606</v>
      </c>
      <c r="F36" s="538"/>
      <c r="G36" s="538"/>
      <c r="H36" s="539">
        <v>-2749.3999999999996</v>
      </c>
      <c r="I36" s="539">
        <v>-3802.7973375725223</v>
      </c>
      <c r="J36" s="539">
        <v>-2672.1504307137584</v>
      </c>
      <c r="K36" s="539">
        <v>-3907.5870817062046</v>
      </c>
      <c r="L36" s="540">
        <v>-4392.0806001849924</v>
      </c>
      <c r="M36" s="541">
        <v>-2.8096882696676033</v>
      </c>
      <c r="N36" s="542">
        <v>64.365020385915301</v>
      </c>
    </row>
    <row r="37" spans="3:14">
      <c r="C37" s="531" t="s">
        <v>607</v>
      </c>
      <c r="D37" s="532" t="s">
        <v>608</v>
      </c>
      <c r="E37" s="532"/>
      <c r="F37" s="532"/>
      <c r="G37" s="532"/>
      <c r="H37" s="543">
        <v>10816.199999999999</v>
      </c>
      <c r="I37" s="543">
        <v>16987.34</v>
      </c>
      <c r="J37" s="543">
        <v>10413.6075</v>
      </c>
      <c r="K37" s="543">
        <v>13362.725999999999</v>
      </c>
      <c r="L37" s="544">
        <v>13151.804999999998</v>
      </c>
      <c r="M37" s="545">
        <v>-3.7221251456148963</v>
      </c>
      <c r="N37" s="546">
        <v>26.294418144720723</v>
      </c>
    </row>
    <row r="38" spans="3:14">
      <c r="C38" s="531" t="s">
        <v>609</v>
      </c>
      <c r="D38" s="531"/>
      <c r="E38" s="532"/>
      <c r="F38" s="532"/>
      <c r="G38" s="532"/>
      <c r="H38" s="543">
        <v>144002.84000000008</v>
      </c>
      <c r="I38" s="543">
        <v>157405.83621132222</v>
      </c>
      <c r="J38" s="543">
        <v>78.117557660618331</v>
      </c>
      <c r="K38" s="543">
        <v>3232.1169682554901</v>
      </c>
      <c r="L38" s="544">
        <v>-158490.84125451697</v>
      </c>
      <c r="M38" s="545" t="s">
        <v>319</v>
      </c>
      <c r="N38" s="548" t="s">
        <v>319</v>
      </c>
    </row>
    <row r="39" spans="3:14">
      <c r="C39" s="531" t="s">
        <v>610</v>
      </c>
      <c r="D39" s="532" t="s">
        <v>611</v>
      </c>
      <c r="E39" s="532"/>
      <c r="F39" s="532"/>
      <c r="G39" s="532"/>
      <c r="H39" s="543">
        <v>4306.3699999999881</v>
      </c>
      <c r="I39" s="543">
        <v>29638.424094576047</v>
      </c>
      <c r="J39" s="543">
        <v>21595.353232088812</v>
      </c>
      <c r="K39" s="543">
        <v>26639.503710280282</v>
      </c>
      <c r="L39" s="544">
        <v>37139.385508203122</v>
      </c>
      <c r="M39" s="547" t="s">
        <v>319</v>
      </c>
      <c r="N39" s="548" t="s">
        <v>319</v>
      </c>
    </row>
    <row r="40" spans="3:14">
      <c r="C40" s="537"/>
      <c r="D40" s="538" t="s">
        <v>612</v>
      </c>
      <c r="E40" s="538"/>
      <c r="F40" s="538"/>
      <c r="G40" s="538"/>
      <c r="H40" s="539">
        <v>4191.9000000000005</v>
      </c>
      <c r="I40" s="539">
        <v>5920.9250000000002</v>
      </c>
      <c r="J40" s="539">
        <v>11069.053</v>
      </c>
      <c r="K40" s="539">
        <v>13503.939999999999</v>
      </c>
      <c r="L40" s="540">
        <v>14405.335999999996</v>
      </c>
      <c r="M40" s="541" t="s">
        <v>319</v>
      </c>
      <c r="N40" s="542">
        <v>30.14063624051667</v>
      </c>
    </row>
    <row r="41" spans="3:14">
      <c r="C41" s="537"/>
      <c r="D41" s="538" t="s">
        <v>613</v>
      </c>
      <c r="E41" s="538"/>
      <c r="F41" s="538"/>
      <c r="G41" s="538"/>
      <c r="H41" s="539">
        <v>0</v>
      </c>
      <c r="I41" s="539">
        <v>0</v>
      </c>
      <c r="J41" s="539">
        <v>0</v>
      </c>
      <c r="K41" s="539">
        <v>0</v>
      </c>
      <c r="L41" s="540">
        <v>0</v>
      </c>
      <c r="M41" s="541" t="s">
        <v>319</v>
      </c>
      <c r="N41" s="542" t="s">
        <v>319</v>
      </c>
    </row>
    <row r="42" spans="3:14">
      <c r="C42" s="537"/>
      <c r="D42" s="538" t="s">
        <v>614</v>
      </c>
      <c r="E42" s="538"/>
      <c r="F42" s="538"/>
      <c r="G42" s="538"/>
      <c r="H42" s="539">
        <v>-23320.530000000002</v>
      </c>
      <c r="I42" s="539">
        <v>-30936.319010921845</v>
      </c>
      <c r="J42" s="539">
        <v>-27025.396429809836</v>
      </c>
      <c r="K42" s="539">
        <v>-48690.569181935425</v>
      </c>
      <c r="L42" s="540">
        <v>-32653.727995607645</v>
      </c>
      <c r="M42" s="541">
        <v>15.886716253060428</v>
      </c>
      <c r="N42" s="542">
        <v>20.826083274728902</v>
      </c>
    </row>
    <row r="43" spans="3:14">
      <c r="C43" s="537"/>
      <c r="D43" s="538"/>
      <c r="E43" s="538" t="s">
        <v>615</v>
      </c>
      <c r="F43" s="538"/>
      <c r="G43" s="538"/>
      <c r="H43" s="539">
        <v>-1456.9299999999998</v>
      </c>
      <c r="I43" s="539">
        <v>-338.91999999999985</v>
      </c>
      <c r="J43" s="539">
        <v>-1265.8707325815069</v>
      </c>
      <c r="K43" s="539">
        <v>-9005.2707325815081</v>
      </c>
      <c r="L43" s="540">
        <v>-203.96000000000072</v>
      </c>
      <c r="M43" s="541">
        <v>-13.113826156266455</v>
      </c>
      <c r="N43" s="542">
        <v>-83.887770310949335</v>
      </c>
    </row>
    <row r="44" spans="3:14">
      <c r="C44" s="537"/>
      <c r="D44" s="538"/>
      <c r="E44" s="538" t="s">
        <v>586</v>
      </c>
      <c r="F44" s="538"/>
      <c r="G44" s="538"/>
      <c r="H44" s="539">
        <v>-21863.600000000002</v>
      </c>
      <c r="I44" s="539">
        <v>-30597.399010921847</v>
      </c>
      <c r="J44" s="539">
        <v>-25759.525697228328</v>
      </c>
      <c r="K44" s="539">
        <v>-39685.298449353919</v>
      </c>
      <c r="L44" s="540">
        <v>-32449.767995607643</v>
      </c>
      <c r="M44" s="541">
        <v>17.81923241016267</v>
      </c>
      <c r="N44" s="542">
        <v>25.971915698351438</v>
      </c>
    </row>
    <row r="45" spans="3:14">
      <c r="C45" s="537"/>
      <c r="D45" s="538" t="s">
        <v>616</v>
      </c>
      <c r="E45" s="538"/>
      <c r="F45" s="538"/>
      <c r="G45" s="538"/>
      <c r="H45" s="539">
        <v>23434.999999999993</v>
      </c>
      <c r="I45" s="539">
        <v>54653.818105497892</v>
      </c>
      <c r="J45" s="539">
        <v>37551.696661898648</v>
      </c>
      <c r="K45" s="539">
        <v>61826.132892215712</v>
      </c>
      <c r="L45" s="540">
        <v>55387.777503810779</v>
      </c>
      <c r="M45" s="541">
        <v>60.237664441641385</v>
      </c>
      <c r="N45" s="555">
        <v>47.497403386327647</v>
      </c>
    </row>
    <row r="46" spans="3:14">
      <c r="C46" s="537"/>
      <c r="D46" s="538"/>
      <c r="E46" s="538" t="s">
        <v>615</v>
      </c>
      <c r="F46" s="538"/>
      <c r="G46" s="538"/>
      <c r="H46" s="539">
        <v>3736.8499999999995</v>
      </c>
      <c r="I46" s="539">
        <v>16397.41</v>
      </c>
      <c r="J46" s="539">
        <v>15047.589877670373</v>
      </c>
      <c r="K46" s="539">
        <v>24381.269877670376</v>
      </c>
      <c r="L46" s="540">
        <v>31504.109999999997</v>
      </c>
      <c r="M46" s="556">
        <v>302.68113190709749</v>
      </c>
      <c r="N46" s="542">
        <v>109.36316218153985</v>
      </c>
    </row>
    <row r="47" spans="3:14">
      <c r="C47" s="537"/>
      <c r="D47" s="538"/>
      <c r="E47" s="538" t="s">
        <v>617</v>
      </c>
      <c r="F47" s="538"/>
      <c r="G47" s="538"/>
      <c r="H47" s="539">
        <v>14803.749999999995</v>
      </c>
      <c r="I47" s="539">
        <v>27341.818105497892</v>
      </c>
      <c r="J47" s="539">
        <v>29199.006784228266</v>
      </c>
      <c r="K47" s="539">
        <v>56109.153014545329</v>
      </c>
      <c r="L47" s="540">
        <v>37687.377503810778</v>
      </c>
      <c r="M47" s="556">
        <v>97.240609874040558</v>
      </c>
      <c r="N47" s="555">
        <v>29.070751557780625</v>
      </c>
    </row>
    <row r="48" spans="3:14">
      <c r="C48" s="537"/>
      <c r="D48" s="538"/>
      <c r="E48" s="538"/>
      <c r="F48" s="538" t="s">
        <v>618</v>
      </c>
      <c r="G48" s="538"/>
      <c r="H48" s="539">
        <v>14216.949999999995</v>
      </c>
      <c r="I48" s="539">
        <v>25978.899999999998</v>
      </c>
      <c r="J48" s="539">
        <v>18837.059999999998</v>
      </c>
      <c r="K48" s="539">
        <v>44787.130000000005</v>
      </c>
      <c r="L48" s="540">
        <v>34926.6</v>
      </c>
      <c r="M48" s="541">
        <v>32.497195249332691</v>
      </c>
      <c r="N48" s="542">
        <v>85.414284394698569</v>
      </c>
    </row>
    <row r="49" spans="3:14">
      <c r="C49" s="537"/>
      <c r="D49" s="538"/>
      <c r="E49" s="538"/>
      <c r="F49" s="538"/>
      <c r="G49" s="538" t="s">
        <v>619</v>
      </c>
      <c r="H49" s="539">
        <v>25200.049999999996</v>
      </c>
      <c r="I49" s="539">
        <v>43773.95</v>
      </c>
      <c r="J49" s="539">
        <v>29659.16</v>
      </c>
      <c r="K49" s="539">
        <v>62601.73</v>
      </c>
      <c r="L49" s="540">
        <v>46629.599999999999</v>
      </c>
      <c r="M49" s="541">
        <v>17.694845843559847</v>
      </c>
      <c r="N49" s="542">
        <v>57.218208472525873</v>
      </c>
    </row>
    <row r="50" spans="3:14">
      <c r="C50" s="537"/>
      <c r="D50" s="538"/>
      <c r="E50" s="538"/>
      <c r="F50" s="538"/>
      <c r="G50" s="538" t="s">
        <v>620</v>
      </c>
      <c r="H50" s="539">
        <v>-10983.1</v>
      </c>
      <c r="I50" s="539">
        <v>-17795.05</v>
      </c>
      <c r="J50" s="539">
        <v>-10822.1</v>
      </c>
      <c r="K50" s="539">
        <v>-17814.600000000002</v>
      </c>
      <c r="L50" s="540">
        <v>-11703</v>
      </c>
      <c r="M50" s="541">
        <v>-1.4658885014249137</v>
      </c>
      <c r="N50" s="555">
        <v>8.1398249877565263</v>
      </c>
    </row>
    <row r="51" spans="3:14">
      <c r="C51" s="537"/>
      <c r="D51" s="538"/>
      <c r="E51" s="538"/>
      <c r="F51" s="538" t="s">
        <v>621</v>
      </c>
      <c r="G51" s="538"/>
      <c r="H51" s="539">
        <v>586.79999999999995</v>
      </c>
      <c r="I51" s="539">
        <v>1362.918105497894</v>
      </c>
      <c r="J51" s="539">
        <v>10361.946784228267</v>
      </c>
      <c r="K51" s="539">
        <v>11322.023014545328</v>
      </c>
      <c r="L51" s="540">
        <v>2760.777503810782</v>
      </c>
      <c r="M51" s="556" t="s">
        <v>319</v>
      </c>
      <c r="N51" s="555">
        <v>-73.356575156196399</v>
      </c>
    </row>
    <row r="52" spans="3:14">
      <c r="C52" s="537"/>
      <c r="D52" s="538"/>
      <c r="E52" s="538" t="s">
        <v>622</v>
      </c>
      <c r="F52" s="538"/>
      <c r="G52" s="538"/>
      <c r="H52" s="539">
        <v>8822.4</v>
      </c>
      <c r="I52" s="539">
        <v>14982.299999999994</v>
      </c>
      <c r="J52" s="539">
        <v>-6850.0999999999885</v>
      </c>
      <c r="K52" s="539">
        <v>-18811.999999999993</v>
      </c>
      <c r="L52" s="540">
        <v>-14209.499999999995</v>
      </c>
      <c r="M52" s="541">
        <v>-177.64440515052581</v>
      </c>
      <c r="N52" s="542">
        <v>107.43492795725635</v>
      </c>
    </row>
    <row r="53" spans="3:14">
      <c r="C53" s="537"/>
      <c r="D53" s="538"/>
      <c r="E53" s="538"/>
      <c r="F53" s="538" t="s">
        <v>623</v>
      </c>
      <c r="G53" s="538"/>
      <c r="H53" s="539">
        <v>67.5</v>
      </c>
      <c r="I53" s="539">
        <v>-5.6000000000000005</v>
      </c>
      <c r="J53" s="539">
        <v>223.70000000000002</v>
      </c>
      <c r="K53" s="539">
        <v>231.9</v>
      </c>
      <c r="L53" s="540">
        <v>-198.6</v>
      </c>
      <c r="M53" s="541" t="s">
        <v>319</v>
      </c>
      <c r="N53" s="542">
        <v>-188.77961555654895</v>
      </c>
    </row>
    <row r="54" spans="3:14">
      <c r="C54" s="537"/>
      <c r="D54" s="538"/>
      <c r="E54" s="538"/>
      <c r="F54" s="538" t="s">
        <v>624</v>
      </c>
      <c r="G54" s="538"/>
      <c r="H54" s="539">
        <v>8754.9</v>
      </c>
      <c r="I54" s="539">
        <v>14987.899999999994</v>
      </c>
      <c r="J54" s="539">
        <v>-7073.7999999999884</v>
      </c>
      <c r="K54" s="539">
        <v>-19043.899999999994</v>
      </c>
      <c r="L54" s="540">
        <v>-14010.899999999994</v>
      </c>
      <c r="M54" s="541">
        <v>-180.79818158973819</v>
      </c>
      <c r="N54" s="542">
        <v>98.067516751958181</v>
      </c>
    </row>
    <row r="55" spans="3:14">
      <c r="C55" s="537"/>
      <c r="D55" s="538"/>
      <c r="E55" s="538" t="s">
        <v>625</v>
      </c>
      <c r="F55" s="538"/>
      <c r="G55" s="538"/>
      <c r="H55" s="539">
        <v>-3928</v>
      </c>
      <c r="I55" s="539">
        <v>-4067.71</v>
      </c>
      <c r="J55" s="539">
        <v>155.19999999999999</v>
      </c>
      <c r="K55" s="539">
        <v>147.70999999999998</v>
      </c>
      <c r="L55" s="540">
        <v>405.78999999999996</v>
      </c>
      <c r="M55" s="541">
        <v>-103.9511201629328</v>
      </c>
      <c r="N55" s="555">
        <v>161.46262886597941</v>
      </c>
    </row>
    <row r="56" spans="3:14">
      <c r="C56" s="531" t="s">
        <v>626</v>
      </c>
      <c r="D56" s="532"/>
      <c r="E56" s="532"/>
      <c r="F56" s="532"/>
      <c r="G56" s="532"/>
      <c r="H56" s="543">
        <v>148309.21000000008</v>
      </c>
      <c r="I56" s="543">
        <v>187044.26030589826</v>
      </c>
      <c r="J56" s="543">
        <v>21673.470789749408</v>
      </c>
      <c r="K56" s="543">
        <v>29871.620678535779</v>
      </c>
      <c r="L56" s="544">
        <v>-121351.45574631385</v>
      </c>
      <c r="M56" s="545">
        <v>-85.386294762308154</v>
      </c>
      <c r="N56" s="546">
        <v>-659.90781044495986</v>
      </c>
    </row>
    <row r="57" spans="3:14">
      <c r="C57" s="531" t="s">
        <v>627</v>
      </c>
      <c r="D57" s="532" t="s">
        <v>628</v>
      </c>
      <c r="E57" s="532"/>
      <c r="F57" s="532"/>
      <c r="G57" s="532"/>
      <c r="H57" s="543">
        <v>24324.069999999949</v>
      </c>
      <c r="I57" s="543">
        <v>16850.359694101731</v>
      </c>
      <c r="J57" s="543">
        <v>22079.739719639823</v>
      </c>
      <c r="K57" s="543">
        <v>33422.499321464216</v>
      </c>
      <c r="L57" s="544">
        <v>92539.555746313767</v>
      </c>
      <c r="M57" s="547">
        <v>-9.2267876237822435</v>
      </c>
      <c r="N57" s="546">
        <v>319.11524737766848</v>
      </c>
    </row>
    <row r="58" spans="3:14">
      <c r="C58" s="531" t="s">
        <v>629</v>
      </c>
      <c r="D58" s="532"/>
      <c r="E58" s="532"/>
      <c r="F58" s="532"/>
      <c r="G58" s="532"/>
      <c r="H58" s="543">
        <v>172633.28000000003</v>
      </c>
      <c r="I58" s="543">
        <v>203894.62</v>
      </c>
      <c r="J58" s="543">
        <v>43753.210509389231</v>
      </c>
      <c r="K58" s="543">
        <v>63294.119999999995</v>
      </c>
      <c r="L58" s="544">
        <v>-28811.900000000081</v>
      </c>
      <c r="M58" s="545">
        <v>-74.655402185842021</v>
      </c>
      <c r="N58" s="546">
        <v>-165.85093908438373</v>
      </c>
    </row>
    <row r="59" spans="3:14">
      <c r="C59" s="531" t="s">
        <v>630</v>
      </c>
      <c r="D59" s="532"/>
      <c r="E59" s="532"/>
      <c r="F59" s="532"/>
      <c r="G59" s="532"/>
      <c r="H59" s="543">
        <v>-172633.28000000003</v>
      </c>
      <c r="I59" s="543">
        <v>-203894.62</v>
      </c>
      <c r="J59" s="543">
        <v>-43753.210509389217</v>
      </c>
      <c r="K59" s="543">
        <v>-63294.119999999981</v>
      </c>
      <c r="L59" s="543">
        <v>28811.900000000052</v>
      </c>
      <c r="M59" s="545">
        <v>-74.655402185842036</v>
      </c>
      <c r="N59" s="546">
        <v>-165.8509390843837</v>
      </c>
    </row>
    <row r="60" spans="3:14">
      <c r="C60" s="537"/>
      <c r="D60" s="538" t="s">
        <v>631</v>
      </c>
      <c r="E60" s="538"/>
      <c r="F60" s="538"/>
      <c r="G60" s="538"/>
      <c r="H60" s="539">
        <v>-172633.28000000003</v>
      </c>
      <c r="I60" s="539">
        <v>-203894.62</v>
      </c>
      <c r="J60" s="539">
        <v>-42795.430509389218</v>
      </c>
      <c r="K60" s="539">
        <v>-61591.859999999986</v>
      </c>
      <c r="L60" s="539">
        <v>29373.910000000047</v>
      </c>
      <c r="M60" s="541">
        <v>-75.21020830433784</v>
      </c>
      <c r="N60" s="542">
        <v>-168.63795889039014</v>
      </c>
    </row>
    <row r="61" spans="3:14">
      <c r="C61" s="537"/>
      <c r="D61" s="538"/>
      <c r="E61" s="538" t="s">
        <v>623</v>
      </c>
      <c r="F61" s="538"/>
      <c r="G61" s="538"/>
      <c r="H61" s="539">
        <v>-148075.48000000001</v>
      </c>
      <c r="I61" s="539">
        <v>-172887.02000000002</v>
      </c>
      <c r="J61" s="539">
        <v>-32019.47999999996</v>
      </c>
      <c r="K61" s="539">
        <v>-61879.279999999984</v>
      </c>
      <c r="L61" s="539">
        <v>-11798.499999999964</v>
      </c>
      <c r="M61" s="541">
        <v>-78.376244331607126</v>
      </c>
      <c r="N61" s="542">
        <v>-63.152118647773236</v>
      </c>
    </row>
    <row r="62" spans="3:14">
      <c r="C62" s="537"/>
      <c r="D62" s="538"/>
      <c r="E62" s="538" t="s">
        <v>624</v>
      </c>
      <c r="F62" s="538"/>
      <c r="G62" s="538"/>
      <c r="H62" s="539">
        <v>-24557.80000000001</v>
      </c>
      <c r="I62" s="539">
        <v>-31007.599999999991</v>
      </c>
      <c r="J62" s="539">
        <v>-10775.950509389251</v>
      </c>
      <c r="K62" s="539">
        <v>287.41999999999825</v>
      </c>
      <c r="L62" s="539">
        <v>41172.410000000003</v>
      </c>
      <c r="M62" s="541">
        <v>-56.120049396162329</v>
      </c>
      <c r="N62" s="555">
        <v>-482.07682899179844</v>
      </c>
    </row>
    <row r="63" spans="3:14">
      <c r="C63" s="537"/>
      <c r="D63" s="538" t="s">
        <v>632</v>
      </c>
      <c r="E63" s="538"/>
      <c r="F63" s="538"/>
      <c r="G63" s="538"/>
      <c r="H63" s="539">
        <v>0</v>
      </c>
      <c r="I63" s="539">
        <v>0</v>
      </c>
      <c r="J63" s="539">
        <v>-957.78</v>
      </c>
      <c r="K63" s="539">
        <v>-1702.26</v>
      </c>
      <c r="L63" s="539">
        <v>-562.00999999999988</v>
      </c>
      <c r="M63" s="541" t="s">
        <v>319</v>
      </c>
      <c r="N63" s="542" t="s">
        <v>319</v>
      </c>
    </row>
    <row r="64" spans="3:14" ht="16.5" thickBot="1">
      <c r="C64" s="557" t="s">
        <v>633</v>
      </c>
      <c r="D64" s="558"/>
      <c r="E64" s="558"/>
      <c r="F64" s="558"/>
      <c r="G64" s="558"/>
      <c r="H64" s="559">
        <v>-163810.88000000003</v>
      </c>
      <c r="I64" s="559">
        <v>-188912.32</v>
      </c>
      <c r="J64" s="559">
        <v>-50603.310509389208</v>
      </c>
      <c r="K64" s="559">
        <v>-82106.119999999966</v>
      </c>
      <c r="L64" s="559">
        <v>14602.400000000052</v>
      </c>
      <c r="M64" s="560" t="s">
        <v>319</v>
      </c>
      <c r="N64" s="561" t="s">
        <v>319</v>
      </c>
    </row>
    <row r="65" spans="3:14" ht="20.25" customHeight="1" thickTop="1">
      <c r="C65" s="1665" t="s">
        <v>634</v>
      </c>
      <c r="D65" s="1665"/>
      <c r="E65" s="1665"/>
      <c r="F65" s="1665"/>
      <c r="G65" s="1665"/>
      <c r="H65" s="1665"/>
      <c r="I65" s="1665"/>
      <c r="J65" s="1665"/>
      <c r="K65" s="1665"/>
      <c r="L65" s="1665"/>
      <c r="M65" s="1665"/>
      <c r="N65" s="1665"/>
    </row>
    <row r="66" spans="3:14">
      <c r="C66" s="1666" t="s">
        <v>635</v>
      </c>
      <c r="D66" s="1666"/>
      <c r="E66" s="1666"/>
      <c r="F66" s="1666"/>
      <c r="G66" s="1666"/>
      <c r="H66" s="1666"/>
      <c r="I66" s="1666"/>
      <c r="J66" s="1666"/>
      <c r="K66" s="1666"/>
      <c r="L66" s="1666"/>
      <c r="M66" s="1666"/>
      <c r="N66" s="1666"/>
    </row>
    <row r="67" spans="3:14">
      <c r="C67" s="562" t="s">
        <v>88</v>
      </c>
    </row>
    <row r="69" spans="3:14">
      <c r="I69" s="563"/>
      <c r="K69" s="563"/>
    </row>
    <row r="70" spans="3:14">
      <c r="I70" s="563"/>
      <c r="K70" s="563"/>
    </row>
    <row r="71" spans="3:14">
      <c r="I71" s="563"/>
      <c r="K71" s="563"/>
    </row>
    <row r="72" spans="3:14">
      <c r="I72" s="563"/>
      <c r="K72" s="563"/>
    </row>
    <row r="73" spans="3:14">
      <c r="I73" s="563"/>
      <c r="K73" s="563"/>
    </row>
    <row r="74" spans="3:14">
      <c r="I74" s="563"/>
      <c r="K74" s="563"/>
    </row>
    <row r="75" spans="3:14">
      <c r="I75" s="563"/>
      <c r="K75" s="563"/>
    </row>
    <row r="76" spans="3:14">
      <c r="I76" s="563"/>
      <c r="K76" s="563"/>
    </row>
    <row r="77" spans="3:14">
      <c r="I77" s="563"/>
      <c r="K77" s="563"/>
    </row>
    <row r="78" spans="3:14">
      <c r="I78" s="563"/>
      <c r="K78" s="563"/>
    </row>
    <row r="79" spans="3:14">
      <c r="I79" s="563"/>
      <c r="K79" s="563"/>
    </row>
    <row r="80" spans="3:14">
      <c r="I80" s="563"/>
      <c r="K80" s="563"/>
    </row>
    <row r="81" spans="9:11">
      <c r="I81" s="563"/>
      <c r="K81" s="563"/>
    </row>
    <row r="82" spans="9:11">
      <c r="I82" s="563"/>
      <c r="K82" s="563"/>
    </row>
    <row r="83" spans="9:11">
      <c r="I83" s="563"/>
      <c r="K83" s="563"/>
    </row>
    <row r="84" spans="9:11">
      <c r="I84" s="563"/>
      <c r="K84" s="563"/>
    </row>
    <row r="85" spans="9:11">
      <c r="I85" s="563"/>
      <c r="K85" s="563"/>
    </row>
    <row r="86" spans="9:11">
      <c r="I86" s="563"/>
      <c r="K86" s="563"/>
    </row>
    <row r="87" spans="9:11">
      <c r="I87" s="563"/>
      <c r="K87" s="563"/>
    </row>
    <row r="88" spans="9:11">
      <c r="I88" s="563"/>
      <c r="K88" s="563"/>
    </row>
    <row r="89" spans="9:11">
      <c r="I89" s="563"/>
      <c r="K89" s="563"/>
    </row>
    <row r="90" spans="9:11">
      <c r="I90" s="563"/>
      <c r="K90" s="563"/>
    </row>
    <row r="91" spans="9:11">
      <c r="I91" s="563"/>
      <c r="K91" s="563"/>
    </row>
    <row r="92" spans="9:11">
      <c r="I92" s="563"/>
      <c r="K92" s="563"/>
    </row>
    <row r="93" spans="9:11">
      <c r="I93" s="563"/>
      <c r="K93" s="563"/>
    </row>
    <row r="94" spans="9:11">
      <c r="I94" s="563"/>
      <c r="K94" s="563"/>
    </row>
    <row r="95" spans="9:11">
      <c r="I95" s="563"/>
      <c r="K95" s="563"/>
    </row>
    <row r="96" spans="9:11">
      <c r="I96" s="563"/>
      <c r="K96" s="563"/>
    </row>
    <row r="97" spans="9:11">
      <c r="I97" s="563"/>
      <c r="K97" s="563"/>
    </row>
    <row r="98" spans="9:11">
      <c r="I98" s="563"/>
      <c r="K98" s="563"/>
    </row>
    <row r="99" spans="9:11">
      <c r="I99" s="563"/>
      <c r="K99" s="563"/>
    </row>
    <row r="100" spans="9:11">
      <c r="I100" s="563"/>
      <c r="K100" s="563"/>
    </row>
    <row r="101" spans="9:11">
      <c r="I101" s="563"/>
      <c r="K101" s="563"/>
    </row>
    <row r="102" spans="9:11">
      <c r="I102" s="563"/>
      <c r="K102" s="563"/>
    </row>
    <row r="103" spans="9:11">
      <c r="I103" s="563"/>
      <c r="K103" s="563"/>
    </row>
    <row r="104" spans="9:11">
      <c r="I104" s="563"/>
      <c r="K104" s="563"/>
    </row>
    <row r="105" spans="9:11">
      <c r="I105" s="563"/>
      <c r="K105" s="563"/>
    </row>
    <row r="106" spans="9:11">
      <c r="I106" s="563"/>
      <c r="K106" s="563"/>
    </row>
    <row r="107" spans="9:11">
      <c r="I107" s="563"/>
      <c r="K107" s="563"/>
    </row>
    <row r="108" spans="9:11">
      <c r="I108" s="563"/>
      <c r="K108" s="563"/>
    </row>
    <row r="109" spans="9:11">
      <c r="I109" s="563"/>
      <c r="K109" s="563"/>
    </row>
    <row r="110" spans="9:11">
      <c r="I110" s="563"/>
      <c r="K110" s="563"/>
    </row>
    <row r="111" spans="9:11">
      <c r="I111" s="563"/>
      <c r="K111" s="563"/>
    </row>
    <row r="112" spans="9:11">
      <c r="I112" s="563"/>
      <c r="K112" s="563"/>
    </row>
    <row r="113" spans="9:11">
      <c r="I113" s="563"/>
      <c r="K113" s="563"/>
    </row>
    <row r="114" spans="9:11">
      <c r="I114" s="563"/>
      <c r="K114" s="563"/>
    </row>
    <row r="115" spans="9:11">
      <c r="I115" s="563"/>
      <c r="K115" s="563"/>
    </row>
    <row r="116" spans="9:11">
      <c r="I116" s="563"/>
      <c r="K116" s="563"/>
    </row>
    <row r="117" spans="9:11">
      <c r="I117" s="563"/>
      <c r="K117" s="563"/>
    </row>
    <row r="118" spans="9:11">
      <c r="I118" s="563"/>
      <c r="K118" s="563"/>
    </row>
    <row r="119" spans="9:11">
      <c r="I119" s="563"/>
      <c r="K119" s="563"/>
    </row>
    <row r="120" spans="9:11">
      <c r="I120" s="563"/>
      <c r="K120" s="563"/>
    </row>
    <row r="121" spans="9:11">
      <c r="I121" s="563"/>
      <c r="K121" s="563"/>
    </row>
    <row r="122" spans="9:11">
      <c r="I122" s="563"/>
      <c r="K122" s="563"/>
    </row>
    <row r="123" spans="9:11">
      <c r="I123" s="563"/>
      <c r="K123" s="563"/>
    </row>
    <row r="124" spans="9:11">
      <c r="I124" s="563"/>
      <c r="K124" s="563"/>
    </row>
    <row r="125" spans="9:11">
      <c r="I125" s="563"/>
      <c r="K125" s="563"/>
    </row>
    <row r="126" spans="9:11">
      <c r="I126" s="563"/>
      <c r="K126" s="563"/>
    </row>
    <row r="127" spans="9:11">
      <c r="I127" s="563"/>
      <c r="K127" s="563"/>
    </row>
    <row r="128" spans="9:11">
      <c r="I128" s="563"/>
      <c r="K128" s="563"/>
    </row>
    <row r="129" spans="9:11">
      <c r="I129" s="563"/>
      <c r="K129" s="563"/>
    </row>
    <row r="130" spans="9:11">
      <c r="I130" s="563"/>
      <c r="K130" s="563"/>
    </row>
    <row r="131" spans="9:11">
      <c r="I131" s="563"/>
      <c r="K131" s="563"/>
    </row>
    <row r="132" spans="9:11">
      <c r="I132" s="563"/>
      <c r="K132" s="563"/>
    </row>
    <row r="133" spans="9:11">
      <c r="I133" s="563"/>
      <c r="K133" s="563"/>
    </row>
    <row r="134" spans="9:11">
      <c r="I134" s="563"/>
      <c r="K134" s="563"/>
    </row>
    <row r="135" spans="9:11">
      <c r="I135" s="563"/>
      <c r="K135" s="563"/>
    </row>
    <row r="136" spans="9:11">
      <c r="I136" s="563"/>
      <c r="K136" s="563"/>
    </row>
    <row r="137" spans="9:11">
      <c r="I137" s="563"/>
      <c r="K137" s="563"/>
    </row>
    <row r="138" spans="9:11">
      <c r="I138" s="563"/>
      <c r="K138" s="563"/>
    </row>
    <row r="139" spans="9:11">
      <c r="I139" s="563"/>
      <c r="K139" s="563"/>
    </row>
    <row r="140" spans="9:11">
      <c r="I140" s="563"/>
      <c r="K140" s="563"/>
    </row>
    <row r="141" spans="9:11">
      <c r="I141" s="563"/>
      <c r="K141" s="563"/>
    </row>
    <row r="142" spans="9:11">
      <c r="I142" s="563"/>
      <c r="K142" s="563"/>
    </row>
    <row r="143" spans="9:11">
      <c r="I143" s="563"/>
      <c r="K143" s="563"/>
    </row>
    <row r="144" spans="9:11">
      <c r="I144" s="563"/>
      <c r="K144" s="563"/>
    </row>
    <row r="145" spans="9:11">
      <c r="I145" s="563"/>
      <c r="K145" s="563"/>
    </row>
    <row r="146" spans="9:11">
      <c r="I146" s="563"/>
      <c r="K146" s="563"/>
    </row>
    <row r="147" spans="9:11">
      <c r="I147" s="563"/>
      <c r="K147" s="563"/>
    </row>
    <row r="148" spans="9:11">
      <c r="I148" s="563"/>
      <c r="K148" s="563"/>
    </row>
    <row r="149" spans="9:11">
      <c r="I149" s="563"/>
      <c r="K149" s="563"/>
    </row>
    <row r="150" spans="9:11">
      <c r="I150" s="563"/>
      <c r="K150" s="563"/>
    </row>
    <row r="151" spans="9:11">
      <c r="I151" s="563"/>
      <c r="K151" s="563"/>
    </row>
  </sheetData>
  <mergeCells count="10">
    <mergeCell ref="C65:N65"/>
    <mergeCell ref="C66:N66"/>
    <mergeCell ref="C1:N1"/>
    <mergeCell ref="C2:N2"/>
    <mergeCell ref="C3:N3"/>
    <mergeCell ref="C4:G6"/>
    <mergeCell ref="H4:I5"/>
    <mergeCell ref="J4:K5"/>
    <mergeCell ref="L4:L5"/>
    <mergeCell ref="M4:N4"/>
  </mergeCells>
  <pageMargins left="0.5" right="0.5" top="0.5" bottom="0.5" header="0.5" footer="0.5"/>
  <pageSetup scale="60" fitToHeight="0"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M58"/>
  <sheetViews>
    <sheetView zoomScaleSheetLayoutView="100" workbookViewId="0">
      <selection activeCell="K14" sqref="K14"/>
    </sheetView>
  </sheetViews>
  <sheetFormatPr defaultColWidth="11.140625" defaultRowHeight="15.75"/>
  <cols>
    <col min="1" max="1" width="6.85546875" style="496" customWidth="1"/>
    <col min="2" max="2" width="34.5703125" style="496" customWidth="1"/>
    <col min="3" max="3" width="18.42578125" style="496" customWidth="1"/>
    <col min="4" max="4" width="17.7109375" style="496" customWidth="1"/>
    <col min="5" max="5" width="16" style="496" customWidth="1"/>
    <col min="6" max="6" width="16.7109375" style="496" customWidth="1"/>
    <col min="7" max="7" width="13.42578125" style="496" customWidth="1"/>
    <col min="8" max="8" width="12.85546875" style="496" customWidth="1"/>
    <col min="9" max="9" width="6.5703125" style="496" customWidth="1"/>
    <col min="10" max="11" width="9.140625" style="496" customWidth="1"/>
    <col min="12" max="12" width="18.7109375" style="496" customWidth="1"/>
    <col min="13" max="243" width="9.140625" style="496" customWidth="1"/>
    <col min="244" max="244" width="6.85546875" style="496" customWidth="1"/>
    <col min="245" max="245" width="31.28515625" style="496" customWidth="1"/>
    <col min="246" max="246" width="14.85546875" style="496" customWidth="1"/>
    <col min="247" max="247" width="15.85546875" style="496" customWidth="1"/>
    <col min="248" max="249" width="12.85546875" style="496" customWidth="1"/>
    <col min="250" max="250" width="12.42578125" style="496" customWidth="1"/>
    <col min="251" max="251" width="11.85546875" style="496" customWidth="1"/>
    <col min="252" max="252" width="11.28515625" style="496" customWidth="1"/>
    <col min="253" max="254" width="9.140625" style="496" customWidth="1"/>
    <col min="255" max="255" width="11.140625" style="496"/>
    <col min="256" max="256" width="9.140625" style="496" customWidth="1"/>
    <col min="257" max="257" width="6.85546875" style="496" customWidth="1"/>
    <col min="258" max="258" width="34.5703125" style="496" customWidth="1"/>
    <col min="259" max="259" width="18.42578125" style="496" customWidth="1"/>
    <col min="260" max="260" width="17.7109375" style="496" customWidth="1"/>
    <col min="261" max="261" width="16" style="496" customWidth="1"/>
    <col min="262" max="262" width="16.7109375" style="496" customWidth="1"/>
    <col min="263" max="263" width="13.42578125" style="496" customWidth="1"/>
    <col min="264" max="264" width="12.85546875" style="496" customWidth="1"/>
    <col min="265" max="265" width="11.28515625" style="496" customWidth="1"/>
    <col min="266" max="267" width="9.140625" style="496" customWidth="1"/>
    <col min="268" max="268" width="18.7109375" style="496" customWidth="1"/>
    <col min="269" max="499" width="9.140625" style="496" customWidth="1"/>
    <col min="500" max="500" width="6.85546875" style="496" customWidth="1"/>
    <col min="501" max="501" width="31.28515625" style="496" customWidth="1"/>
    <col min="502" max="502" width="14.85546875" style="496" customWidth="1"/>
    <col min="503" max="503" width="15.85546875" style="496" customWidth="1"/>
    <col min="504" max="505" width="12.85546875" style="496" customWidth="1"/>
    <col min="506" max="506" width="12.42578125" style="496" customWidth="1"/>
    <col min="507" max="507" width="11.85546875" style="496" customWidth="1"/>
    <col min="508" max="508" width="11.28515625" style="496" customWidth="1"/>
    <col min="509" max="510" width="9.140625" style="496" customWidth="1"/>
    <col min="511" max="511" width="11.140625" style="496"/>
    <col min="512" max="512" width="9.140625" style="496" customWidth="1"/>
    <col min="513" max="513" width="6.85546875" style="496" customWidth="1"/>
    <col min="514" max="514" width="34.5703125" style="496" customWidth="1"/>
    <col min="515" max="515" width="18.42578125" style="496" customWidth="1"/>
    <col min="516" max="516" width="17.7109375" style="496" customWidth="1"/>
    <col min="517" max="517" width="16" style="496" customWidth="1"/>
    <col min="518" max="518" width="16.7109375" style="496" customWidth="1"/>
    <col min="519" max="519" width="13.42578125" style="496" customWidth="1"/>
    <col min="520" max="520" width="12.85546875" style="496" customWidth="1"/>
    <col min="521" max="521" width="11.28515625" style="496" customWidth="1"/>
    <col min="522" max="523" width="9.140625" style="496" customWidth="1"/>
    <col min="524" max="524" width="18.7109375" style="496" customWidth="1"/>
    <col min="525" max="755" width="9.140625" style="496" customWidth="1"/>
    <col min="756" max="756" width="6.85546875" style="496" customWidth="1"/>
    <col min="757" max="757" width="31.28515625" style="496" customWidth="1"/>
    <col min="758" max="758" width="14.85546875" style="496" customWidth="1"/>
    <col min="759" max="759" width="15.85546875" style="496" customWidth="1"/>
    <col min="760" max="761" width="12.85546875" style="496" customWidth="1"/>
    <col min="762" max="762" width="12.42578125" style="496" customWidth="1"/>
    <col min="763" max="763" width="11.85546875" style="496" customWidth="1"/>
    <col min="764" max="764" width="11.28515625" style="496" customWidth="1"/>
    <col min="765" max="766" width="9.140625" style="496" customWidth="1"/>
    <col min="767" max="767" width="11.140625" style="496"/>
    <col min="768" max="768" width="9.140625" style="496" customWidth="1"/>
    <col min="769" max="769" width="6.85546875" style="496" customWidth="1"/>
    <col min="770" max="770" width="34.5703125" style="496" customWidth="1"/>
    <col min="771" max="771" width="18.42578125" style="496" customWidth="1"/>
    <col min="772" max="772" width="17.7109375" style="496" customWidth="1"/>
    <col min="773" max="773" width="16" style="496" customWidth="1"/>
    <col min="774" max="774" width="16.7109375" style="496" customWidth="1"/>
    <col min="775" max="775" width="13.42578125" style="496" customWidth="1"/>
    <col min="776" max="776" width="12.85546875" style="496" customWidth="1"/>
    <col min="777" max="777" width="11.28515625" style="496" customWidth="1"/>
    <col min="778" max="779" width="9.140625" style="496" customWidth="1"/>
    <col min="780" max="780" width="18.7109375" style="496" customWidth="1"/>
    <col min="781" max="1011" width="9.140625" style="496" customWidth="1"/>
    <col min="1012" max="1012" width="6.85546875" style="496" customWidth="1"/>
    <col min="1013" max="1013" width="31.28515625" style="496" customWidth="1"/>
    <col min="1014" max="1014" width="14.85546875" style="496" customWidth="1"/>
    <col min="1015" max="1015" width="15.85546875" style="496" customWidth="1"/>
    <col min="1016" max="1017" width="12.85546875" style="496" customWidth="1"/>
    <col min="1018" max="1018" width="12.42578125" style="496" customWidth="1"/>
    <col min="1019" max="1019" width="11.85546875" style="496" customWidth="1"/>
    <col min="1020" max="1020" width="11.28515625" style="496" customWidth="1"/>
    <col min="1021" max="1022" width="9.140625" style="496" customWidth="1"/>
    <col min="1023" max="1023" width="11.140625" style="496"/>
    <col min="1024" max="1024" width="9.140625" style="496" customWidth="1"/>
    <col min="1025" max="1025" width="6.85546875" style="496" customWidth="1"/>
    <col min="1026" max="1026" width="34.5703125" style="496" customWidth="1"/>
    <col min="1027" max="1027" width="18.42578125" style="496" customWidth="1"/>
    <col min="1028" max="1028" width="17.7109375" style="496" customWidth="1"/>
    <col min="1029" max="1029" width="16" style="496" customWidth="1"/>
    <col min="1030" max="1030" width="16.7109375" style="496" customWidth="1"/>
    <col min="1031" max="1031" width="13.42578125" style="496" customWidth="1"/>
    <col min="1032" max="1032" width="12.85546875" style="496" customWidth="1"/>
    <col min="1033" max="1033" width="11.28515625" style="496" customWidth="1"/>
    <col min="1034" max="1035" width="9.140625" style="496" customWidth="1"/>
    <col min="1036" max="1036" width="18.7109375" style="496" customWidth="1"/>
    <col min="1037" max="1267" width="9.140625" style="496" customWidth="1"/>
    <col min="1268" max="1268" width="6.85546875" style="496" customWidth="1"/>
    <col min="1269" max="1269" width="31.28515625" style="496" customWidth="1"/>
    <col min="1270" max="1270" width="14.85546875" style="496" customWidth="1"/>
    <col min="1271" max="1271" width="15.85546875" style="496" customWidth="1"/>
    <col min="1272" max="1273" width="12.85546875" style="496" customWidth="1"/>
    <col min="1274" max="1274" width="12.42578125" style="496" customWidth="1"/>
    <col min="1275" max="1275" width="11.85546875" style="496" customWidth="1"/>
    <col min="1276" max="1276" width="11.28515625" style="496" customWidth="1"/>
    <col min="1277" max="1278" width="9.140625" style="496" customWidth="1"/>
    <col min="1279" max="1279" width="11.140625" style="496"/>
    <col min="1280" max="1280" width="9.140625" style="496" customWidth="1"/>
    <col min="1281" max="1281" width="6.85546875" style="496" customWidth="1"/>
    <col min="1282" max="1282" width="34.5703125" style="496" customWidth="1"/>
    <col min="1283" max="1283" width="18.42578125" style="496" customWidth="1"/>
    <col min="1284" max="1284" width="17.7109375" style="496" customWidth="1"/>
    <col min="1285" max="1285" width="16" style="496" customWidth="1"/>
    <col min="1286" max="1286" width="16.7109375" style="496" customWidth="1"/>
    <col min="1287" max="1287" width="13.42578125" style="496" customWidth="1"/>
    <col min="1288" max="1288" width="12.85546875" style="496" customWidth="1"/>
    <col min="1289" max="1289" width="11.28515625" style="496" customWidth="1"/>
    <col min="1290" max="1291" width="9.140625" style="496" customWidth="1"/>
    <col min="1292" max="1292" width="18.7109375" style="496" customWidth="1"/>
    <col min="1293" max="1523" width="9.140625" style="496" customWidth="1"/>
    <col min="1524" max="1524" width="6.85546875" style="496" customWidth="1"/>
    <col min="1525" max="1525" width="31.28515625" style="496" customWidth="1"/>
    <col min="1526" max="1526" width="14.85546875" style="496" customWidth="1"/>
    <col min="1527" max="1527" width="15.85546875" style="496" customWidth="1"/>
    <col min="1528" max="1529" width="12.85546875" style="496" customWidth="1"/>
    <col min="1530" max="1530" width="12.42578125" style="496" customWidth="1"/>
    <col min="1531" max="1531" width="11.85546875" style="496" customWidth="1"/>
    <col min="1532" max="1532" width="11.28515625" style="496" customWidth="1"/>
    <col min="1533" max="1534" width="9.140625" style="496" customWidth="1"/>
    <col min="1535" max="1535" width="11.140625" style="496"/>
    <col min="1536" max="1536" width="9.140625" style="496" customWidth="1"/>
    <col min="1537" max="1537" width="6.85546875" style="496" customWidth="1"/>
    <col min="1538" max="1538" width="34.5703125" style="496" customWidth="1"/>
    <col min="1539" max="1539" width="18.42578125" style="496" customWidth="1"/>
    <col min="1540" max="1540" width="17.7109375" style="496" customWidth="1"/>
    <col min="1541" max="1541" width="16" style="496" customWidth="1"/>
    <col min="1542" max="1542" width="16.7109375" style="496" customWidth="1"/>
    <col min="1543" max="1543" width="13.42578125" style="496" customWidth="1"/>
    <col min="1544" max="1544" width="12.85546875" style="496" customWidth="1"/>
    <col min="1545" max="1545" width="11.28515625" style="496" customWidth="1"/>
    <col min="1546" max="1547" width="9.140625" style="496" customWidth="1"/>
    <col min="1548" max="1548" width="18.7109375" style="496" customWidth="1"/>
    <col min="1549" max="1779" width="9.140625" style="496" customWidth="1"/>
    <col min="1780" max="1780" width="6.85546875" style="496" customWidth="1"/>
    <col min="1781" max="1781" width="31.28515625" style="496" customWidth="1"/>
    <col min="1782" max="1782" width="14.85546875" style="496" customWidth="1"/>
    <col min="1783" max="1783" width="15.85546875" style="496" customWidth="1"/>
    <col min="1784" max="1785" width="12.85546875" style="496" customWidth="1"/>
    <col min="1786" max="1786" width="12.42578125" style="496" customWidth="1"/>
    <col min="1787" max="1787" width="11.85546875" style="496" customWidth="1"/>
    <col min="1788" max="1788" width="11.28515625" style="496" customWidth="1"/>
    <col min="1789" max="1790" width="9.140625" style="496" customWidth="1"/>
    <col min="1791" max="1791" width="11.140625" style="496"/>
    <col min="1792" max="1792" width="9.140625" style="496" customWidth="1"/>
    <col min="1793" max="1793" width="6.85546875" style="496" customWidth="1"/>
    <col min="1794" max="1794" width="34.5703125" style="496" customWidth="1"/>
    <col min="1795" max="1795" width="18.42578125" style="496" customWidth="1"/>
    <col min="1796" max="1796" width="17.7109375" style="496" customWidth="1"/>
    <col min="1797" max="1797" width="16" style="496" customWidth="1"/>
    <col min="1798" max="1798" width="16.7109375" style="496" customWidth="1"/>
    <col min="1799" max="1799" width="13.42578125" style="496" customWidth="1"/>
    <col min="1800" max="1800" width="12.85546875" style="496" customWidth="1"/>
    <col min="1801" max="1801" width="11.28515625" style="496" customWidth="1"/>
    <col min="1802" max="1803" width="9.140625" style="496" customWidth="1"/>
    <col min="1804" max="1804" width="18.7109375" style="496" customWidth="1"/>
    <col min="1805" max="2035" width="9.140625" style="496" customWidth="1"/>
    <col min="2036" max="2036" width="6.85546875" style="496" customWidth="1"/>
    <col min="2037" max="2037" width="31.28515625" style="496" customWidth="1"/>
    <col min="2038" max="2038" width="14.85546875" style="496" customWidth="1"/>
    <col min="2039" max="2039" width="15.85546875" style="496" customWidth="1"/>
    <col min="2040" max="2041" width="12.85546875" style="496" customWidth="1"/>
    <col min="2042" max="2042" width="12.42578125" style="496" customWidth="1"/>
    <col min="2043" max="2043" width="11.85546875" style="496" customWidth="1"/>
    <col min="2044" max="2044" width="11.28515625" style="496" customWidth="1"/>
    <col min="2045" max="2046" width="9.140625" style="496" customWidth="1"/>
    <col min="2047" max="2047" width="11.140625" style="496"/>
    <col min="2048" max="2048" width="9.140625" style="496" customWidth="1"/>
    <col min="2049" max="2049" width="6.85546875" style="496" customWidth="1"/>
    <col min="2050" max="2050" width="34.5703125" style="496" customWidth="1"/>
    <col min="2051" max="2051" width="18.42578125" style="496" customWidth="1"/>
    <col min="2052" max="2052" width="17.7109375" style="496" customWidth="1"/>
    <col min="2053" max="2053" width="16" style="496" customWidth="1"/>
    <col min="2054" max="2054" width="16.7109375" style="496" customWidth="1"/>
    <col min="2055" max="2055" width="13.42578125" style="496" customWidth="1"/>
    <col min="2056" max="2056" width="12.85546875" style="496" customWidth="1"/>
    <col min="2057" max="2057" width="11.28515625" style="496" customWidth="1"/>
    <col min="2058" max="2059" width="9.140625" style="496" customWidth="1"/>
    <col min="2060" max="2060" width="18.7109375" style="496" customWidth="1"/>
    <col min="2061" max="2291" width="9.140625" style="496" customWidth="1"/>
    <col min="2292" max="2292" width="6.85546875" style="496" customWidth="1"/>
    <col min="2293" max="2293" width="31.28515625" style="496" customWidth="1"/>
    <col min="2294" max="2294" width="14.85546875" style="496" customWidth="1"/>
    <col min="2295" max="2295" width="15.85546875" style="496" customWidth="1"/>
    <col min="2296" max="2297" width="12.85546875" style="496" customWidth="1"/>
    <col min="2298" max="2298" width="12.42578125" style="496" customWidth="1"/>
    <col min="2299" max="2299" width="11.85546875" style="496" customWidth="1"/>
    <col min="2300" max="2300" width="11.28515625" style="496" customWidth="1"/>
    <col min="2301" max="2302" width="9.140625" style="496" customWidth="1"/>
    <col min="2303" max="2303" width="11.140625" style="496"/>
    <col min="2304" max="2304" width="9.140625" style="496" customWidth="1"/>
    <col min="2305" max="2305" width="6.85546875" style="496" customWidth="1"/>
    <col min="2306" max="2306" width="34.5703125" style="496" customWidth="1"/>
    <col min="2307" max="2307" width="18.42578125" style="496" customWidth="1"/>
    <col min="2308" max="2308" width="17.7109375" style="496" customWidth="1"/>
    <col min="2309" max="2309" width="16" style="496" customWidth="1"/>
    <col min="2310" max="2310" width="16.7109375" style="496" customWidth="1"/>
    <col min="2311" max="2311" width="13.42578125" style="496" customWidth="1"/>
    <col min="2312" max="2312" width="12.85546875" style="496" customWidth="1"/>
    <col min="2313" max="2313" width="11.28515625" style="496" customWidth="1"/>
    <col min="2314" max="2315" width="9.140625" style="496" customWidth="1"/>
    <col min="2316" max="2316" width="18.7109375" style="496" customWidth="1"/>
    <col min="2317" max="2547" width="9.140625" style="496" customWidth="1"/>
    <col min="2548" max="2548" width="6.85546875" style="496" customWidth="1"/>
    <col min="2549" max="2549" width="31.28515625" style="496" customWidth="1"/>
    <col min="2550" max="2550" width="14.85546875" style="496" customWidth="1"/>
    <col min="2551" max="2551" width="15.85546875" style="496" customWidth="1"/>
    <col min="2552" max="2553" width="12.85546875" style="496" customWidth="1"/>
    <col min="2554" max="2554" width="12.42578125" style="496" customWidth="1"/>
    <col min="2555" max="2555" width="11.85546875" style="496" customWidth="1"/>
    <col min="2556" max="2556" width="11.28515625" style="496" customWidth="1"/>
    <col min="2557" max="2558" width="9.140625" style="496" customWidth="1"/>
    <col min="2559" max="2559" width="11.140625" style="496"/>
    <col min="2560" max="2560" width="9.140625" style="496" customWidth="1"/>
    <col min="2561" max="2561" width="6.85546875" style="496" customWidth="1"/>
    <col min="2562" max="2562" width="34.5703125" style="496" customWidth="1"/>
    <col min="2563" max="2563" width="18.42578125" style="496" customWidth="1"/>
    <col min="2564" max="2564" width="17.7109375" style="496" customWidth="1"/>
    <col min="2565" max="2565" width="16" style="496" customWidth="1"/>
    <col min="2566" max="2566" width="16.7109375" style="496" customWidth="1"/>
    <col min="2567" max="2567" width="13.42578125" style="496" customWidth="1"/>
    <col min="2568" max="2568" width="12.85546875" style="496" customWidth="1"/>
    <col min="2569" max="2569" width="11.28515625" style="496" customWidth="1"/>
    <col min="2570" max="2571" width="9.140625" style="496" customWidth="1"/>
    <col min="2572" max="2572" width="18.7109375" style="496" customWidth="1"/>
    <col min="2573" max="2803" width="9.140625" style="496" customWidth="1"/>
    <col min="2804" max="2804" width="6.85546875" style="496" customWidth="1"/>
    <col min="2805" max="2805" width="31.28515625" style="496" customWidth="1"/>
    <col min="2806" max="2806" width="14.85546875" style="496" customWidth="1"/>
    <col min="2807" max="2807" width="15.85546875" style="496" customWidth="1"/>
    <col min="2808" max="2809" width="12.85546875" style="496" customWidth="1"/>
    <col min="2810" max="2810" width="12.42578125" style="496" customWidth="1"/>
    <col min="2811" max="2811" width="11.85546875" style="496" customWidth="1"/>
    <col min="2812" max="2812" width="11.28515625" style="496" customWidth="1"/>
    <col min="2813" max="2814" width="9.140625" style="496" customWidth="1"/>
    <col min="2815" max="2815" width="11.140625" style="496"/>
    <col min="2816" max="2816" width="9.140625" style="496" customWidth="1"/>
    <col min="2817" max="2817" width="6.85546875" style="496" customWidth="1"/>
    <col min="2818" max="2818" width="34.5703125" style="496" customWidth="1"/>
    <col min="2819" max="2819" width="18.42578125" style="496" customWidth="1"/>
    <col min="2820" max="2820" width="17.7109375" style="496" customWidth="1"/>
    <col min="2821" max="2821" width="16" style="496" customWidth="1"/>
    <col min="2822" max="2822" width="16.7109375" style="496" customWidth="1"/>
    <col min="2823" max="2823" width="13.42578125" style="496" customWidth="1"/>
    <col min="2824" max="2824" width="12.85546875" style="496" customWidth="1"/>
    <col min="2825" max="2825" width="11.28515625" style="496" customWidth="1"/>
    <col min="2826" max="2827" width="9.140625" style="496" customWidth="1"/>
    <col min="2828" max="2828" width="18.7109375" style="496" customWidth="1"/>
    <col min="2829" max="3059" width="9.140625" style="496" customWidth="1"/>
    <col min="3060" max="3060" width="6.85546875" style="496" customWidth="1"/>
    <col min="3061" max="3061" width="31.28515625" style="496" customWidth="1"/>
    <col min="3062" max="3062" width="14.85546875" style="496" customWidth="1"/>
    <col min="3063" max="3063" width="15.85546875" style="496" customWidth="1"/>
    <col min="3064" max="3065" width="12.85546875" style="496" customWidth="1"/>
    <col min="3066" max="3066" width="12.42578125" style="496" customWidth="1"/>
    <col min="3067" max="3067" width="11.85546875" style="496" customWidth="1"/>
    <col min="3068" max="3068" width="11.28515625" style="496" customWidth="1"/>
    <col min="3069" max="3070" width="9.140625" style="496" customWidth="1"/>
    <col min="3071" max="3071" width="11.140625" style="496"/>
    <col min="3072" max="3072" width="9.140625" style="496" customWidth="1"/>
    <col min="3073" max="3073" width="6.85546875" style="496" customWidth="1"/>
    <col min="3074" max="3074" width="34.5703125" style="496" customWidth="1"/>
    <col min="3075" max="3075" width="18.42578125" style="496" customWidth="1"/>
    <col min="3076" max="3076" width="17.7109375" style="496" customWidth="1"/>
    <col min="3077" max="3077" width="16" style="496" customWidth="1"/>
    <col min="3078" max="3078" width="16.7109375" style="496" customWidth="1"/>
    <col min="3079" max="3079" width="13.42578125" style="496" customWidth="1"/>
    <col min="3080" max="3080" width="12.85546875" style="496" customWidth="1"/>
    <col min="3081" max="3081" width="11.28515625" style="496" customWidth="1"/>
    <col min="3082" max="3083" width="9.140625" style="496" customWidth="1"/>
    <col min="3084" max="3084" width="18.7109375" style="496" customWidth="1"/>
    <col min="3085" max="3315" width="9.140625" style="496" customWidth="1"/>
    <col min="3316" max="3316" width="6.85546875" style="496" customWidth="1"/>
    <col min="3317" max="3317" width="31.28515625" style="496" customWidth="1"/>
    <col min="3318" max="3318" width="14.85546875" style="496" customWidth="1"/>
    <col min="3319" max="3319" width="15.85546875" style="496" customWidth="1"/>
    <col min="3320" max="3321" width="12.85546875" style="496" customWidth="1"/>
    <col min="3322" max="3322" width="12.42578125" style="496" customWidth="1"/>
    <col min="3323" max="3323" width="11.85546875" style="496" customWidth="1"/>
    <col min="3324" max="3324" width="11.28515625" style="496" customWidth="1"/>
    <col min="3325" max="3326" width="9.140625" style="496" customWidth="1"/>
    <col min="3327" max="3327" width="11.140625" style="496"/>
    <col min="3328" max="3328" width="9.140625" style="496" customWidth="1"/>
    <col min="3329" max="3329" width="6.85546875" style="496" customWidth="1"/>
    <col min="3330" max="3330" width="34.5703125" style="496" customWidth="1"/>
    <col min="3331" max="3331" width="18.42578125" style="496" customWidth="1"/>
    <col min="3332" max="3332" width="17.7109375" style="496" customWidth="1"/>
    <col min="3333" max="3333" width="16" style="496" customWidth="1"/>
    <col min="3334" max="3334" width="16.7109375" style="496" customWidth="1"/>
    <col min="3335" max="3335" width="13.42578125" style="496" customWidth="1"/>
    <col min="3336" max="3336" width="12.85546875" style="496" customWidth="1"/>
    <col min="3337" max="3337" width="11.28515625" style="496" customWidth="1"/>
    <col min="3338" max="3339" width="9.140625" style="496" customWidth="1"/>
    <col min="3340" max="3340" width="18.7109375" style="496" customWidth="1"/>
    <col min="3341" max="3571" width="9.140625" style="496" customWidth="1"/>
    <col min="3572" max="3572" width="6.85546875" style="496" customWidth="1"/>
    <col min="3573" max="3573" width="31.28515625" style="496" customWidth="1"/>
    <col min="3574" max="3574" width="14.85546875" style="496" customWidth="1"/>
    <col min="3575" max="3575" width="15.85546875" style="496" customWidth="1"/>
    <col min="3576" max="3577" width="12.85546875" style="496" customWidth="1"/>
    <col min="3578" max="3578" width="12.42578125" style="496" customWidth="1"/>
    <col min="3579" max="3579" width="11.85546875" style="496" customWidth="1"/>
    <col min="3580" max="3580" width="11.28515625" style="496" customWidth="1"/>
    <col min="3581" max="3582" width="9.140625" style="496" customWidth="1"/>
    <col min="3583" max="3583" width="11.140625" style="496"/>
    <col min="3584" max="3584" width="9.140625" style="496" customWidth="1"/>
    <col min="3585" max="3585" width="6.85546875" style="496" customWidth="1"/>
    <col min="3586" max="3586" width="34.5703125" style="496" customWidth="1"/>
    <col min="3587" max="3587" width="18.42578125" style="496" customWidth="1"/>
    <col min="3588" max="3588" width="17.7109375" style="496" customWidth="1"/>
    <col min="3589" max="3589" width="16" style="496" customWidth="1"/>
    <col min="3590" max="3590" width="16.7109375" style="496" customWidth="1"/>
    <col min="3591" max="3591" width="13.42578125" style="496" customWidth="1"/>
    <col min="3592" max="3592" width="12.85546875" style="496" customWidth="1"/>
    <col min="3593" max="3593" width="11.28515625" style="496" customWidth="1"/>
    <col min="3594" max="3595" width="9.140625" style="496" customWidth="1"/>
    <col min="3596" max="3596" width="18.7109375" style="496" customWidth="1"/>
    <col min="3597" max="3827" width="9.140625" style="496" customWidth="1"/>
    <col min="3828" max="3828" width="6.85546875" style="496" customWidth="1"/>
    <col min="3829" max="3829" width="31.28515625" style="496" customWidth="1"/>
    <col min="3830" max="3830" width="14.85546875" style="496" customWidth="1"/>
    <col min="3831" max="3831" width="15.85546875" style="496" customWidth="1"/>
    <col min="3832" max="3833" width="12.85546875" style="496" customWidth="1"/>
    <col min="3834" max="3834" width="12.42578125" style="496" customWidth="1"/>
    <col min="3835" max="3835" width="11.85546875" style="496" customWidth="1"/>
    <col min="3836" max="3836" width="11.28515625" style="496" customWidth="1"/>
    <col min="3837" max="3838" width="9.140625" style="496" customWidth="1"/>
    <col min="3839" max="3839" width="11.140625" style="496"/>
    <col min="3840" max="3840" width="9.140625" style="496" customWidth="1"/>
    <col min="3841" max="3841" width="6.85546875" style="496" customWidth="1"/>
    <col min="3842" max="3842" width="34.5703125" style="496" customWidth="1"/>
    <col min="3843" max="3843" width="18.42578125" style="496" customWidth="1"/>
    <col min="3844" max="3844" width="17.7109375" style="496" customWidth="1"/>
    <col min="3845" max="3845" width="16" style="496" customWidth="1"/>
    <col min="3846" max="3846" width="16.7109375" style="496" customWidth="1"/>
    <col min="3847" max="3847" width="13.42578125" style="496" customWidth="1"/>
    <col min="3848" max="3848" width="12.85546875" style="496" customWidth="1"/>
    <col min="3849" max="3849" width="11.28515625" style="496" customWidth="1"/>
    <col min="3850" max="3851" width="9.140625" style="496" customWidth="1"/>
    <col min="3852" max="3852" width="18.7109375" style="496" customWidth="1"/>
    <col min="3853" max="4083" width="9.140625" style="496" customWidth="1"/>
    <col min="4084" max="4084" width="6.85546875" style="496" customWidth="1"/>
    <col min="4085" max="4085" width="31.28515625" style="496" customWidth="1"/>
    <col min="4086" max="4086" width="14.85546875" style="496" customWidth="1"/>
    <col min="4087" max="4087" width="15.85546875" style="496" customWidth="1"/>
    <col min="4088" max="4089" width="12.85546875" style="496" customWidth="1"/>
    <col min="4090" max="4090" width="12.42578125" style="496" customWidth="1"/>
    <col min="4091" max="4091" width="11.85546875" style="496" customWidth="1"/>
    <col min="4092" max="4092" width="11.28515625" style="496" customWidth="1"/>
    <col min="4093" max="4094" width="9.140625" style="496" customWidth="1"/>
    <col min="4095" max="4095" width="11.140625" style="496"/>
    <col min="4096" max="4096" width="9.140625" style="496" customWidth="1"/>
    <col min="4097" max="4097" width="6.85546875" style="496" customWidth="1"/>
    <col min="4098" max="4098" width="34.5703125" style="496" customWidth="1"/>
    <col min="4099" max="4099" width="18.42578125" style="496" customWidth="1"/>
    <col min="4100" max="4100" width="17.7109375" style="496" customWidth="1"/>
    <col min="4101" max="4101" width="16" style="496" customWidth="1"/>
    <col min="4102" max="4102" width="16.7109375" style="496" customWidth="1"/>
    <col min="4103" max="4103" width="13.42578125" style="496" customWidth="1"/>
    <col min="4104" max="4104" width="12.85546875" style="496" customWidth="1"/>
    <col min="4105" max="4105" width="11.28515625" style="496" customWidth="1"/>
    <col min="4106" max="4107" width="9.140625" style="496" customWidth="1"/>
    <col min="4108" max="4108" width="18.7109375" style="496" customWidth="1"/>
    <col min="4109" max="4339" width="9.140625" style="496" customWidth="1"/>
    <col min="4340" max="4340" width="6.85546875" style="496" customWidth="1"/>
    <col min="4341" max="4341" width="31.28515625" style="496" customWidth="1"/>
    <col min="4342" max="4342" width="14.85546875" style="496" customWidth="1"/>
    <col min="4343" max="4343" width="15.85546875" style="496" customWidth="1"/>
    <col min="4344" max="4345" width="12.85546875" style="496" customWidth="1"/>
    <col min="4346" max="4346" width="12.42578125" style="496" customWidth="1"/>
    <col min="4347" max="4347" width="11.85546875" style="496" customWidth="1"/>
    <col min="4348" max="4348" width="11.28515625" style="496" customWidth="1"/>
    <col min="4349" max="4350" width="9.140625" style="496" customWidth="1"/>
    <col min="4351" max="4351" width="11.140625" style="496"/>
    <col min="4352" max="4352" width="9.140625" style="496" customWidth="1"/>
    <col min="4353" max="4353" width="6.85546875" style="496" customWidth="1"/>
    <col min="4354" max="4354" width="34.5703125" style="496" customWidth="1"/>
    <col min="4355" max="4355" width="18.42578125" style="496" customWidth="1"/>
    <col min="4356" max="4356" width="17.7109375" style="496" customWidth="1"/>
    <col min="4357" max="4357" width="16" style="496" customWidth="1"/>
    <col min="4358" max="4358" width="16.7109375" style="496" customWidth="1"/>
    <col min="4359" max="4359" width="13.42578125" style="496" customWidth="1"/>
    <col min="4360" max="4360" width="12.85546875" style="496" customWidth="1"/>
    <col min="4361" max="4361" width="11.28515625" style="496" customWidth="1"/>
    <col min="4362" max="4363" width="9.140625" style="496" customWidth="1"/>
    <col min="4364" max="4364" width="18.7109375" style="496" customWidth="1"/>
    <col min="4365" max="4595" width="9.140625" style="496" customWidth="1"/>
    <col min="4596" max="4596" width="6.85546875" style="496" customWidth="1"/>
    <col min="4597" max="4597" width="31.28515625" style="496" customWidth="1"/>
    <col min="4598" max="4598" width="14.85546875" style="496" customWidth="1"/>
    <col min="4599" max="4599" width="15.85546875" style="496" customWidth="1"/>
    <col min="4600" max="4601" width="12.85546875" style="496" customWidth="1"/>
    <col min="4602" max="4602" width="12.42578125" style="496" customWidth="1"/>
    <col min="4603" max="4603" width="11.85546875" style="496" customWidth="1"/>
    <col min="4604" max="4604" width="11.28515625" style="496" customWidth="1"/>
    <col min="4605" max="4606" width="9.140625" style="496" customWidth="1"/>
    <col min="4607" max="4607" width="11.140625" style="496"/>
    <col min="4608" max="4608" width="9.140625" style="496" customWidth="1"/>
    <col min="4609" max="4609" width="6.85546875" style="496" customWidth="1"/>
    <col min="4610" max="4610" width="34.5703125" style="496" customWidth="1"/>
    <col min="4611" max="4611" width="18.42578125" style="496" customWidth="1"/>
    <col min="4612" max="4612" width="17.7109375" style="496" customWidth="1"/>
    <col min="4613" max="4613" width="16" style="496" customWidth="1"/>
    <col min="4614" max="4614" width="16.7109375" style="496" customWidth="1"/>
    <col min="4615" max="4615" width="13.42578125" style="496" customWidth="1"/>
    <col min="4616" max="4616" width="12.85546875" style="496" customWidth="1"/>
    <col min="4617" max="4617" width="11.28515625" style="496" customWidth="1"/>
    <col min="4618" max="4619" width="9.140625" style="496" customWidth="1"/>
    <col min="4620" max="4620" width="18.7109375" style="496" customWidth="1"/>
    <col min="4621" max="4851" width="9.140625" style="496" customWidth="1"/>
    <col min="4852" max="4852" width="6.85546875" style="496" customWidth="1"/>
    <col min="4853" max="4853" width="31.28515625" style="496" customWidth="1"/>
    <col min="4854" max="4854" width="14.85546875" style="496" customWidth="1"/>
    <col min="4855" max="4855" width="15.85546875" style="496" customWidth="1"/>
    <col min="4856" max="4857" width="12.85546875" style="496" customWidth="1"/>
    <col min="4858" max="4858" width="12.42578125" style="496" customWidth="1"/>
    <col min="4859" max="4859" width="11.85546875" style="496" customWidth="1"/>
    <col min="4860" max="4860" width="11.28515625" style="496" customWidth="1"/>
    <col min="4861" max="4862" width="9.140625" style="496" customWidth="1"/>
    <col min="4863" max="4863" width="11.140625" style="496"/>
    <col min="4864" max="4864" width="9.140625" style="496" customWidth="1"/>
    <col min="4865" max="4865" width="6.85546875" style="496" customWidth="1"/>
    <col min="4866" max="4866" width="34.5703125" style="496" customWidth="1"/>
    <col min="4867" max="4867" width="18.42578125" style="496" customWidth="1"/>
    <col min="4868" max="4868" width="17.7109375" style="496" customWidth="1"/>
    <col min="4869" max="4869" width="16" style="496" customWidth="1"/>
    <col min="4870" max="4870" width="16.7109375" style="496" customWidth="1"/>
    <col min="4871" max="4871" width="13.42578125" style="496" customWidth="1"/>
    <col min="4872" max="4872" width="12.85546875" style="496" customWidth="1"/>
    <col min="4873" max="4873" width="11.28515625" style="496" customWidth="1"/>
    <col min="4874" max="4875" width="9.140625" style="496" customWidth="1"/>
    <col min="4876" max="4876" width="18.7109375" style="496" customWidth="1"/>
    <col min="4877" max="5107" width="9.140625" style="496" customWidth="1"/>
    <col min="5108" max="5108" width="6.85546875" style="496" customWidth="1"/>
    <col min="5109" max="5109" width="31.28515625" style="496" customWidth="1"/>
    <col min="5110" max="5110" width="14.85546875" style="496" customWidth="1"/>
    <col min="5111" max="5111" width="15.85546875" style="496" customWidth="1"/>
    <col min="5112" max="5113" width="12.85546875" style="496" customWidth="1"/>
    <col min="5114" max="5114" width="12.42578125" style="496" customWidth="1"/>
    <col min="5115" max="5115" width="11.85546875" style="496" customWidth="1"/>
    <col min="5116" max="5116" width="11.28515625" style="496" customWidth="1"/>
    <col min="5117" max="5118" width="9.140625" style="496" customWidth="1"/>
    <col min="5119" max="5119" width="11.140625" style="496"/>
    <col min="5120" max="5120" width="9.140625" style="496" customWidth="1"/>
    <col min="5121" max="5121" width="6.85546875" style="496" customWidth="1"/>
    <col min="5122" max="5122" width="34.5703125" style="496" customWidth="1"/>
    <col min="5123" max="5123" width="18.42578125" style="496" customWidth="1"/>
    <col min="5124" max="5124" width="17.7109375" style="496" customWidth="1"/>
    <col min="5125" max="5125" width="16" style="496" customWidth="1"/>
    <col min="5126" max="5126" width="16.7109375" style="496" customWidth="1"/>
    <col min="5127" max="5127" width="13.42578125" style="496" customWidth="1"/>
    <col min="5128" max="5128" width="12.85546875" style="496" customWidth="1"/>
    <col min="5129" max="5129" width="11.28515625" style="496" customWidth="1"/>
    <col min="5130" max="5131" width="9.140625" style="496" customWidth="1"/>
    <col min="5132" max="5132" width="18.7109375" style="496" customWidth="1"/>
    <col min="5133" max="5363" width="9.140625" style="496" customWidth="1"/>
    <col min="5364" max="5364" width="6.85546875" style="496" customWidth="1"/>
    <col min="5365" max="5365" width="31.28515625" style="496" customWidth="1"/>
    <col min="5366" max="5366" width="14.85546875" style="496" customWidth="1"/>
    <col min="5367" max="5367" width="15.85546875" style="496" customWidth="1"/>
    <col min="5368" max="5369" width="12.85546875" style="496" customWidth="1"/>
    <col min="5370" max="5370" width="12.42578125" style="496" customWidth="1"/>
    <col min="5371" max="5371" width="11.85546875" style="496" customWidth="1"/>
    <col min="5372" max="5372" width="11.28515625" style="496" customWidth="1"/>
    <col min="5373" max="5374" width="9.140625" style="496" customWidth="1"/>
    <col min="5375" max="5375" width="11.140625" style="496"/>
    <col min="5376" max="5376" width="9.140625" style="496" customWidth="1"/>
    <col min="5377" max="5377" width="6.85546875" style="496" customWidth="1"/>
    <col min="5378" max="5378" width="34.5703125" style="496" customWidth="1"/>
    <col min="5379" max="5379" width="18.42578125" style="496" customWidth="1"/>
    <col min="5380" max="5380" width="17.7109375" style="496" customWidth="1"/>
    <col min="5381" max="5381" width="16" style="496" customWidth="1"/>
    <col min="5382" max="5382" width="16.7109375" style="496" customWidth="1"/>
    <col min="5383" max="5383" width="13.42578125" style="496" customWidth="1"/>
    <col min="5384" max="5384" width="12.85546875" style="496" customWidth="1"/>
    <col min="5385" max="5385" width="11.28515625" style="496" customWidth="1"/>
    <col min="5386" max="5387" width="9.140625" style="496" customWidth="1"/>
    <col min="5388" max="5388" width="18.7109375" style="496" customWidth="1"/>
    <col min="5389" max="5619" width="9.140625" style="496" customWidth="1"/>
    <col min="5620" max="5620" width="6.85546875" style="496" customWidth="1"/>
    <col min="5621" max="5621" width="31.28515625" style="496" customWidth="1"/>
    <col min="5622" max="5622" width="14.85546875" style="496" customWidth="1"/>
    <col min="5623" max="5623" width="15.85546875" style="496" customWidth="1"/>
    <col min="5624" max="5625" width="12.85546875" style="496" customWidth="1"/>
    <col min="5626" max="5626" width="12.42578125" style="496" customWidth="1"/>
    <col min="5627" max="5627" width="11.85546875" style="496" customWidth="1"/>
    <col min="5628" max="5628" width="11.28515625" style="496" customWidth="1"/>
    <col min="5629" max="5630" width="9.140625" style="496" customWidth="1"/>
    <col min="5631" max="5631" width="11.140625" style="496"/>
    <col min="5632" max="5632" width="9.140625" style="496" customWidth="1"/>
    <col min="5633" max="5633" width="6.85546875" style="496" customWidth="1"/>
    <col min="5634" max="5634" width="34.5703125" style="496" customWidth="1"/>
    <col min="5635" max="5635" width="18.42578125" style="496" customWidth="1"/>
    <col min="5636" max="5636" width="17.7109375" style="496" customWidth="1"/>
    <col min="5637" max="5637" width="16" style="496" customWidth="1"/>
    <col min="5638" max="5638" width="16.7109375" style="496" customWidth="1"/>
    <col min="5639" max="5639" width="13.42578125" style="496" customWidth="1"/>
    <col min="5640" max="5640" width="12.85546875" style="496" customWidth="1"/>
    <col min="5641" max="5641" width="11.28515625" style="496" customWidth="1"/>
    <col min="5642" max="5643" width="9.140625" style="496" customWidth="1"/>
    <col min="5644" max="5644" width="18.7109375" style="496" customWidth="1"/>
    <col min="5645" max="5875" width="9.140625" style="496" customWidth="1"/>
    <col min="5876" max="5876" width="6.85546875" style="496" customWidth="1"/>
    <col min="5877" max="5877" width="31.28515625" style="496" customWidth="1"/>
    <col min="5878" max="5878" width="14.85546875" style="496" customWidth="1"/>
    <col min="5879" max="5879" width="15.85546875" style="496" customWidth="1"/>
    <col min="5880" max="5881" width="12.85546875" style="496" customWidth="1"/>
    <col min="5882" max="5882" width="12.42578125" style="496" customWidth="1"/>
    <col min="5883" max="5883" width="11.85546875" style="496" customWidth="1"/>
    <col min="5884" max="5884" width="11.28515625" style="496" customWidth="1"/>
    <col min="5885" max="5886" width="9.140625" style="496" customWidth="1"/>
    <col min="5887" max="5887" width="11.140625" style="496"/>
    <col min="5888" max="5888" width="9.140625" style="496" customWidth="1"/>
    <col min="5889" max="5889" width="6.85546875" style="496" customWidth="1"/>
    <col min="5890" max="5890" width="34.5703125" style="496" customWidth="1"/>
    <col min="5891" max="5891" width="18.42578125" style="496" customWidth="1"/>
    <col min="5892" max="5892" width="17.7109375" style="496" customWidth="1"/>
    <col min="5893" max="5893" width="16" style="496" customWidth="1"/>
    <col min="5894" max="5894" width="16.7109375" style="496" customWidth="1"/>
    <col min="5895" max="5895" width="13.42578125" style="496" customWidth="1"/>
    <col min="5896" max="5896" width="12.85546875" style="496" customWidth="1"/>
    <col min="5897" max="5897" width="11.28515625" style="496" customWidth="1"/>
    <col min="5898" max="5899" width="9.140625" style="496" customWidth="1"/>
    <col min="5900" max="5900" width="18.7109375" style="496" customWidth="1"/>
    <col min="5901" max="6131" width="9.140625" style="496" customWidth="1"/>
    <col min="6132" max="6132" width="6.85546875" style="496" customWidth="1"/>
    <col min="6133" max="6133" width="31.28515625" style="496" customWidth="1"/>
    <col min="6134" max="6134" width="14.85546875" style="496" customWidth="1"/>
    <col min="6135" max="6135" width="15.85546875" style="496" customWidth="1"/>
    <col min="6136" max="6137" width="12.85546875" style="496" customWidth="1"/>
    <col min="6138" max="6138" width="12.42578125" style="496" customWidth="1"/>
    <col min="6139" max="6139" width="11.85546875" style="496" customWidth="1"/>
    <col min="6140" max="6140" width="11.28515625" style="496" customWidth="1"/>
    <col min="6141" max="6142" width="9.140625" style="496" customWidth="1"/>
    <col min="6143" max="6143" width="11.140625" style="496"/>
    <col min="6144" max="6144" width="9.140625" style="496" customWidth="1"/>
    <col min="6145" max="6145" width="6.85546875" style="496" customWidth="1"/>
    <col min="6146" max="6146" width="34.5703125" style="496" customWidth="1"/>
    <col min="6147" max="6147" width="18.42578125" style="496" customWidth="1"/>
    <col min="6148" max="6148" width="17.7109375" style="496" customWidth="1"/>
    <col min="6149" max="6149" width="16" style="496" customWidth="1"/>
    <col min="6150" max="6150" width="16.7109375" style="496" customWidth="1"/>
    <col min="6151" max="6151" width="13.42578125" style="496" customWidth="1"/>
    <col min="6152" max="6152" width="12.85546875" style="496" customWidth="1"/>
    <col min="6153" max="6153" width="11.28515625" style="496" customWidth="1"/>
    <col min="6154" max="6155" width="9.140625" style="496" customWidth="1"/>
    <col min="6156" max="6156" width="18.7109375" style="496" customWidth="1"/>
    <col min="6157" max="6387" width="9.140625" style="496" customWidth="1"/>
    <col min="6388" max="6388" width="6.85546875" style="496" customWidth="1"/>
    <col min="6389" max="6389" width="31.28515625" style="496" customWidth="1"/>
    <col min="6390" max="6390" width="14.85546875" style="496" customWidth="1"/>
    <col min="6391" max="6391" width="15.85546875" style="496" customWidth="1"/>
    <col min="6392" max="6393" width="12.85546875" style="496" customWidth="1"/>
    <col min="6394" max="6394" width="12.42578125" style="496" customWidth="1"/>
    <col min="6395" max="6395" width="11.85546875" style="496" customWidth="1"/>
    <col min="6396" max="6396" width="11.28515625" style="496" customWidth="1"/>
    <col min="6397" max="6398" width="9.140625" style="496" customWidth="1"/>
    <col min="6399" max="6399" width="11.140625" style="496"/>
    <col min="6400" max="6400" width="9.140625" style="496" customWidth="1"/>
    <col min="6401" max="6401" width="6.85546875" style="496" customWidth="1"/>
    <col min="6402" max="6402" width="34.5703125" style="496" customWidth="1"/>
    <col min="6403" max="6403" width="18.42578125" style="496" customWidth="1"/>
    <col min="6404" max="6404" width="17.7109375" style="496" customWidth="1"/>
    <col min="6405" max="6405" width="16" style="496" customWidth="1"/>
    <col min="6406" max="6406" width="16.7109375" style="496" customWidth="1"/>
    <col min="6407" max="6407" width="13.42578125" style="496" customWidth="1"/>
    <col min="6408" max="6408" width="12.85546875" style="496" customWidth="1"/>
    <col min="6409" max="6409" width="11.28515625" style="496" customWidth="1"/>
    <col min="6410" max="6411" width="9.140625" style="496" customWidth="1"/>
    <col min="6412" max="6412" width="18.7109375" style="496" customWidth="1"/>
    <col min="6413" max="6643" width="9.140625" style="496" customWidth="1"/>
    <col min="6644" max="6644" width="6.85546875" style="496" customWidth="1"/>
    <col min="6645" max="6645" width="31.28515625" style="496" customWidth="1"/>
    <col min="6646" max="6646" width="14.85546875" style="496" customWidth="1"/>
    <col min="6647" max="6647" width="15.85546875" style="496" customWidth="1"/>
    <col min="6648" max="6649" width="12.85546875" style="496" customWidth="1"/>
    <col min="6650" max="6650" width="12.42578125" style="496" customWidth="1"/>
    <col min="6651" max="6651" width="11.85546875" style="496" customWidth="1"/>
    <col min="6652" max="6652" width="11.28515625" style="496" customWidth="1"/>
    <col min="6653" max="6654" width="9.140625" style="496" customWidth="1"/>
    <col min="6655" max="6655" width="11.140625" style="496"/>
    <col min="6656" max="6656" width="9.140625" style="496" customWidth="1"/>
    <col min="6657" max="6657" width="6.85546875" style="496" customWidth="1"/>
    <col min="6658" max="6658" width="34.5703125" style="496" customWidth="1"/>
    <col min="6659" max="6659" width="18.42578125" style="496" customWidth="1"/>
    <col min="6660" max="6660" width="17.7109375" style="496" customWidth="1"/>
    <col min="6661" max="6661" width="16" style="496" customWidth="1"/>
    <col min="6662" max="6662" width="16.7109375" style="496" customWidth="1"/>
    <col min="6663" max="6663" width="13.42578125" style="496" customWidth="1"/>
    <col min="6664" max="6664" width="12.85546875" style="496" customWidth="1"/>
    <col min="6665" max="6665" width="11.28515625" style="496" customWidth="1"/>
    <col min="6666" max="6667" width="9.140625" style="496" customWidth="1"/>
    <col min="6668" max="6668" width="18.7109375" style="496" customWidth="1"/>
    <col min="6669" max="6899" width="9.140625" style="496" customWidth="1"/>
    <col min="6900" max="6900" width="6.85546875" style="496" customWidth="1"/>
    <col min="6901" max="6901" width="31.28515625" style="496" customWidth="1"/>
    <col min="6902" max="6902" width="14.85546875" style="496" customWidth="1"/>
    <col min="6903" max="6903" width="15.85546875" style="496" customWidth="1"/>
    <col min="6904" max="6905" width="12.85546875" style="496" customWidth="1"/>
    <col min="6906" max="6906" width="12.42578125" style="496" customWidth="1"/>
    <col min="6907" max="6907" width="11.85546875" style="496" customWidth="1"/>
    <col min="6908" max="6908" width="11.28515625" style="496" customWidth="1"/>
    <col min="6909" max="6910" width="9.140625" style="496" customWidth="1"/>
    <col min="6911" max="6911" width="11.140625" style="496"/>
    <col min="6912" max="6912" width="9.140625" style="496" customWidth="1"/>
    <col min="6913" max="6913" width="6.85546875" style="496" customWidth="1"/>
    <col min="6914" max="6914" width="34.5703125" style="496" customWidth="1"/>
    <col min="6915" max="6915" width="18.42578125" style="496" customWidth="1"/>
    <col min="6916" max="6916" width="17.7109375" style="496" customWidth="1"/>
    <col min="6917" max="6917" width="16" style="496" customWidth="1"/>
    <col min="6918" max="6918" width="16.7109375" style="496" customWidth="1"/>
    <col min="6919" max="6919" width="13.42578125" style="496" customWidth="1"/>
    <col min="6920" max="6920" width="12.85546875" style="496" customWidth="1"/>
    <col min="6921" max="6921" width="11.28515625" style="496" customWidth="1"/>
    <col min="6922" max="6923" width="9.140625" style="496" customWidth="1"/>
    <col min="6924" max="6924" width="18.7109375" style="496" customWidth="1"/>
    <col min="6925" max="7155" width="9.140625" style="496" customWidth="1"/>
    <col min="7156" max="7156" width="6.85546875" style="496" customWidth="1"/>
    <col min="7157" max="7157" width="31.28515625" style="496" customWidth="1"/>
    <col min="7158" max="7158" width="14.85546875" style="496" customWidth="1"/>
    <col min="7159" max="7159" width="15.85546875" style="496" customWidth="1"/>
    <col min="7160" max="7161" width="12.85546875" style="496" customWidth="1"/>
    <col min="7162" max="7162" width="12.42578125" style="496" customWidth="1"/>
    <col min="7163" max="7163" width="11.85546875" style="496" customWidth="1"/>
    <col min="7164" max="7164" width="11.28515625" style="496" customWidth="1"/>
    <col min="7165" max="7166" width="9.140625" style="496" customWidth="1"/>
    <col min="7167" max="7167" width="11.140625" style="496"/>
    <col min="7168" max="7168" width="9.140625" style="496" customWidth="1"/>
    <col min="7169" max="7169" width="6.85546875" style="496" customWidth="1"/>
    <col min="7170" max="7170" width="34.5703125" style="496" customWidth="1"/>
    <col min="7171" max="7171" width="18.42578125" style="496" customWidth="1"/>
    <col min="7172" max="7172" width="17.7109375" style="496" customWidth="1"/>
    <col min="7173" max="7173" width="16" style="496" customWidth="1"/>
    <col min="7174" max="7174" width="16.7109375" style="496" customWidth="1"/>
    <col min="7175" max="7175" width="13.42578125" style="496" customWidth="1"/>
    <col min="7176" max="7176" width="12.85546875" style="496" customWidth="1"/>
    <col min="7177" max="7177" width="11.28515625" style="496" customWidth="1"/>
    <col min="7178" max="7179" width="9.140625" style="496" customWidth="1"/>
    <col min="7180" max="7180" width="18.7109375" style="496" customWidth="1"/>
    <col min="7181" max="7411" width="9.140625" style="496" customWidth="1"/>
    <col min="7412" max="7412" width="6.85546875" style="496" customWidth="1"/>
    <col min="7413" max="7413" width="31.28515625" style="496" customWidth="1"/>
    <col min="7414" max="7414" width="14.85546875" style="496" customWidth="1"/>
    <col min="7415" max="7415" width="15.85546875" style="496" customWidth="1"/>
    <col min="7416" max="7417" width="12.85546875" style="496" customWidth="1"/>
    <col min="7418" max="7418" width="12.42578125" style="496" customWidth="1"/>
    <col min="7419" max="7419" width="11.85546875" style="496" customWidth="1"/>
    <col min="7420" max="7420" width="11.28515625" style="496" customWidth="1"/>
    <col min="7421" max="7422" width="9.140625" style="496" customWidth="1"/>
    <col min="7423" max="7423" width="11.140625" style="496"/>
    <col min="7424" max="7424" width="9.140625" style="496" customWidth="1"/>
    <col min="7425" max="7425" width="6.85546875" style="496" customWidth="1"/>
    <col min="7426" max="7426" width="34.5703125" style="496" customWidth="1"/>
    <col min="7427" max="7427" width="18.42578125" style="496" customWidth="1"/>
    <col min="7428" max="7428" width="17.7109375" style="496" customWidth="1"/>
    <col min="7429" max="7429" width="16" style="496" customWidth="1"/>
    <col min="7430" max="7430" width="16.7109375" style="496" customWidth="1"/>
    <col min="7431" max="7431" width="13.42578125" style="496" customWidth="1"/>
    <col min="7432" max="7432" width="12.85546875" style="496" customWidth="1"/>
    <col min="7433" max="7433" width="11.28515625" style="496" customWidth="1"/>
    <col min="7434" max="7435" width="9.140625" style="496" customWidth="1"/>
    <col min="7436" max="7436" width="18.7109375" style="496" customWidth="1"/>
    <col min="7437" max="7667" width="9.140625" style="496" customWidth="1"/>
    <col min="7668" max="7668" width="6.85546875" style="496" customWidth="1"/>
    <col min="7669" max="7669" width="31.28515625" style="496" customWidth="1"/>
    <col min="7670" max="7670" width="14.85546875" style="496" customWidth="1"/>
    <col min="7671" max="7671" width="15.85546875" style="496" customWidth="1"/>
    <col min="7672" max="7673" width="12.85546875" style="496" customWidth="1"/>
    <col min="7674" max="7674" width="12.42578125" style="496" customWidth="1"/>
    <col min="7675" max="7675" width="11.85546875" style="496" customWidth="1"/>
    <col min="7676" max="7676" width="11.28515625" style="496" customWidth="1"/>
    <col min="7677" max="7678" width="9.140625" style="496" customWidth="1"/>
    <col min="7679" max="7679" width="11.140625" style="496"/>
    <col min="7680" max="7680" width="9.140625" style="496" customWidth="1"/>
    <col min="7681" max="7681" width="6.85546875" style="496" customWidth="1"/>
    <col min="7682" max="7682" width="34.5703125" style="496" customWidth="1"/>
    <col min="7683" max="7683" width="18.42578125" style="496" customWidth="1"/>
    <col min="7684" max="7684" width="17.7109375" style="496" customWidth="1"/>
    <col min="7685" max="7685" width="16" style="496" customWidth="1"/>
    <col min="7686" max="7686" width="16.7109375" style="496" customWidth="1"/>
    <col min="7687" max="7687" width="13.42578125" style="496" customWidth="1"/>
    <col min="7688" max="7688" width="12.85546875" style="496" customWidth="1"/>
    <col min="7689" max="7689" width="11.28515625" style="496" customWidth="1"/>
    <col min="7690" max="7691" width="9.140625" style="496" customWidth="1"/>
    <col min="7692" max="7692" width="18.7109375" style="496" customWidth="1"/>
    <col min="7693" max="7923" width="9.140625" style="496" customWidth="1"/>
    <col min="7924" max="7924" width="6.85546875" style="496" customWidth="1"/>
    <col min="7925" max="7925" width="31.28515625" style="496" customWidth="1"/>
    <col min="7926" max="7926" width="14.85546875" style="496" customWidth="1"/>
    <col min="7927" max="7927" width="15.85546875" style="496" customWidth="1"/>
    <col min="7928" max="7929" width="12.85546875" style="496" customWidth="1"/>
    <col min="7930" max="7930" width="12.42578125" style="496" customWidth="1"/>
    <col min="7931" max="7931" width="11.85546875" style="496" customWidth="1"/>
    <col min="7932" max="7932" width="11.28515625" style="496" customWidth="1"/>
    <col min="7933" max="7934" width="9.140625" style="496" customWidth="1"/>
    <col min="7935" max="7935" width="11.140625" style="496"/>
    <col min="7936" max="7936" width="9.140625" style="496" customWidth="1"/>
    <col min="7937" max="7937" width="6.85546875" style="496" customWidth="1"/>
    <col min="7938" max="7938" width="34.5703125" style="496" customWidth="1"/>
    <col min="7939" max="7939" width="18.42578125" style="496" customWidth="1"/>
    <col min="7940" max="7940" width="17.7109375" style="496" customWidth="1"/>
    <col min="7941" max="7941" width="16" style="496" customWidth="1"/>
    <col min="7942" max="7942" width="16.7109375" style="496" customWidth="1"/>
    <col min="7943" max="7943" width="13.42578125" style="496" customWidth="1"/>
    <col min="7944" max="7944" width="12.85546875" style="496" customWidth="1"/>
    <col min="7945" max="7945" width="11.28515625" style="496" customWidth="1"/>
    <col min="7946" max="7947" width="9.140625" style="496" customWidth="1"/>
    <col min="7948" max="7948" width="18.7109375" style="496" customWidth="1"/>
    <col min="7949" max="8179" width="9.140625" style="496" customWidth="1"/>
    <col min="8180" max="8180" width="6.85546875" style="496" customWidth="1"/>
    <col min="8181" max="8181" width="31.28515625" style="496" customWidth="1"/>
    <col min="8182" max="8182" width="14.85546875" style="496" customWidth="1"/>
    <col min="8183" max="8183" width="15.85546875" style="496" customWidth="1"/>
    <col min="8184" max="8185" width="12.85546875" style="496" customWidth="1"/>
    <col min="8186" max="8186" width="12.42578125" style="496" customWidth="1"/>
    <col min="8187" max="8187" width="11.85546875" style="496" customWidth="1"/>
    <col min="8188" max="8188" width="11.28515625" style="496" customWidth="1"/>
    <col min="8189" max="8190" width="9.140625" style="496" customWidth="1"/>
    <col min="8191" max="8191" width="11.140625" style="496"/>
    <col min="8192" max="8192" width="9.140625" style="496" customWidth="1"/>
    <col min="8193" max="8193" width="6.85546875" style="496" customWidth="1"/>
    <col min="8194" max="8194" width="34.5703125" style="496" customWidth="1"/>
    <col min="8195" max="8195" width="18.42578125" style="496" customWidth="1"/>
    <col min="8196" max="8196" width="17.7109375" style="496" customWidth="1"/>
    <col min="8197" max="8197" width="16" style="496" customWidth="1"/>
    <col min="8198" max="8198" width="16.7109375" style="496" customWidth="1"/>
    <col min="8199" max="8199" width="13.42578125" style="496" customWidth="1"/>
    <col min="8200" max="8200" width="12.85546875" style="496" customWidth="1"/>
    <col min="8201" max="8201" width="11.28515625" style="496" customWidth="1"/>
    <col min="8202" max="8203" width="9.140625" style="496" customWidth="1"/>
    <col min="8204" max="8204" width="18.7109375" style="496" customWidth="1"/>
    <col min="8205" max="8435" width="9.140625" style="496" customWidth="1"/>
    <col min="8436" max="8436" width="6.85546875" style="496" customWidth="1"/>
    <col min="8437" max="8437" width="31.28515625" style="496" customWidth="1"/>
    <col min="8438" max="8438" width="14.85546875" style="496" customWidth="1"/>
    <col min="8439" max="8439" width="15.85546875" style="496" customWidth="1"/>
    <col min="8440" max="8441" width="12.85546875" style="496" customWidth="1"/>
    <col min="8442" max="8442" width="12.42578125" style="496" customWidth="1"/>
    <col min="8443" max="8443" width="11.85546875" style="496" customWidth="1"/>
    <col min="8444" max="8444" width="11.28515625" style="496" customWidth="1"/>
    <col min="8445" max="8446" width="9.140625" style="496" customWidth="1"/>
    <col min="8447" max="8447" width="11.140625" style="496"/>
    <col min="8448" max="8448" width="9.140625" style="496" customWidth="1"/>
    <col min="8449" max="8449" width="6.85546875" style="496" customWidth="1"/>
    <col min="8450" max="8450" width="34.5703125" style="496" customWidth="1"/>
    <col min="8451" max="8451" width="18.42578125" style="496" customWidth="1"/>
    <col min="8452" max="8452" width="17.7109375" style="496" customWidth="1"/>
    <col min="8453" max="8453" width="16" style="496" customWidth="1"/>
    <col min="8454" max="8454" width="16.7109375" style="496" customWidth="1"/>
    <col min="8455" max="8455" width="13.42578125" style="496" customWidth="1"/>
    <col min="8456" max="8456" width="12.85546875" style="496" customWidth="1"/>
    <col min="8457" max="8457" width="11.28515625" style="496" customWidth="1"/>
    <col min="8458" max="8459" width="9.140625" style="496" customWidth="1"/>
    <col min="8460" max="8460" width="18.7109375" style="496" customWidth="1"/>
    <col min="8461" max="8691" width="9.140625" style="496" customWidth="1"/>
    <col min="8692" max="8692" width="6.85546875" style="496" customWidth="1"/>
    <col min="8693" max="8693" width="31.28515625" style="496" customWidth="1"/>
    <col min="8694" max="8694" width="14.85546875" style="496" customWidth="1"/>
    <col min="8695" max="8695" width="15.85546875" style="496" customWidth="1"/>
    <col min="8696" max="8697" width="12.85546875" style="496" customWidth="1"/>
    <col min="8698" max="8698" width="12.42578125" style="496" customWidth="1"/>
    <col min="8699" max="8699" width="11.85546875" style="496" customWidth="1"/>
    <col min="8700" max="8700" width="11.28515625" style="496" customWidth="1"/>
    <col min="8701" max="8702" width="9.140625" style="496" customWidth="1"/>
    <col min="8703" max="8703" width="11.140625" style="496"/>
    <col min="8704" max="8704" width="9.140625" style="496" customWidth="1"/>
    <col min="8705" max="8705" width="6.85546875" style="496" customWidth="1"/>
    <col min="8706" max="8706" width="34.5703125" style="496" customWidth="1"/>
    <col min="8707" max="8707" width="18.42578125" style="496" customWidth="1"/>
    <col min="8708" max="8708" width="17.7109375" style="496" customWidth="1"/>
    <col min="8709" max="8709" width="16" style="496" customWidth="1"/>
    <col min="8710" max="8710" width="16.7109375" style="496" customWidth="1"/>
    <col min="8711" max="8711" width="13.42578125" style="496" customWidth="1"/>
    <col min="8712" max="8712" width="12.85546875" style="496" customWidth="1"/>
    <col min="8713" max="8713" width="11.28515625" style="496" customWidth="1"/>
    <col min="8714" max="8715" width="9.140625" style="496" customWidth="1"/>
    <col min="8716" max="8716" width="18.7109375" style="496" customWidth="1"/>
    <col min="8717" max="8947" width="9.140625" style="496" customWidth="1"/>
    <col min="8948" max="8948" width="6.85546875" style="496" customWidth="1"/>
    <col min="8949" max="8949" width="31.28515625" style="496" customWidth="1"/>
    <col min="8950" max="8950" width="14.85546875" style="496" customWidth="1"/>
    <col min="8951" max="8951" width="15.85546875" style="496" customWidth="1"/>
    <col min="8952" max="8953" width="12.85546875" style="496" customWidth="1"/>
    <col min="8954" max="8954" width="12.42578125" style="496" customWidth="1"/>
    <col min="8955" max="8955" width="11.85546875" style="496" customWidth="1"/>
    <col min="8956" max="8956" width="11.28515625" style="496" customWidth="1"/>
    <col min="8957" max="8958" width="9.140625" style="496" customWidth="1"/>
    <col min="8959" max="8959" width="11.140625" style="496"/>
    <col min="8960" max="8960" width="9.140625" style="496" customWidth="1"/>
    <col min="8961" max="8961" width="6.85546875" style="496" customWidth="1"/>
    <col min="8962" max="8962" width="34.5703125" style="496" customWidth="1"/>
    <col min="8963" max="8963" width="18.42578125" style="496" customWidth="1"/>
    <col min="8964" max="8964" width="17.7109375" style="496" customWidth="1"/>
    <col min="8965" max="8965" width="16" style="496" customWidth="1"/>
    <col min="8966" max="8966" width="16.7109375" style="496" customWidth="1"/>
    <col min="8967" max="8967" width="13.42578125" style="496" customWidth="1"/>
    <col min="8968" max="8968" width="12.85546875" style="496" customWidth="1"/>
    <col min="8969" max="8969" width="11.28515625" style="496" customWidth="1"/>
    <col min="8970" max="8971" width="9.140625" style="496" customWidth="1"/>
    <col min="8972" max="8972" width="18.7109375" style="496" customWidth="1"/>
    <col min="8973" max="9203" width="9.140625" style="496" customWidth="1"/>
    <col min="9204" max="9204" width="6.85546875" style="496" customWidth="1"/>
    <col min="9205" max="9205" width="31.28515625" style="496" customWidth="1"/>
    <col min="9206" max="9206" width="14.85546875" style="496" customWidth="1"/>
    <col min="9207" max="9207" width="15.85546875" style="496" customWidth="1"/>
    <col min="9208" max="9209" width="12.85546875" style="496" customWidth="1"/>
    <col min="9210" max="9210" width="12.42578125" style="496" customWidth="1"/>
    <col min="9211" max="9211" width="11.85546875" style="496" customWidth="1"/>
    <col min="9212" max="9212" width="11.28515625" style="496" customWidth="1"/>
    <col min="9213" max="9214" width="9.140625" style="496" customWidth="1"/>
    <col min="9215" max="9215" width="11.140625" style="496"/>
    <col min="9216" max="9216" width="9.140625" style="496" customWidth="1"/>
    <col min="9217" max="9217" width="6.85546875" style="496" customWidth="1"/>
    <col min="9218" max="9218" width="34.5703125" style="496" customWidth="1"/>
    <col min="9219" max="9219" width="18.42578125" style="496" customWidth="1"/>
    <col min="9220" max="9220" width="17.7109375" style="496" customWidth="1"/>
    <col min="9221" max="9221" width="16" style="496" customWidth="1"/>
    <col min="9222" max="9222" width="16.7109375" style="496" customWidth="1"/>
    <col min="9223" max="9223" width="13.42578125" style="496" customWidth="1"/>
    <col min="9224" max="9224" width="12.85546875" style="496" customWidth="1"/>
    <col min="9225" max="9225" width="11.28515625" style="496" customWidth="1"/>
    <col min="9226" max="9227" width="9.140625" style="496" customWidth="1"/>
    <col min="9228" max="9228" width="18.7109375" style="496" customWidth="1"/>
    <col min="9229" max="9459" width="9.140625" style="496" customWidth="1"/>
    <col min="9460" max="9460" width="6.85546875" style="496" customWidth="1"/>
    <col min="9461" max="9461" width="31.28515625" style="496" customWidth="1"/>
    <col min="9462" max="9462" width="14.85546875" style="496" customWidth="1"/>
    <col min="9463" max="9463" width="15.85546875" style="496" customWidth="1"/>
    <col min="9464" max="9465" width="12.85546875" style="496" customWidth="1"/>
    <col min="9466" max="9466" width="12.42578125" style="496" customWidth="1"/>
    <col min="9467" max="9467" width="11.85546875" style="496" customWidth="1"/>
    <col min="9468" max="9468" width="11.28515625" style="496" customWidth="1"/>
    <col min="9469" max="9470" width="9.140625" style="496" customWidth="1"/>
    <col min="9471" max="9471" width="11.140625" style="496"/>
    <col min="9472" max="9472" width="9.140625" style="496" customWidth="1"/>
    <col min="9473" max="9473" width="6.85546875" style="496" customWidth="1"/>
    <col min="9474" max="9474" width="34.5703125" style="496" customWidth="1"/>
    <col min="9475" max="9475" width="18.42578125" style="496" customWidth="1"/>
    <col min="9476" max="9476" width="17.7109375" style="496" customWidth="1"/>
    <col min="9477" max="9477" width="16" style="496" customWidth="1"/>
    <col min="9478" max="9478" width="16.7109375" style="496" customWidth="1"/>
    <col min="9479" max="9479" width="13.42578125" style="496" customWidth="1"/>
    <col min="9480" max="9480" width="12.85546875" style="496" customWidth="1"/>
    <col min="9481" max="9481" width="11.28515625" style="496" customWidth="1"/>
    <col min="9482" max="9483" width="9.140625" style="496" customWidth="1"/>
    <col min="9484" max="9484" width="18.7109375" style="496" customWidth="1"/>
    <col min="9485" max="9715" width="9.140625" style="496" customWidth="1"/>
    <col min="9716" max="9716" width="6.85546875" style="496" customWidth="1"/>
    <col min="9717" max="9717" width="31.28515625" style="496" customWidth="1"/>
    <col min="9718" max="9718" width="14.85546875" style="496" customWidth="1"/>
    <col min="9719" max="9719" width="15.85546875" style="496" customWidth="1"/>
    <col min="9720" max="9721" width="12.85546875" style="496" customWidth="1"/>
    <col min="9722" max="9722" width="12.42578125" style="496" customWidth="1"/>
    <col min="9723" max="9723" width="11.85546875" style="496" customWidth="1"/>
    <col min="9724" max="9724" width="11.28515625" style="496" customWidth="1"/>
    <col min="9725" max="9726" width="9.140625" style="496" customWidth="1"/>
    <col min="9727" max="9727" width="11.140625" style="496"/>
    <col min="9728" max="9728" width="9.140625" style="496" customWidth="1"/>
    <col min="9729" max="9729" width="6.85546875" style="496" customWidth="1"/>
    <col min="9730" max="9730" width="34.5703125" style="496" customWidth="1"/>
    <col min="9731" max="9731" width="18.42578125" style="496" customWidth="1"/>
    <col min="9732" max="9732" width="17.7109375" style="496" customWidth="1"/>
    <col min="9733" max="9733" width="16" style="496" customWidth="1"/>
    <col min="9734" max="9734" width="16.7109375" style="496" customWidth="1"/>
    <col min="9735" max="9735" width="13.42578125" style="496" customWidth="1"/>
    <col min="9736" max="9736" width="12.85546875" style="496" customWidth="1"/>
    <col min="9737" max="9737" width="11.28515625" style="496" customWidth="1"/>
    <col min="9738" max="9739" width="9.140625" style="496" customWidth="1"/>
    <col min="9740" max="9740" width="18.7109375" style="496" customWidth="1"/>
    <col min="9741" max="9971" width="9.140625" style="496" customWidth="1"/>
    <col min="9972" max="9972" width="6.85546875" style="496" customWidth="1"/>
    <col min="9973" max="9973" width="31.28515625" style="496" customWidth="1"/>
    <col min="9974" max="9974" width="14.85546875" style="496" customWidth="1"/>
    <col min="9975" max="9975" width="15.85546875" style="496" customWidth="1"/>
    <col min="9976" max="9977" width="12.85546875" style="496" customWidth="1"/>
    <col min="9978" max="9978" width="12.42578125" style="496" customWidth="1"/>
    <col min="9979" max="9979" width="11.85546875" style="496" customWidth="1"/>
    <col min="9980" max="9980" width="11.28515625" style="496" customWidth="1"/>
    <col min="9981" max="9982" width="9.140625" style="496" customWidth="1"/>
    <col min="9983" max="9983" width="11.140625" style="496"/>
    <col min="9984" max="9984" width="9.140625" style="496" customWidth="1"/>
    <col min="9985" max="9985" width="6.85546875" style="496" customWidth="1"/>
    <col min="9986" max="9986" width="34.5703125" style="496" customWidth="1"/>
    <col min="9987" max="9987" width="18.42578125" style="496" customWidth="1"/>
    <col min="9988" max="9988" width="17.7109375" style="496" customWidth="1"/>
    <col min="9989" max="9989" width="16" style="496" customWidth="1"/>
    <col min="9990" max="9990" width="16.7109375" style="496" customWidth="1"/>
    <col min="9991" max="9991" width="13.42578125" style="496" customWidth="1"/>
    <col min="9992" max="9992" width="12.85546875" style="496" customWidth="1"/>
    <col min="9993" max="9993" width="11.28515625" style="496" customWidth="1"/>
    <col min="9994" max="9995" width="9.140625" style="496" customWidth="1"/>
    <col min="9996" max="9996" width="18.7109375" style="496" customWidth="1"/>
    <col min="9997" max="10227" width="9.140625" style="496" customWidth="1"/>
    <col min="10228" max="10228" width="6.85546875" style="496" customWidth="1"/>
    <col min="10229" max="10229" width="31.28515625" style="496" customWidth="1"/>
    <col min="10230" max="10230" width="14.85546875" style="496" customWidth="1"/>
    <col min="10231" max="10231" width="15.85546875" style="496" customWidth="1"/>
    <col min="10232" max="10233" width="12.85546875" style="496" customWidth="1"/>
    <col min="10234" max="10234" width="12.42578125" style="496" customWidth="1"/>
    <col min="10235" max="10235" width="11.85546875" style="496" customWidth="1"/>
    <col min="10236" max="10236" width="11.28515625" style="496" customWidth="1"/>
    <col min="10237" max="10238" width="9.140625" style="496" customWidth="1"/>
    <col min="10239" max="10239" width="11.140625" style="496"/>
    <col min="10240" max="10240" width="9.140625" style="496" customWidth="1"/>
    <col min="10241" max="10241" width="6.85546875" style="496" customWidth="1"/>
    <col min="10242" max="10242" width="34.5703125" style="496" customWidth="1"/>
    <col min="10243" max="10243" width="18.42578125" style="496" customWidth="1"/>
    <col min="10244" max="10244" width="17.7109375" style="496" customWidth="1"/>
    <col min="10245" max="10245" width="16" style="496" customWidth="1"/>
    <col min="10246" max="10246" width="16.7109375" style="496" customWidth="1"/>
    <col min="10247" max="10247" width="13.42578125" style="496" customWidth="1"/>
    <col min="10248" max="10248" width="12.85546875" style="496" customWidth="1"/>
    <col min="10249" max="10249" width="11.28515625" style="496" customWidth="1"/>
    <col min="10250" max="10251" width="9.140625" style="496" customWidth="1"/>
    <col min="10252" max="10252" width="18.7109375" style="496" customWidth="1"/>
    <col min="10253" max="10483" width="9.140625" style="496" customWidth="1"/>
    <col min="10484" max="10484" width="6.85546875" style="496" customWidth="1"/>
    <col min="10485" max="10485" width="31.28515625" style="496" customWidth="1"/>
    <col min="10486" max="10486" width="14.85546875" style="496" customWidth="1"/>
    <col min="10487" max="10487" width="15.85546875" style="496" customWidth="1"/>
    <col min="10488" max="10489" width="12.85546875" style="496" customWidth="1"/>
    <col min="10490" max="10490" width="12.42578125" style="496" customWidth="1"/>
    <col min="10491" max="10491" width="11.85546875" style="496" customWidth="1"/>
    <col min="10492" max="10492" width="11.28515625" style="496" customWidth="1"/>
    <col min="10493" max="10494" width="9.140625" style="496" customWidth="1"/>
    <col min="10495" max="10495" width="11.140625" style="496"/>
    <col min="10496" max="10496" width="9.140625" style="496" customWidth="1"/>
    <col min="10497" max="10497" width="6.85546875" style="496" customWidth="1"/>
    <col min="10498" max="10498" width="34.5703125" style="496" customWidth="1"/>
    <col min="10499" max="10499" width="18.42578125" style="496" customWidth="1"/>
    <col min="10500" max="10500" width="17.7109375" style="496" customWidth="1"/>
    <col min="10501" max="10501" width="16" style="496" customWidth="1"/>
    <col min="10502" max="10502" width="16.7109375" style="496" customWidth="1"/>
    <col min="10503" max="10503" width="13.42578125" style="496" customWidth="1"/>
    <col min="10504" max="10504" width="12.85546875" style="496" customWidth="1"/>
    <col min="10505" max="10505" width="11.28515625" style="496" customWidth="1"/>
    <col min="10506" max="10507" width="9.140625" style="496" customWidth="1"/>
    <col min="10508" max="10508" width="18.7109375" style="496" customWidth="1"/>
    <col min="10509" max="10739" width="9.140625" style="496" customWidth="1"/>
    <col min="10740" max="10740" width="6.85546875" style="496" customWidth="1"/>
    <col min="10741" max="10741" width="31.28515625" style="496" customWidth="1"/>
    <col min="10742" max="10742" width="14.85546875" style="496" customWidth="1"/>
    <col min="10743" max="10743" width="15.85546875" style="496" customWidth="1"/>
    <col min="10744" max="10745" width="12.85546875" style="496" customWidth="1"/>
    <col min="10746" max="10746" width="12.42578125" style="496" customWidth="1"/>
    <col min="10747" max="10747" width="11.85546875" style="496" customWidth="1"/>
    <col min="10748" max="10748" width="11.28515625" style="496" customWidth="1"/>
    <col min="10749" max="10750" width="9.140625" style="496" customWidth="1"/>
    <col min="10751" max="10751" width="11.140625" style="496"/>
    <col min="10752" max="10752" width="9.140625" style="496" customWidth="1"/>
    <col min="10753" max="10753" width="6.85546875" style="496" customWidth="1"/>
    <col min="10754" max="10754" width="34.5703125" style="496" customWidth="1"/>
    <col min="10755" max="10755" width="18.42578125" style="496" customWidth="1"/>
    <col min="10756" max="10756" width="17.7109375" style="496" customWidth="1"/>
    <col min="10757" max="10757" width="16" style="496" customWidth="1"/>
    <col min="10758" max="10758" width="16.7109375" style="496" customWidth="1"/>
    <col min="10759" max="10759" width="13.42578125" style="496" customWidth="1"/>
    <col min="10760" max="10760" width="12.85546875" style="496" customWidth="1"/>
    <col min="10761" max="10761" width="11.28515625" style="496" customWidth="1"/>
    <col min="10762" max="10763" width="9.140625" style="496" customWidth="1"/>
    <col min="10764" max="10764" width="18.7109375" style="496" customWidth="1"/>
    <col min="10765" max="10995" width="9.140625" style="496" customWidth="1"/>
    <col min="10996" max="10996" width="6.85546875" style="496" customWidth="1"/>
    <col min="10997" max="10997" width="31.28515625" style="496" customWidth="1"/>
    <col min="10998" max="10998" width="14.85546875" style="496" customWidth="1"/>
    <col min="10999" max="10999" width="15.85546875" style="496" customWidth="1"/>
    <col min="11000" max="11001" width="12.85546875" style="496" customWidth="1"/>
    <col min="11002" max="11002" width="12.42578125" style="496" customWidth="1"/>
    <col min="11003" max="11003" width="11.85546875" style="496" customWidth="1"/>
    <col min="11004" max="11004" width="11.28515625" style="496" customWidth="1"/>
    <col min="11005" max="11006" width="9.140625" style="496" customWidth="1"/>
    <col min="11007" max="11007" width="11.140625" style="496"/>
    <col min="11008" max="11008" width="9.140625" style="496" customWidth="1"/>
    <col min="11009" max="11009" width="6.85546875" style="496" customWidth="1"/>
    <col min="11010" max="11010" width="34.5703125" style="496" customWidth="1"/>
    <col min="11011" max="11011" width="18.42578125" style="496" customWidth="1"/>
    <col min="11012" max="11012" width="17.7109375" style="496" customWidth="1"/>
    <col min="11013" max="11013" width="16" style="496" customWidth="1"/>
    <col min="11014" max="11014" width="16.7109375" style="496" customWidth="1"/>
    <col min="11015" max="11015" width="13.42578125" style="496" customWidth="1"/>
    <col min="11016" max="11016" width="12.85546875" style="496" customWidth="1"/>
    <col min="11017" max="11017" width="11.28515625" style="496" customWidth="1"/>
    <col min="11018" max="11019" width="9.140625" style="496" customWidth="1"/>
    <col min="11020" max="11020" width="18.7109375" style="496" customWidth="1"/>
    <col min="11021" max="11251" width="9.140625" style="496" customWidth="1"/>
    <col min="11252" max="11252" width="6.85546875" style="496" customWidth="1"/>
    <col min="11253" max="11253" width="31.28515625" style="496" customWidth="1"/>
    <col min="11254" max="11254" width="14.85546875" style="496" customWidth="1"/>
    <col min="11255" max="11255" width="15.85546875" style="496" customWidth="1"/>
    <col min="11256" max="11257" width="12.85546875" style="496" customWidth="1"/>
    <col min="11258" max="11258" width="12.42578125" style="496" customWidth="1"/>
    <col min="11259" max="11259" width="11.85546875" style="496" customWidth="1"/>
    <col min="11260" max="11260" width="11.28515625" style="496" customWidth="1"/>
    <col min="11261" max="11262" width="9.140625" style="496" customWidth="1"/>
    <col min="11263" max="11263" width="11.140625" style="496"/>
    <col min="11264" max="11264" width="9.140625" style="496" customWidth="1"/>
    <col min="11265" max="11265" width="6.85546875" style="496" customWidth="1"/>
    <col min="11266" max="11266" width="34.5703125" style="496" customWidth="1"/>
    <col min="11267" max="11267" width="18.42578125" style="496" customWidth="1"/>
    <col min="11268" max="11268" width="17.7109375" style="496" customWidth="1"/>
    <col min="11269" max="11269" width="16" style="496" customWidth="1"/>
    <col min="11270" max="11270" width="16.7109375" style="496" customWidth="1"/>
    <col min="11271" max="11271" width="13.42578125" style="496" customWidth="1"/>
    <col min="11272" max="11272" width="12.85546875" style="496" customWidth="1"/>
    <col min="11273" max="11273" width="11.28515625" style="496" customWidth="1"/>
    <col min="11274" max="11275" width="9.140625" style="496" customWidth="1"/>
    <col min="11276" max="11276" width="18.7109375" style="496" customWidth="1"/>
    <col min="11277" max="11507" width="9.140625" style="496" customWidth="1"/>
    <col min="11508" max="11508" width="6.85546875" style="496" customWidth="1"/>
    <col min="11509" max="11509" width="31.28515625" style="496" customWidth="1"/>
    <col min="11510" max="11510" width="14.85546875" style="496" customWidth="1"/>
    <col min="11511" max="11511" width="15.85546875" style="496" customWidth="1"/>
    <col min="11512" max="11513" width="12.85546875" style="496" customWidth="1"/>
    <col min="11514" max="11514" width="12.42578125" style="496" customWidth="1"/>
    <col min="11515" max="11515" width="11.85546875" style="496" customWidth="1"/>
    <col min="11516" max="11516" width="11.28515625" style="496" customWidth="1"/>
    <col min="11517" max="11518" width="9.140625" style="496" customWidth="1"/>
    <col min="11519" max="11519" width="11.140625" style="496"/>
    <col min="11520" max="11520" width="9.140625" style="496" customWidth="1"/>
    <col min="11521" max="11521" width="6.85546875" style="496" customWidth="1"/>
    <col min="11522" max="11522" width="34.5703125" style="496" customWidth="1"/>
    <col min="11523" max="11523" width="18.42578125" style="496" customWidth="1"/>
    <col min="11524" max="11524" width="17.7109375" style="496" customWidth="1"/>
    <col min="11525" max="11525" width="16" style="496" customWidth="1"/>
    <col min="11526" max="11526" width="16.7109375" style="496" customWidth="1"/>
    <col min="11527" max="11527" width="13.42578125" style="496" customWidth="1"/>
    <col min="11528" max="11528" width="12.85546875" style="496" customWidth="1"/>
    <col min="11529" max="11529" width="11.28515625" style="496" customWidth="1"/>
    <col min="11530" max="11531" width="9.140625" style="496" customWidth="1"/>
    <col min="11532" max="11532" width="18.7109375" style="496" customWidth="1"/>
    <col min="11533" max="11763" width="9.140625" style="496" customWidth="1"/>
    <col min="11764" max="11764" width="6.85546875" style="496" customWidth="1"/>
    <col min="11765" max="11765" width="31.28515625" style="496" customWidth="1"/>
    <col min="11766" max="11766" width="14.85546875" style="496" customWidth="1"/>
    <col min="11767" max="11767" width="15.85546875" style="496" customWidth="1"/>
    <col min="11768" max="11769" width="12.85546875" style="496" customWidth="1"/>
    <col min="11770" max="11770" width="12.42578125" style="496" customWidth="1"/>
    <col min="11771" max="11771" width="11.85546875" style="496" customWidth="1"/>
    <col min="11772" max="11772" width="11.28515625" style="496" customWidth="1"/>
    <col min="11773" max="11774" width="9.140625" style="496" customWidth="1"/>
    <col min="11775" max="11775" width="11.140625" style="496"/>
    <col min="11776" max="11776" width="9.140625" style="496" customWidth="1"/>
    <col min="11777" max="11777" width="6.85546875" style="496" customWidth="1"/>
    <col min="11778" max="11778" width="34.5703125" style="496" customWidth="1"/>
    <col min="11779" max="11779" width="18.42578125" style="496" customWidth="1"/>
    <col min="11780" max="11780" width="17.7109375" style="496" customWidth="1"/>
    <col min="11781" max="11781" width="16" style="496" customWidth="1"/>
    <col min="11782" max="11782" width="16.7109375" style="496" customWidth="1"/>
    <col min="11783" max="11783" width="13.42578125" style="496" customWidth="1"/>
    <col min="11784" max="11784" width="12.85546875" style="496" customWidth="1"/>
    <col min="11785" max="11785" width="11.28515625" style="496" customWidth="1"/>
    <col min="11786" max="11787" width="9.140625" style="496" customWidth="1"/>
    <col min="11788" max="11788" width="18.7109375" style="496" customWidth="1"/>
    <col min="11789" max="12019" width="9.140625" style="496" customWidth="1"/>
    <col min="12020" max="12020" width="6.85546875" style="496" customWidth="1"/>
    <col min="12021" max="12021" width="31.28515625" style="496" customWidth="1"/>
    <col min="12022" max="12022" width="14.85546875" style="496" customWidth="1"/>
    <col min="12023" max="12023" width="15.85546875" style="496" customWidth="1"/>
    <col min="12024" max="12025" width="12.85546875" style="496" customWidth="1"/>
    <col min="12026" max="12026" width="12.42578125" style="496" customWidth="1"/>
    <col min="12027" max="12027" width="11.85546875" style="496" customWidth="1"/>
    <col min="12028" max="12028" width="11.28515625" style="496" customWidth="1"/>
    <col min="12029" max="12030" width="9.140625" style="496" customWidth="1"/>
    <col min="12031" max="12031" width="11.140625" style="496"/>
    <col min="12032" max="12032" width="9.140625" style="496" customWidth="1"/>
    <col min="12033" max="12033" width="6.85546875" style="496" customWidth="1"/>
    <col min="12034" max="12034" width="34.5703125" style="496" customWidth="1"/>
    <col min="12035" max="12035" width="18.42578125" style="496" customWidth="1"/>
    <col min="12036" max="12036" width="17.7109375" style="496" customWidth="1"/>
    <col min="12037" max="12037" width="16" style="496" customWidth="1"/>
    <col min="12038" max="12038" width="16.7109375" style="496" customWidth="1"/>
    <col min="12039" max="12039" width="13.42578125" style="496" customWidth="1"/>
    <col min="12040" max="12040" width="12.85546875" style="496" customWidth="1"/>
    <col min="12041" max="12041" width="11.28515625" style="496" customWidth="1"/>
    <col min="12042" max="12043" width="9.140625" style="496" customWidth="1"/>
    <col min="12044" max="12044" width="18.7109375" style="496" customWidth="1"/>
    <col min="12045" max="12275" width="9.140625" style="496" customWidth="1"/>
    <col min="12276" max="12276" width="6.85546875" style="496" customWidth="1"/>
    <col min="12277" max="12277" width="31.28515625" style="496" customWidth="1"/>
    <col min="12278" max="12278" width="14.85546875" style="496" customWidth="1"/>
    <col min="12279" max="12279" width="15.85546875" style="496" customWidth="1"/>
    <col min="12280" max="12281" width="12.85546875" style="496" customWidth="1"/>
    <col min="12282" max="12282" width="12.42578125" style="496" customWidth="1"/>
    <col min="12283" max="12283" width="11.85546875" style="496" customWidth="1"/>
    <col min="12284" max="12284" width="11.28515625" style="496" customWidth="1"/>
    <col min="12285" max="12286" width="9.140625" style="496" customWidth="1"/>
    <col min="12287" max="12287" width="11.140625" style="496"/>
    <col min="12288" max="12288" width="9.140625" style="496" customWidth="1"/>
    <col min="12289" max="12289" width="6.85546875" style="496" customWidth="1"/>
    <col min="12290" max="12290" width="34.5703125" style="496" customWidth="1"/>
    <col min="12291" max="12291" width="18.42578125" style="496" customWidth="1"/>
    <col min="12292" max="12292" width="17.7109375" style="496" customWidth="1"/>
    <col min="12293" max="12293" width="16" style="496" customWidth="1"/>
    <col min="12294" max="12294" width="16.7109375" style="496" customWidth="1"/>
    <col min="12295" max="12295" width="13.42578125" style="496" customWidth="1"/>
    <col min="12296" max="12296" width="12.85546875" style="496" customWidth="1"/>
    <col min="12297" max="12297" width="11.28515625" style="496" customWidth="1"/>
    <col min="12298" max="12299" width="9.140625" style="496" customWidth="1"/>
    <col min="12300" max="12300" width="18.7109375" style="496" customWidth="1"/>
    <col min="12301" max="12531" width="9.140625" style="496" customWidth="1"/>
    <col min="12532" max="12532" width="6.85546875" style="496" customWidth="1"/>
    <col min="12533" max="12533" width="31.28515625" style="496" customWidth="1"/>
    <col min="12534" max="12534" width="14.85546875" style="496" customWidth="1"/>
    <col min="12535" max="12535" width="15.85546875" style="496" customWidth="1"/>
    <col min="12536" max="12537" width="12.85546875" style="496" customWidth="1"/>
    <col min="12538" max="12538" width="12.42578125" style="496" customWidth="1"/>
    <col min="12539" max="12539" width="11.85546875" style="496" customWidth="1"/>
    <col min="12540" max="12540" width="11.28515625" style="496" customWidth="1"/>
    <col min="12541" max="12542" width="9.140625" style="496" customWidth="1"/>
    <col min="12543" max="12543" width="11.140625" style="496"/>
    <col min="12544" max="12544" width="9.140625" style="496" customWidth="1"/>
    <col min="12545" max="12545" width="6.85546875" style="496" customWidth="1"/>
    <col min="12546" max="12546" width="34.5703125" style="496" customWidth="1"/>
    <col min="12547" max="12547" width="18.42578125" style="496" customWidth="1"/>
    <col min="12548" max="12548" width="17.7109375" style="496" customWidth="1"/>
    <col min="12549" max="12549" width="16" style="496" customWidth="1"/>
    <col min="12550" max="12550" width="16.7109375" style="496" customWidth="1"/>
    <col min="12551" max="12551" width="13.42578125" style="496" customWidth="1"/>
    <col min="12552" max="12552" width="12.85546875" style="496" customWidth="1"/>
    <col min="12553" max="12553" width="11.28515625" style="496" customWidth="1"/>
    <col min="12554" max="12555" width="9.140625" style="496" customWidth="1"/>
    <col min="12556" max="12556" width="18.7109375" style="496" customWidth="1"/>
    <col min="12557" max="12787" width="9.140625" style="496" customWidth="1"/>
    <col min="12788" max="12788" width="6.85546875" style="496" customWidth="1"/>
    <col min="12789" max="12789" width="31.28515625" style="496" customWidth="1"/>
    <col min="12790" max="12790" width="14.85546875" style="496" customWidth="1"/>
    <col min="12791" max="12791" width="15.85546875" style="496" customWidth="1"/>
    <col min="12792" max="12793" width="12.85546875" style="496" customWidth="1"/>
    <col min="12794" max="12794" width="12.42578125" style="496" customWidth="1"/>
    <col min="12795" max="12795" width="11.85546875" style="496" customWidth="1"/>
    <col min="12796" max="12796" width="11.28515625" style="496" customWidth="1"/>
    <col min="12797" max="12798" width="9.140625" style="496" customWidth="1"/>
    <col min="12799" max="12799" width="11.140625" style="496"/>
    <col min="12800" max="12800" width="9.140625" style="496" customWidth="1"/>
    <col min="12801" max="12801" width="6.85546875" style="496" customWidth="1"/>
    <col min="12802" max="12802" width="34.5703125" style="496" customWidth="1"/>
    <col min="12803" max="12803" width="18.42578125" style="496" customWidth="1"/>
    <col min="12804" max="12804" width="17.7109375" style="496" customWidth="1"/>
    <col min="12805" max="12805" width="16" style="496" customWidth="1"/>
    <col min="12806" max="12806" width="16.7109375" style="496" customWidth="1"/>
    <col min="12807" max="12807" width="13.42578125" style="496" customWidth="1"/>
    <col min="12808" max="12808" width="12.85546875" style="496" customWidth="1"/>
    <col min="12809" max="12809" width="11.28515625" style="496" customWidth="1"/>
    <col min="12810" max="12811" width="9.140625" style="496" customWidth="1"/>
    <col min="12812" max="12812" width="18.7109375" style="496" customWidth="1"/>
    <col min="12813" max="13043" width="9.140625" style="496" customWidth="1"/>
    <col min="13044" max="13044" width="6.85546875" style="496" customWidth="1"/>
    <col min="13045" max="13045" width="31.28515625" style="496" customWidth="1"/>
    <col min="13046" max="13046" width="14.85546875" style="496" customWidth="1"/>
    <col min="13047" max="13047" width="15.85546875" style="496" customWidth="1"/>
    <col min="13048" max="13049" width="12.85546875" style="496" customWidth="1"/>
    <col min="13050" max="13050" width="12.42578125" style="496" customWidth="1"/>
    <col min="13051" max="13051" width="11.85546875" style="496" customWidth="1"/>
    <col min="13052" max="13052" width="11.28515625" style="496" customWidth="1"/>
    <col min="13053" max="13054" width="9.140625" style="496" customWidth="1"/>
    <col min="13055" max="13055" width="11.140625" style="496"/>
    <col min="13056" max="13056" width="9.140625" style="496" customWidth="1"/>
    <col min="13057" max="13057" width="6.85546875" style="496" customWidth="1"/>
    <col min="13058" max="13058" width="34.5703125" style="496" customWidth="1"/>
    <col min="13059" max="13059" width="18.42578125" style="496" customWidth="1"/>
    <col min="13060" max="13060" width="17.7109375" style="496" customWidth="1"/>
    <col min="13061" max="13061" width="16" style="496" customWidth="1"/>
    <col min="13062" max="13062" width="16.7109375" style="496" customWidth="1"/>
    <col min="13063" max="13063" width="13.42578125" style="496" customWidth="1"/>
    <col min="13064" max="13064" width="12.85546875" style="496" customWidth="1"/>
    <col min="13065" max="13065" width="11.28515625" style="496" customWidth="1"/>
    <col min="13066" max="13067" width="9.140625" style="496" customWidth="1"/>
    <col min="13068" max="13068" width="18.7109375" style="496" customWidth="1"/>
    <col min="13069" max="13299" width="9.140625" style="496" customWidth="1"/>
    <col min="13300" max="13300" width="6.85546875" style="496" customWidth="1"/>
    <col min="13301" max="13301" width="31.28515625" style="496" customWidth="1"/>
    <col min="13302" max="13302" width="14.85546875" style="496" customWidth="1"/>
    <col min="13303" max="13303" width="15.85546875" style="496" customWidth="1"/>
    <col min="13304" max="13305" width="12.85546875" style="496" customWidth="1"/>
    <col min="13306" max="13306" width="12.42578125" style="496" customWidth="1"/>
    <col min="13307" max="13307" width="11.85546875" style="496" customWidth="1"/>
    <col min="13308" max="13308" width="11.28515625" style="496" customWidth="1"/>
    <col min="13309" max="13310" width="9.140625" style="496" customWidth="1"/>
    <col min="13311" max="13311" width="11.140625" style="496"/>
    <col min="13312" max="13312" width="9.140625" style="496" customWidth="1"/>
    <col min="13313" max="13313" width="6.85546875" style="496" customWidth="1"/>
    <col min="13314" max="13314" width="34.5703125" style="496" customWidth="1"/>
    <col min="13315" max="13315" width="18.42578125" style="496" customWidth="1"/>
    <col min="13316" max="13316" width="17.7109375" style="496" customWidth="1"/>
    <col min="13317" max="13317" width="16" style="496" customWidth="1"/>
    <col min="13318" max="13318" width="16.7109375" style="496" customWidth="1"/>
    <col min="13319" max="13319" width="13.42578125" style="496" customWidth="1"/>
    <col min="13320" max="13320" width="12.85546875" style="496" customWidth="1"/>
    <col min="13321" max="13321" width="11.28515625" style="496" customWidth="1"/>
    <col min="13322" max="13323" width="9.140625" style="496" customWidth="1"/>
    <col min="13324" max="13324" width="18.7109375" style="496" customWidth="1"/>
    <col min="13325" max="13555" width="9.140625" style="496" customWidth="1"/>
    <col min="13556" max="13556" width="6.85546875" style="496" customWidth="1"/>
    <col min="13557" max="13557" width="31.28515625" style="496" customWidth="1"/>
    <col min="13558" max="13558" width="14.85546875" style="496" customWidth="1"/>
    <col min="13559" max="13559" width="15.85546875" style="496" customWidth="1"/>
    <col min="13560" max="13561" width="12.85546875" style="496" customWidth="1"/>
    <col min="13562" max="13562" width="12.42578125" style="496" customWidth="1"/>
    <col min="13563" max="13563" width="11.85546875" style="496" customWidth="1"/>
    <col min="13564" max="13564" width="11.28515625" style="496" customWidth="1"/>
    <col min="13565" max="13566" width="9.140625" style="496" customWidth="1"/>
    <col min="13567" max="13567" width="11.140625" style="496"/>
    <col min="13568" max="13568" width="9.140625" style="496" customWidth="1"/>
    <col min="13569" max="13569" width="6.85546875" style="496" customWidth="1"/>
    <col min="13570" max="13570" width="34.5703125" style="496" customWidth="1"/>
    <col min="13571" max="13571" width="18.42578125" style="496" customWidth="1"/>
    <col min="13572" max="13572" width="17.7109375" style="496" customWidth="1"/>
    <col min="13573" max="13573" width="16" style="496" customWidth="1"/>
    <col min="13574" max="13574" width="16.7109375" style="496" customWidth="1"/>
    <col min="13575" max="13575" width="13.42578125" style="496" customWidth="1"/>
    <col min="13576" max="13576" width="12.85546875" style="496" customWidth="1"/>
    <col min="13577" max="13577" width="11.28515625" style="496" customWidth="1"/>
    <col min="13578" max="13579" width="9.140625" style="496" customWidth="1"/>
    <col min="13580" max="13580" width="18.7109375" style="496" customWidth="1"/>
    <col min="13581" max="13811" width="9.140625" style="496" customWidth="1"/>
    <col min="13812" max="13812" width="6.85546875" style="496" customWidth="1"/>
    <col min="13813" max="13813" width="31.28515625" style="496" customWidth="1"/>
    <col min="13814" max="13814" width="14.85546875" style="496" customWidth="1"/>
    <col min="13815" max="13815" width="15.85546875" style="496" customWidth="1"/>
    <col min="13816" max="13817" width="12.85546875" style="496" customWidth="1"/>
    <col min="13818" max="13818" width="12.42578125" style="496" customWidth="1"/>
    <col min="13819" max="13819" width="11.85546875" style="496" customWidth="1"/>
    <col min="13820" max="13820" width="11.28515625" style="496" customWidth="1"/>
    <col min="13821" max="13822" width="9.140625" style="496" customWidth="1"/>
    <col min="13823" max="13823" width="11.140625" style="496"/>
    <col min="13824" max="13824" width="9.140625" style="496" customWidth="1"/>
    <col min="13825" max="13825" width="6.85546875" style="496" customWidth="1"/>
    <col min="13826" max="13826" width="34.5703125" style="496" customWidth="1"/>
    <col min="13827" max="13827" width="18.42578125" style="496" customWidth="1"/>
    <col min="13828" max="13828" width="17.7109375" style="496" customWidth="1"/>
    <col min="13829" max="13829" width="16" style="496" customWidth="1"/>
    <col min="13830" max="13830" width="16.7109375" style="496" customWidth="1"/>
    <col min="13831" max="13831" width="13.42578125" style="496" customWidth="1"/>
    <col min="13832" max="13832" width="12.85546875" style="496" customWidth="1"/>
    <col min="13833" max="13833" width="11.28515625" style="496" customWidth="1"/>
    <col min="13834" max="13835" width="9.140625" style="496" customWidth="1"/>
    <col min="13836" max="13836" width="18.7109375" style="496" customWidth="1"/>
    <col min="13837" max="14067" width="9.140625" style="496" customWidth="1"/>
    <col min="14068" max="14068" width="6.85546875" style="496" customWidth="1"/>
    <col min="14069" max="14069" width="31.28515625" style="496" customWidth="1"/>
    <col min="14070" max="14070" width="14.85546875" style="496" customWidth="1"/>
    <col min="14071" max="14071" width="15.85546875" style="496" customWidth="1"/>
    <col min="14072" max="14073" width="12.85546875" style="496" customWidth="1"/>
    <col min="14074" max="14074" width="12.42578125" style="496" customWidth="1"/>
    <col min="14075" max="14075" width="11.85546875" style="496" customWidth="1"/>
    <col min="14076" max="14076" width="11.28515625" style="496" customWidth="1"/>
    <col min="14077" max="14078" width="9.140625" style="496" customWidth="1"/>
    <col min="14079" max="14079" width="11.140625" style="496"/>
    <col min="14080" max="14080" width="9.140625" style="496" customWidth="1"/>
    <col min="14081" max="14081" width="6.85546875" style="496" customWidth="1"/>
    <col min="14082" max="14082" width="34.5703125" style="496" customWidth="1"/>
    <col min="14083" max="14083" width="18.42578125" style="496" customWidth="1"/>
    <col min="14084" max="14084" width="17.7109375" style="496" customWidth="1"/>
    <col min="14085" max="14085" width="16" style="496" customWidth="1"/>
    <col min="14086" max="14086" width="16.7109375" style="496" customWidth="1"/>
    <col min="14087" max="14087" width="13.42578125" style="496" customWidth="1"/>
    <col min="14088" max="14088" width="12.85546875" style="496" customWidth="1"/>
    <col min="14089" max="14089" width="11.28515625" style="496" customWidth="1"/>
    <col min="14090" max="14091" width="9.140625" style="496" customWidth="1"/>
    <col min="14092" max="14092" width="18.7109375" style="496" customWidth="1"/>
    <col min="14093" max="14323" width="9.140625" style="496" customWidth="1"/>
    <col min="14324" max="14324" width="6.85546875" style="496" customWidth="1"/>
    <col min="14325" max="14325" width="31.28515625" style="496" customWidth="1"/>
    <col min="14326" max="14326" width="14.85546875" style="496" customWidth="1"/>
    <col min="14327" max="14327" width="15.85546875" style="496" customWidth="1"/>
    <col min="14328" max="14329" width="12.85546875" style="496" customWidth="1"/>
    <col min="14330" max="14330" width="12.42578125" style="496" customWidth="1"/>
    <col min="14331" max="14331" width="11.85546875" style="496" customWidth="1"/>
    <col min="14332" max="14332" width="11.28515625" style="496" customWidth="1"/>
    <col min="14333" max="14334" width="9.140625" style="496" customWidth="1"/>
    <col min="14335" max="14335" width="11.140625" style="496"/>
    <col min="14336" max="14336" width="9.140625" style="496" customWidth="1"/>
    <col min="14337" max="14337" width="6.85546875" style="496" customWidth="1"/>
    <col min="14338" max="14338" width="34.5703125" style="496" customWidth="1"/>
    <col min="14339" max="14339" width="18.42578125" style="496" customWidth="1"/>
    <col min="14340" max="14340" width="17.7109375" style="496" customWidth="1"/>
    <col min="14341" max="14341" width="16" style="496" customWidth="1"/>
    <col min="14342" max="14342" width="16.7109375" style="496" customWidth="1"/>
    <col min="14343" max="14343" width="13.42578125" style="496" customWidth="1"/>
    <col min="14344" max="14344" width="12.85546875" style="496" customWidth="1"/>
    <col min="14345" max="14345" width="11.28515625" style="496" customWidth="1"/>
    <col min="14346" max="14347" width="9.140625" style="496" customWidth="1"/>
    <col min="14348" max="14348" width="18.7109375" style="496" customWidth="1"/>
    <col min="14349" max="14579" width="9.140625" style="496" customWidth="1"/>
    <col min="14580" max="14580" width="6.85546875" style="496" customWidth="1"/>
    <col min="14581" max="14581" width="31.28515625" style="496" customWidth="1"/>
    <col min="14582" max="14582" width="14.85546875" style="496" customWidth="1"/>
    <col min="14583" max="14583" width="15.85546875" style="496" customWidth="1"/>
    <col min="14584" max="14585" width="12.85546875" style="496" customWidth="1"/>
    <col min="14586" max="14586" width="12.42578125" style="496" customWidth="1"/>
    <col min="14587" max="14587" width="11.85546875" style="496" customWidth="1"/>
    <col min="14588" max="14588" width="11.28515625" style="496" customWidth="1"/>
    <col min="14589" max="14590" width="9.140625" style="496" customWidth="1"/>
    <col min="14591" max="14591" width="11.140625" style="496"/>
    <col min="14592" max="14592" width="9.140625" style="496" customWidth="1"/>
    <col min="14593" max="14593" width="6.85546875" style="496" customWidth="1"/>
    <col min="14594" max="14594" width="34.5703125" style="496" customWidth="1"/>
    <col min="14595" max="14595" width="18.42578125" style="496" customWidth="1"/>
    <col min="14596" max="14596" width="17.7109375" style="496" customWidth="1"/>
    <col min="14597" max="14597" width="16" style="496" customWidth="1"/>
    <col min="14598" max="14598" width="16.7109375" style="496" customWidth="1"/>
    <col min="14599" max="14599" width="13.42578125" style="496" customWidth="1"/>
    <col min="14600" max="14600" width="12.85546875" style="496" customWidth="1"/>
    <col min="14601" max="14601" width="11.28515625" style="496" customWidth="1"/>
    <col min="14602" max="14603" width="9.140625" style="496" customWidth="1"/>
    <col min="14604" max="14604" width="18.7109375" style="496" customWidth="1"/>
    <col min="14605" max="14835" width="9.140625" style="496" customWidth="1"/>
    <col min="14836" max="14836" width="6.85546875" style="496" customWidth="1"/>
    <col min="14837" max="14837" width="31.28515625" style="496" customWidth="1"/>
    <col min="14838" max="14838" width="14.85546875" style="496" customWidth="1"/>
    <col min="14839" max="14839" width="15.85546875" style="496" customWidth="1"/>
    <col min="14840" max="14841" width="12.85546875" style="496" customWidth="1"/>
    <col min="14842" max="14842" width="12.42578125" style="496" customWidth="1"/>
    <col min="14843" max="14843" width="11.85546875" style="496" customWidth="1"/>
    <col min="14844" max="14844" width="11.28515625" style="496" customWidth="1"/>
    <col min="14845" max="14846" width="9.140625" style="496" customWidth="1"/>
    <col min="14847" max="14847" width="11.140625" style="496"/>
    <col min="14848" max="14848" width="9.140625" style="496" customWidth="1"/>
    <col min="14849" max="14849" width="6.85546875" style="496" customWidth="1"/>
    <col min="14850" max="14850" width="34.5703125" style="496" customWidth="1"/>
    <col min="14851" max="14851" width="18.42578125" style="496" customWidth="1"/>
    <col min="14852" max="14852" width="17.7109375" style="496" customWidth="1"/>
    <col min="14853" max="14853" width="16" style="496" customWidth="1"/>
    <col min="14854" max="14854" width="16.7109375" style="496" customWidth="1"/>
    <col min="14855" max="14855" width="13.42578125" style="496" customWidth="1"/>
    <col min="14856" max="14856" width="12.85546875" style="496" customWidth="1"/>
    <col min="14857" max="14857" width="11.28515625" style="496" customWidth="1"/>
    <col min="14858" max="14859" width="9.140625" style="496" customWidth="1"/>
    <col min="14860" max="14860" width="18.7109375" style="496" customWidth="1"/>
    <col min="14861" max="15091" width="9.140625" style="496" customWidth="1"/>
    <col min="15092" max="15092" width="6.85546875" style="496" customWidth="1"/>
    <col min="15093" max="15093" width="31.28515625" style="496" customWidth="1"/>
    <col min="15094" max="15094" width="14.85546875" style="496" customWidth="1"/>
    <col min="15095" max="15095" width="15.85546875" style="496" customWidth="1"/>
    <col min="15096" max="15097" width="12.85546875" style="496" customWidth="1"/>
    <col min="15098" max="15098" width="12.42578125" style="496" customWidth="1"/>
    <col min="15099" max="15099" width="11.85546875" style="496" customWidth="1"/>
    <col min="15100" max="15100" width="11.28515625" style="496" customWidth="1"/>
    <col min="15101" max="15102" width="9.140625" style="496" customWidth="1"/>
    <col min="15103" max="15103" width="11.140625" style="496"/>
    <col min="15104" max="15104" width="9.140625" style="496" customWidth="1"/>
    <col min="15105" max="15105" width="6.85546875" style="496" customWidth="1"/>
    <col min="15106" max="15106" width="34.5703125" style="496" customWidth="1"/>
    <col min="15107" max="15107" width="18.42578125" style="496" customWidth="1"/>
    <col min="15108" max="15108" width="17.7109375" style="496" customWidth="1"/>
    <col min="15109" max="15109" width="16" style="496" customWidth="1"/>
    <col min="15110" max="15110" width="16.7109375" style="496" customWidth="1"/>
    <col min="15111" max="15111" width="13.42578125" style="496" customWidth="1"/>
    <col min="15112" max="15112" width="12.85546875" style="496" customWidth="1"/>
    <col min="15113" max="15113" width="11.28515625" style="496" customWidth="1"/>
    <col min="15114" max="15115" width="9.140625" style="496" customWidth="1"/>
    <col min="15116" max="15116" width="18.7109375" style="496" customWidth="1"/>
    <col min="15117" max="15347" width="9.140625" style="496" customWidth="1"/>
    <col min="15348" max="15348" width="6.85546875" style="496" customWidth="1"/>
    <col min="15349" max="15349" width="31.28515625" style="496" customWidth="1"/>
    <col min="15350" max="15350" width="14.85546875" style="496" customWidth="1"/>
    <col min="15351" max="15351" width="15.85546875" style="496" customWidth="1"/>
    <col min="15352" max="15353" width="12.85546875" style="496" customWidth="1"/>
    <col min="15354" max="15354" width="12.42578125" style="496" customWidth="1"/>
    <col min="15355" max="15355" width="11.85546875" style="496" customWidth="1"/>
    <col min="15356" max="15356" width="11.28515625" style="496" customWidth="1"/>
    <col min="15357" max="15358" width="9.140625" style="496" customWidth="1"/>
    <col min="15359" max="15359" width="11.140625" style="496"/>
    <col min="15360" max="15360" width="9.140625" style="496" customWidth="1"/>
    <col min="15361" max="15361" width="6.85546875" style="496" customWidth="1"/>
    <col min="15362" max="15362" width="34.5703125" style="496" customWidth="1"/>
    <col min="15363" max="15363" width="18.42578125" style="496" customWidth="1"/>
    <col min="15364" max="15364" width="17.7109375" style="496" customWidth="1"/>
    <col min="15365" max="15365" width="16" style="496" customWidth="1"/>
    <col min="15366" max="15366" width="16.7109375" style="496" customWidth="1"/>
    <col min="15367" max="15367" width="13.42578125" style="496" customWidth="1"/>
    <col min="15368" max="15368" width="12.85546875" style="496" customWidth="1"/>
    <col min="15369" max="15369" width="11.28515625" style="496" customWidth="1"/>
    <col min="15370" max="15371" width="9.140625" style="496" customWidth="1"/>
    <col min="15372" max="15372" width="18.7109375" style="496" customWidth="1"/>
    <col min="15373" max="15603" width="9.140625" style="496" customWidth="1"/>
    <col min="15604" max="15604" width="6.85546875" style="496" customWidth="1"/>
    <col min="15605" max="15605" width="31.28515625" style="496" customWidth="1"/>
    <col min="15606" max="15606" width="14.85546875" style="496" customWidth="1"/>
    <col min="15607" max="15607" width="15.85546875" style="496" customWidth="1"/>
    <col min="15608" max="15609" width="12.85546875" style="496" customWidth="1"/>
    <col min="15610" max="15610" width="12.42578125" style="496" customWidth="1"/>
    <col min="15611" max="15611" width="11.85546875" style="496" customWidth="1"/>
    <col min="15612" max="15612" width="11.28515625" style="496" customWidth="1"/>
    <col min="15613" max="15614" width="9.140625" style="496" customWidth="1"/>
    <col min="15615" max="15615" width="11.140625" style="496"/>
    <col min="15616" max="15616" width="9.140625" style="496" customWidth="1"/>
    <col min="15617" max="15617" width="6.85546875" style="496" customWidth="1"/>
    <col min="15618" max="15618" width="34.5703125" style="496" customWidth="1"/>
    <col min="15619" max="15619" width="18.42578125" style="496" customWidth="1"/>
    <col min="15620" max="15620" width="17.7109375" style="496" customWidth="1"/>
    <col min="15621" max="15621" width="16" style="496" customWidth="1"/>
    <col min="15622" max="15622" width="16.7109375" style="496" customWidth="1"/>
    <col min="15623" max="15623" width="13.42578125" style="496" customWidth="1"/>
    <col min="15624" max="15624" width="12.85546875" style="496" customWidth="1"/>
    <col min="15625" max="15625" width="11.28515625" style="496" customWidth="1"/>
    <col min="15626" max="15627" width="9.140625" style="496" customWidth="1"/>
    <col min="15628" max="15628" width="18.7109375" style="496" customWidth="1"/>
    <col min="15629" max="15859" width="9.140625" style="496" customWidth="1"/>
    <col min="15860" max="15860" width="6.85546875" style="496" customWidth="1"/>
    <col min="15861" max="15861" width="31.28515625" style="496" customWidth="1"/>
    <col min="15862" max="15862" width="14.85546875" style="496" customWidth="1"/>
    <col min="15863" max="15863" width="15.85546875" style="496" customWidth="1"/>
    <col min="15864" max="15865" width="12.85546875" style="496" customWidth="1"/>
    <col min="15866" max="15866" width="12.42578125" style="496" customWidth="1"/>
    <col min="15867" max="15867" width="11.85546875" style="496" customWidth="1"/>
    <col min="15868" max="15868" width="11.28515625" style="496" customWidth="1"/>
    <col min="15869" max="15870" width="9.140625" style="496" customWidth="1"/>
    <col min="15871" max="15871" width="11.140625" style="496"/>
    <col min="15872" max="15872" width="9.140625" style="496" customWidth="1"/>
    <col min="15873" max="15873" width="6.85546875" style="496" customWidth="1"/>
    <col min="15874" max="15874" width="34.5703125" style="496" customWidth="1"/>
    <col min="15875" max="15875" width="18.42578125" style="496" customWidth="1"/>
    <col min="15876" max="15876" width="17.7109375" style="496" customWidth="1"/>
    <col min="15877" max="15877" width="16" style="496" customWidth="1"/>
    <col min="15878" max="15878" width="16.7109375" style="496" customWidth="1"/>
    <col min="15879" max="15879" width="13.42578125" style="496" customWidth="1"/>
    <col min="15880" max="15880" width="12.85546875" style="496" customWidth="1"/>
    <col min="15881" max="15881" width="11.28515625" style="496" customWidth="1"/>
    <col min="15882" max="15883" width="9.140625" style="496" customWidth="1"/>
    <col min="15884" max="15884" width="18.7109375" style="496" customWidth="1"/>
    <col min="15885" max="16115" width="9.140625" style="496" customWidth="1"/>
    <col min="16116" max="16116" width="6.85546875" style="496" customWidth="1"/>
    <col min="16117" max="16117" width="31.28515625" style="496" customWidth="1"/>
    <col min="16118" max="16118" width="14.85546875" style="496" customWidth="1"/>
    <col min="16119" max="16119" width="15.85546875" style="496" customWidth="1"/>
    <col min="16120" max="16121" width="12.85546875" style="496" customWidth="1"/>
    <col min="16122" max="16122" width="12.42578125" style="496" customWidth="1"/>
    <col min="16123" max="16123" width="11.85546875" style="496" customWidth="1"/>
    <col min="16124" max="16124" width="11.28515625" style="496" customWidth="1"/>
    <col min="16125" max="16126" width="9.140625" style="496" customWidth="1"/>
    <col min="16127" max="16127" width="11.140625" style="496"/>
    <col min="16128" max="16128" width="9.140625" style="496" customWidth="1"/>
    <col min="16129" max="16129" width="6.85546875" style="496" customWidth="1"/>
    <col min="16130" max="16130" width="34.5703125" style="496" customWidth="1"/>
    <col min="16131" max="16131" width="18.42578125" style="496" customWidth="1"/>
    <col min="16132" max="16132" width="17.7109375" style="496" customWidth="1"/>
    <col min="16133" max="16133" width="16" style="496" customWidth="1"/>
    <col min="16134" max="16134" width="16.7109375" style="496" customWidth="1"/>
    <col min="16135" max="16135" width="13.42578125" style="496" customWidth="1"/>
    <col min="16136" max="16136" width="12.85546875" style="496" customWidth="1"/>
    <col min="16137" max="16137" width="11.28515625" style="496" customWidth="1"/>
    <col min="16138" max="16139" width="9.140625" style="496" customWidth="1"/>
    <col min="16140" max="16140" width="18.7109375" style="496" customWidth="1"/>
    <col min="16141" max="16371" width="9.140625" style="496" customWidth="1"/>
    <col min="16372" max="16372" width="6.85546875" style="496" customWidth="1"/>
    <col min="16373" max="16373" width="31.28515625" style="496" customWidth="1"/>
    <col min="16374" max="16374" width="14.85546875" style="496" customWidth="1"/>
    <col min="16375" max="16375" width="15.85546875" style="496" customWidth="1"/>
    <col min="16376" max="16377" width="12.85546875" style="496" customWidth="1"/>
    <col min="16378" max="16378" width="12.42578125" style="496" customWidth="1"/>
    <col min="16379" max="16379" width="11.85546875" style="496" customWidth="1"/>
    <col min="16380" max="16380" width="11.28515625" style="496" customWidth="1"/>
    <col min="16381" max="16382" width="9.140625" style="496" customWidth="1"/>
    <col min="16383" max="16384" width="11.140625" style="496"/>
  </cols>
  <sheetData>
    <row r="1" spans="1:12">
      <c r="A1" s="1661" t="s">
        <v>636</v>
      </c>
      <c r="B1" s="1661"/>
      <c r="C1" s="1661"/>
      <c r="D1" s="1661"/>
      <c r="E1" s="1661"/>
      <c r="F1" s="1661"/>
      <c r="G1" s="1661"/>
      <c r="H1" s="1661"/>
      <c r="I1" s="564"/>
    </row>
    <row r="2" spans="1:12">
      <c r="A2" s="1689" t="s">
        <v>109</v>
      </c>
      <c r="B2" s="1689"/>
      <c r="C2" s="1689"/>
      <c r="D2" s="1689"/>
      <c r="E2" s="1689"/>
      <c r="F2" s="1689"/>
      <c r="G2" s="1689"/>
      <c r="H2" s="1689"/>
    </row>
    <row r="3" spans="1:12">
      <c r="A3" s="1690"/>
      <c r="B3" s="1690"/>
      <c r="C3" s="1690"/>
      <c r="D3" s="1690"/>
      <c r="E3" s="1690"/>
      <c r="F3" s="1690"/>
      <c r="G3" s="1690"/>
      <c r="H3" s="1690"/>
    </row>
    <row r="4" spans="1:12" ht="16.5" thickBot="1">
      <c r="A4" s="565"/>
      <c r="B4" s="565"/>
      <c r="C4" s="565"/>
      <c r="D4" s="565"/>
      <c r="E4" s="565"/>
      <c r="F4" s="565"/>
      <c r="G4" s="1691" t="s">
        <v>69</v>
      </c>
      <c r="H4" s="1691"/>
    </row>
    <row r="5" spans="1:12" ht="16.5" thickTop="1">
      <c r="A5" s="566"/>
      <c r="B5" s="567"/>
      <c r="C5" s="568"/>
      <c r="D5" s="569"/>
      <c r="E5" s="568"/>
      <c r="F5" s="568"/>
      <c r="G5" s="570" t="s">
        <v>4</v>
      </c>
      <c r="H5" s="571"/>
    </row>
    <row r="6" spans="1:12">
      <c r="A6" s="572"/>
      <c r="B6" s="573"/>
      <c r="C6" s="574" t="s">
        <v>72</v>
      </c>
      <c r="D6" s="575" t="s">
        <v>148</v>
      </c>
      <c r="E6" s="574" t="s">
        <v>72</v>
      </c>
      <c r="F6" s="575" t="str">
        <f>D6</f>
        <v>Mid-Apr</v>
      </c>
      <c r="G6" s="576" t="s">
        <v>637</v>
      </c>
      <c r="H6" s="577" t="str">
        <f>F6</f>
        <v>Mid-Apr</v>
      </c>
    </row>
    <row r="7" spans="1:12">
      <c r="A7" s="572"/>
      <c r="B7" s="573"/>
      <c r="C7" s="578">
        <v>2016</v>
      </c>
      <c r="D7" s="579">
        <v>2017</v>
      </c>
      <c r="E7" s="578">
        <v>2017</v>
      </c>
      <c r="F7" s="578">
        <v>2018</v>
      </c>
      <c r="G7" s="580" t="s">
        <v>6</v>
      </c>
      <c r="H7" s="581" t="s">
        <v>47</v>
      </c>
    </row>
    <row r="8" spans="1:12">
      <c r="A8" s="582"/>
      <c r="B8" s="583"/>
      <c r="C8" s="584"/>
      <c r="D8" s="584"/>
      <c r="E8" s="583"/>
      <c r="F8" s="584"/>
      <c r="G8" s="585"/>
      <c r="H8" s="586"/>
    </row>
    <row r="9" spans="1:12">
      <c r="A9" s="1683" t="s">
        <v>638</v>
      </c>
      <c r="B9" s="1688"/>
      <c r="C9" s="587">
        <v>917630.89047060988</v>
      </c>
      <c r="D9" s="587">
        <v>923292.48286210001</v>
      </c>
      <c r="E9" s="587">
        <v>955657.72971067985</v>
      </c>
      <c r="F9" s="587">
        <v>985382.51792222983</v>
      </c>
      <c r="G9" s="588">
        <f>D9/C9*100-100</f>
        <v>0.61697927241601747</v>
      </c>
      <c r="H9" s="589">
        <f>F9/E9*100-100</f>
        <v>3.1104010659285848</v>
      </c>
      <c r="K9" s="305"/>
      <c r="L9" s="305"/>
    </row>
    <row r="10" spans="1:12">
      <c r="A10" s="590" t="s">
        <v>639</v>
      </c>
      <c r="B10" s="591"/>
      <c r="C10" s="592">
        <v>30620.108336740002</v>
      </c>
      <c r="D10" s="592">
        <v>29133.95036789</v>
      </c>
      <c r="E10" s="592">
        <v>28391.375846990002</v>
      </c>
      <c r="F10" s="592">
        <v>32122.526806900001</v>
      </c>
      <c r="G10" s="593">
        <f t="shared" ref="G10:G13" si="0">D10/C10*100-100</f>
        <v>-4.8535359591357548</v>
      </c>
      <c r="H10" s="589">
        <f t="shared" ref="H10:H13" si="1">F10/E10*100-100</f>
        <v>13.141846242388326</v>
      </c>
    </row>
    <row r="11" spans="1:12">
      <c r="A11" s="590" t="s">
        <v>640</v>
      </c>
      <c r="B11" s="591"/>
      <c r="C11" s="587">
        <v>887010.78213386983</v>
      </c>
      <c r="D11" s="587">
        <v>894158.53249421006</v>
      </c>
      <c r="E11" s="587">
        <v>927266.35386368982</v>
      </c>
      <c r="F11" s="587">
        <v>953259.99111532979</v>
      </c>
      <c r="G11" s="594">
        <f t="shared" si="0"/>
        <v>0.80582451806785116</v>
      </c>
      <c r="H11" s="595">
        <f t="shared" si="1"/>
        <v>2.8032546574488322</v>
      </c>
    </row>
    <row r="12" spans="1:12">
      <c r="A12" s="596"/>
      <c r="B12" s="597" t="s">
        <v>641</v>
      </c>
      <c r="C12" s="592">
        <v>672458.1601839799</v>
      </c>
      <c r="D12" s="592">
        <v>650438.71996532008</v>
      </c>
      <c r="E12" s="592">
        <v>683870.35827257985</v>
      </c>
      <c r="F12" s="592">
        <v>701628.44313838985</v>
      </c>
      <c r="G12" s="593">
        <f t="shared" si="0"/>
        <v>-3.2744699257773107</v>
      </c>
      <c r="H12" s="589">
        <f t="shared" si="1"/>
        <v>2.5967034030639979</v>
      </c>
    </row>
    <row r="13" spans="1:12">
      <c r="A13" s="596"/>
      <c r="B13" s="598" t="s">
        <v>642</v>
      </c>
      <c r="C13" s="592">
        <v>214552.62194988999</v>
      </c>
      <c r="D13" s="592">
        <v>243719.81252889</v>
      </c>
      <c r="E13" s="592">
        <v>243395.99559111</v>
      </c>
      <c r="F13" s="592">
        <v>251631.54797694</v>
      </c>
      <c r="G13" s="593">
        <f t="shared" si="0"/>
        <v>13.594422810555159</v>
      </c>
      <c r="H13" s="589">
        <f t="shared" si="1"/>
        <v>3.3836022510679271</v>
      </c>
    </row>
    <row r="14" spans="1:12">
      <c r="A14" s="596"/>
      <c r="B14" s="598"/>
      <c r="C14" s="599"/>
      <c r="D14" s="599"/>
      <c r="E14" s="599"/>
      <c r="F14" s="599"/>
      <c r="G14" s="593"/>
      <c r="H14" s="600"/>
    </row>
    <row r="15" spans="1:12">
      <c r="A15" s="601"/>
      <c r="B15" s="583"/>
      <c r="C15" s="602"/>
      <c r="D15" s="602"/>
      <c r="E15" s="602"/>
      <c r="F15" s="602"/>
      <c r="G15" s="585"/>
      <c r="H15" s="586"/>
    </row>
    <row r="16" spans="1:12">
      <c r="A16" s="1683" t="s">
        <v>643</v>
      </c>
      <c r="B16" s="1688"/>
      <c r="C16" s="587">
        <v>152158.63732362376</v>
      </c>
      <c r="D16" s="587">
        <v>163141.89201785743</v>
      </c>
      <c r="E16" s="587">
        <v>152165.7633257861</v>
      </c>
      <c r="F16" s="587">
        <v>111114.58469495809</v>
      </c>
      <c r="G16" s="594">
        <f t="shared" ref="G16:G17" si="2">D16/C16*100-100</f>
        <v>7.2182919664780911</v>
      </c>
      <c r="H16" s="603">
        <f t="shared" ref="H16:H17" si="3">F16/E16*100-100</f>
        <v>-26.977933625540757</v>
      </c>
    </row>
    <row r="17" spans="1:13">
      <c r="A17" s="596"/>
      <c r="B17" s="604" t="s">
        <v>641</v>
      </c>
      <c r="C17" s="592">
        <v>142550.09779149212</v>
      </c>
      <c r="D17" s="592">
        <v>152363.1554354729</v>
      </c>
      <c r="E17" s="592">
        <v>141502.96432003897</v>
      </c>
      <c r="F17" s="592">
        <v>99780.0668697246</v>
      </c>
      <c r="G17" s="593">
        <f t="shared" si="2"/>
        <v>6.8839361010711571</v>
      </c>
      <c r="H17" s="605">
        <f t="shared" si="3"/>
        <v>-29.485528908036997</v>
      </c>
    </row>
    <row r="18" spans="1:13">
      <c r="A18" s="596"/>
      <c r="B18" s="604" t="s">
        <v>642</v>
      </c>
      <c r="C18" s="592">
        <v>9608.5395321316446</v>
      </c>
      <c r="D18" s="592">
        <v>10778.73658238453</v>
      </c>
      <c r="E18" s="592">
        <v>10662.799005747132</v>
      </c>
      <c r="F18" s="592">
        <v>11334.517825233494</v>
      </c>
      <c r="G18" s="593">
        <f>D18/C18*100-100</f>
        <v>12.178719214711691</v>
      </c>
      <c r="H18" s="605">
        <f>F18/E18*100-100</f>
        <v>6.2996481423340356</v>
      </c>
      <c r="K18" s="305"/>
    </row>
    <row r="19" spans="1:13">
      <c r="A19" s="606"/>
      <c r="B19" s="607"/>
      <c r="C19" s="607"/>
      <c r="D19" s="607"/>
      <c r="E19" s="607"/>
      <c r="F19" s="607"/>
      <c r="G19" s="608"/>
      <c r="H19" s="609"/>
      <c r="K19" s="305"/>
    </row>
    <row r="20" spans="1:13">
      <c r="A20" s="610"/>
      <c r="B20" s="604"/>
      <c r="C20" s="611"/>
      <c r="D20" s="611"/>
      <c r="E20" s="611"/>
      <c r="F20" s="611"/>
      <c r="G20" s="612"/>
      <c r="H20" s="613"/>
      <c r="K20" s="305"/>
    </row>
    <row r="21" spans="1:13">
      <c r="A21" s="1683" t="s">
        <v>644</v>
      </c>
      <c r="B21" s="1684"/>
      <c r="C21" s="587">
        <v>1039169.4294574936</v>
      </c>
      <c r="D21" s="587">
        <v>1057300.4245120676</v>
      </c>
      <c r="E21" s="587">
        <v>1079432.117189476</v>
      </c>
      <c r="F21" s="587">
        <v>1064374.5758102878</v>
      </c>
      <c r="G21" s="594">
        <f t="shared" ref="G21:G22" si="4">D21/C21*100-100</f>
        <v>1.7447583176152079</v>
      </c>
      <c r="H21" s="603">
        <f t="shared" ref="H21:H22" si="5">F21/E21*100-100</f>
        <v>-1.394950283524409</v>
      </c>
      <c r="M21" s="305"/>
    </row>
    <row r="22" spans="1:13">
      <c r="A22" s="596"/>
      <c r="B22" s="604" t="s">
        <v>641</v>
      </c>
      <c r="C22" s="592">
        <v>815008.25797547202</v>
      </c>
      <c r="D22" s="592">
        <v>802801.87540079304</v>
      </c>
      <c r="E22" s="592">
        <v>825373.32259261888</v>
      </c>
      <c r="F22" s="592">
        <v>801408.51000811439</v>
      </c>
      <c r="G22" s="593">
        <f t="shared" si="4"/>
        <v>-1.4977004779068608</v>
      </c>
      <c r="H22" s="605">
        <f t="shared" si="5"/>
        <v>-2.9035118931670212</v>
      </c>
      <c r="L22" s="305"/>
    </row>
    <row r="23" spans="1:13">
      <c r="A23" s="596"/>
      <c r="B23" s="604" t="s">
        <v>645</v>
      </c>
      <c r="C23" s="592">
        <v>78.428813903903375</v>
      </c>
      <c r="D23" s="592">
        <v>75.929400649893537</v>
      </c>
      <c r="E23" s="592">
        <v>76.463661720724815</v>
      </c>
      <c r="F23" s="592">
        <v>75.293841869345428</v>
      </c>
      <c r="G23" s="593" t="s">
        <v>319</v>
      </c>
      <c r="H23" s="605" t="s">
        <v>319</v>
      </c>
      <c r="L23" s="305"/>
    </row>
    <row r="24" spans="1:13">
      <c r="A24" s="596"/>
      <c r="B24" s="604" t="s">
        <v>642</v>
      </c>
      <c r="C24" s="592">
        <v>224161.17148202163</v>
      </c>
      <c r="D24" s="592">
        <v>254498.54911127454</v>
      </c>
      <c r="E24" s="592">
        <v>254058.79459685713</v>
      </c>
      <c r="F24" s="592">
        <v>262966.06580217351</v>
      </c>
      <c r="G24" s="593">
        <f t="shared" ref="G24" si="6">D24/C24*100-100</f>
        <v>13.533734423620317</v>
      </c>
      <c r="H24" s="605">
        <f t="shared" ref="H24" si="7">F24/E24*100-100</f>
        <v>3.5059881392614329</v>
      </c>
      <c r="L24" s="305"/>
    </row>
    <row r="25" spans="1:13">
      <c r="A25" s="596"/>
      <c r="B25" s="604" t="s">
        <v>645</v>
      </c>
      <c r="C25" s="592">
        <v>21.571186096096639</v>
      </c>
      <c r="D25" s="592">
        <v>24.070599350106455</v>
      </c>
      <c r="E25" s="592">
        <v>23.536338279275178</v>
      </c>
      <c r="F25" s="592">
        <v>24.706158130654572</v>
      </c>
      <c r="G25" s="593" t="s">
        <v>319</v>
      </c>
      <c r="H25" s="605" t="s">
        <v>319</v>
      </c>
      <c r="L25" s="305"/>
    </row>
    <row r="26" spans="1:13">
      <c r="A26" s="606"/>
      <c r="B26" s="607"/>
      <c r="C26" s="614"/>
      <c r="D26" s="614"/>
      <c r="E26" s="614"/>
      <c r="F26" s="614"/>
      <c r="G26" s="608"/>
      <c r="H26" s="609"/>
      <c r="L26" s="305"/>
    </row>
    <row r="27" spans="1:13">
      <c r="A27" s="596"/>
      <c r="B27" s="597"/>
      <c r="C27" s="597"/>
      <c r="D27" s="597"/>
      <c r="E27" s="597"/>
      <c r="F27" s="597"/>
      <c r="G27" s="593"/>
      <c r="H27" s="605"/>
      <c r="L27" s="305"/>
    </row>
    <row r="28" spans="1:13">
      <c r="A28" s="1683" t="s">
        <v>646</v>
      </c>
      <c r="B28" s="1684"/>
      <c r="C28" s="587">
        <v>1069789.5377942338</v>
      </c>
      <c r="D28" s="587">
        <v>1086434.3748799574</v>
      </c>
      <c r="E28" s="587">
        <v>1107823.493036466</v>
      </c>
      <c r="F28" s="587">
        <v>1096497.1026171879</v>
      </c>
      <c r="G28" s="594">
        <f t="shared" ref="G28" si="8">D28/C28*100-100</f>
        <v>1.5558982863155677</v>
      </c>
      <c r="H28" s="603">
        <f t="shared" ref="H28" si="9">F28/E28*100-100</f>
        <v>-1.0224002731909252</v>
      </c>
      <c r="L28" s="305"/>
    </row>
    <row r="29" spans="1:13">
      <c r="A29" s="615"/>
      <c r="B29" s="616"/>
      <c r="C29" s="617"/>
      <c r="D29" s="617"/>
      <c r="E29" s="617"/>
      <c r="F29" s="617"/>
      <c r="G29" s="618"/>
      <c r="H29" s="619"/>
      <c r="L29" s="305"/>
    </row>
    <row r="30" spans="1:13">
      <c r="A30" s="620" t="s">
        <v>647</v>
      </c>
      <c r="B30" s="621"/>
      <c r="C30" s="597"/>
      <c r="D30" s="597"/>
      <c r="E30" s="597"/>
      <c r="F30" s="597"/>
      <c r="G30" s="585"/>
      <c r="H30" s="586"/>
      <c r="L30" s="305"/>
    </row>
    <row r="31" spans="1:13">
      <c r="A31" s="622"/>
      <c r="B31" s="623"/>
      <c r="C31" s="587"/>
      <c r="D31" s="587"/>
      <c r="E31" s="587"/>
      <c r="F31" s="587"/>
      <c r="G31" s="594"/>
      <c r="H31" s="603"/>
      <c r="L31" s="305"/>
    </row>
    <row r="32" spans="1:13">
      <c r="A32" s="1685" t="s">
        <v>648</v>
      </c>
      <c r="B32" s="1686"/>
      <c r="C32" s="597"/>
      <c r="D32" s="597"/>
      <c r="E32" s="597"/>
      <c r="F32" s="597"/>
      <c r="G32" s="593"/>
      <c r="H32" s="605"/>
      <c r="L32" s="305"/>
    </row>
    <row r="33" spans="1:12">
      <c r="A33" s="596"/>
      <c r="B33" s="597" t="s">
        <v>649</v>
      </c>
      <c r="C33" s="592">
        <v>16.484116257658659</v>
      </c>
      <c r="D33" s="592">
        <v>13.26474347076293</v>
      </c>
      <c r="E33" s="592">
        <v>13.245300022019331</v>
      </c>
      <c r="F33" s="592">
        <v>11.100108206847052</v>
      </c>
      <c r="G33" s="593" t="s">
        <v>319</v>
      </c>
      <c r="H33" s="605" t="s">
        <v>319</v>
      </c>
      <c r="L33" s="624"/>
    </row>
    <row r="34" spans="1:12">
      <c r="A34" s="596"/>
      <c r="B34" s="597" t="s">
        <v>650</v>
      </c>
      <c r="C34" s="592">
        <v>14.088676464498409</v>
      </c>
      <c r="D34" s="592">
        <v>11.45285314497314</v>
      </c>
      <c r="E34" s="592">
        <v>11.4294218613691</v>
      </c>
      <c r="F34" s="592">
        <v>9.6625142183875514</v>
      </c>
      <c r="G34" s="593" t="s">
        <v>319</v>
      </c>
      <c r="H34" s="605" t="s">
        <v>319</v>
      </c>
      <c r="L34" s="305"/>
    </row>
    <row r="35" spans="1:12">
      <c r="A35" s="596"/>
      <c r="B35" s="597"/>
      <c r="C35" s="592"/>
      <c r="D35" s="592"/>
      <c r="E35" s="592"/>
      <c r="F35" s="592"/>
      <c r="G35" s="593"/>
      <c r="H35" s="605"/>
      <c r="L35" s="305"/>
    </row>
    <row r="36" spans="1:12">
      <c r="A36" s="1685" t="s">
        <v>651</v>
      </c>
      <c r="B36" s="1686"/>
      <c r="C36" s="587"/>
      <c r="D36" s="587"/>
      <c r="E36" s="587"/>
      <c r="F36" s="587"/>
      <c r="G36" s="594"/>
      <c r="H36" s="605"/>
      <c r="L36" s="305"/>
    </row>
    <row r="37" spans="1:12">
      <c r="A37" s="625"/>
      <c r="B37" s="597" t="s">
        <v>649</v>
      </c>
      <c r="C37" s="592">
        <v>16.969836306128936</v>
      </c>
      <c r="D37" s="592">
        <v>13.630253943435203</v>
      </c>
      <c r="E37" s="592">
        <v>13.593679768794539</v>
      </c>
      <c r="F37" s="592">
        <v>11.435106365895045</v>
      </c>
      <c r="G37" s="593" t="s">
        <v>319</v>
      </c>
      <c r="H37" s="605" t="s">
        <v>319</v>
      </c>
      <c r="L37" s="305"/>
    </row>
    <row r="38" spans="1:12">
      <c r="A38" s="625"/>
      <c r="B38" s="626" t="s">
        <v>650</v>
      </c>
      <c r="C38" s="592">
        <v>14.503812617887212</v>
      </c>
      <c r="D38" s="592">
        <v>11.768436916019448</v>
      </c>
      <c r="E38" s="592">
        <v>11.730040124997057</v>
      </c>
      <c r="F38" s="592">
        <v>9.954126193209401</v>
      </c>
      <c r="G38" s="593" t="s">
        <v>319</v>
      </c>
      <c r="H38" s="605" t="s">
        <v>319</v>
      </c>
      <c r="L38" s="305"/>
    </row>
    <row r="39" spans="1:12">
      <c r="A39" s="627"/>
      <c r="B39" s="607"/>
      <c r="C39" s="614"/>
      <c r="D39" s="614"/>
      <c r="E39" s="614"/>
      <c r="F39" s="614"/>
      <c r="G39" s="608"/>
      <c r="H39" s="609"/>
      <c r="L39" s="305"/>
    </row>
    <row r="40" spans="1:12">
      <c r="A40" s="628"/>
      <c r="B40" s="629"/>
      <c r="C40" s="630"/>
      <c r="D40" s="630"/>
      <c r="E40" s="630"/>
      <c r="F40" s="630"/>
      <c r="G40" s="631"/>
      <c r="H40" s="632"/>
      <c r="L40" s="305"/>
    </row>
    <row r="41" spans="1:12">
      <c r="A41" s="633" t="s">
        <v>652</v>
      </c>
      <c r="B41" s="597"/>
      <c r="C41" s="599">
        <v>113808.65484504159</v>
      </c>
      <c r="D41" s="599">
        <v>105798.51684762182</v>
      </c>
      <c r="E41" s="599">
        <v>93188.607279228629</v>
      </c>
      <c r="F41" s="599">
        <v>78538.485408276232</v>
      </c>
      <c r="G41" s="593">
        <f t="shared" ref="G41:G42" si="10">D41/C41*100-100</f>
        <v>-7.0382503055906653</v>
      </c>
      <c r="H41" s="605">
        <f t="shared" ref="H41:H42" si="11">F41/E41*100-100</f>
        <v>-15.720936602319895</v>
      </c>
      <c r="L41" s="634"/>
    </row>
    <row r="42" spans="1:12">
      <c r="A42" s="633" t="s">
        <v>653</v>
      </c>
      <c r="B42" s="597"/>
      <c r="C42" s="599">
        <v>955980.88294919219</v>
      </c>
      <c r="D42" s="599">
        <v>980635.85803233576</v>
      </c>
      <c r="E42" s="599">
        <v>1014634.8957572373</v>
      </c>
      <c r="F42" s="599">
        <v>1017958.6172089117</v>
      </c>
      <c r="G42" s="593">
        <f t="shared" si="10"/>
        <v>2.5790238615528835</v>
      </c>
      <c r="H42" s="605">
        <f t="shared" si="11"/>
        <v>0.32757807419916674</v>
      </c>
      <c r="L42" s="305"/>
    </row>
    <row r="43" spans="1:12">
      <c r="A43" s="633" t="s">
        <v>654</v>
      </c>
      <c r="B43" s="597"/>
      <c r="C43" s="599">
        <v>-208693.49294919218</v>
      </c>
      <c r="D43" s="599">
        <v>-24654.975083143567</v>
      </c>
      <c r="E43" s="599">
        <v>-58654.01280804514</v>
      </c>
      <c r="F43" s="599">
        <v>-3323.7214516743552</v>
      </c>
      <c r="G43" s="593" t="s">
        <v>319</v>
      </c>
      <c r="H43" s="605" t="s">
        <v>319</v>
      </c>
    </row>
    <row r="44" spans="1:12">
      <c r="A44" s="633" t="s">
        <v>655</v>
      </c>
      <c r="B44" s="597"/>
      <c r="C44" s="599">
        <v>19781.400000000001</v>
      </c>
      <c r="D44" s="599">
        <v>-25948.372455180001</v>
      </c>
      <c r="E44" s="599">
        <v>-23452.11585906001</v>
      </c>
      <c r="F44" s="599">
        <v>17926.104492075534</v>
      </c>
      <c r="G44" s="593" t="s">
        <v>319</v>
      </c>
      <c r="H44" s="605" t="s">
        <v>319</v>
      </c>
    </row>
    <row r="45" spans="1:12" ht="16.5" thickBot="1">
      <c r="A45" s="635" t="s">
        <v>656</v>
      </c>
      <c r="B45" s="636"/>
      <c r="C45" s="637">
        <v>-188912.30929491899</v>
      </c>
      <c r="D45" s="637">
        <v>-50603.347538323564</v>
      </c>
      <c r="E45" s="637">
        <v>-82106.128667105149</v>
      </c>
      <c r="F45" s="637">
        <v>14602.383040401179</v>
      </c>
      <c r="G45" s="638" t="s">
        <v>319</v>
      </c>
      <c r="H45" s="639" t="s">
        <v>319</v>
      </c>
    </row>
    <row r="46" spans="1:12" ht="16.5" thickTop="1">
      <c r="A46" s="640" t="s">
        <v>657</v>
      </c>
      <c r="B46" s="640"/>
      <c r="C46" s="640"/>
      <c r="D46" s="640"/>
      <c r="E46" s="640"/>
      <c r="F46" s="640"/>
      <c r="G46" s="640"/>
      <c r="H46" s="640"/>
    </row>
    <row r="47" spans="1:12">
      <c r="A47" s="641" t="s">
        <v>658</v>
      </c>
      <c r="B47" s="641"/>
      <c r="C47" s="641"/>
      <c r="D47" s="641"/>
      <c r="E47" s="641"/>
      <c r="F47" s="641"/>
      <c r="G47" s="641"/>
      <c r="H47" s="641"/>
    </row>
    <row r="48" spans="1:12">
      <c r="A48" s="642" t="s">
        <v>659</v>
      </c>
      <c r="B48" s="642"/>
      <c r="C48" s="642"/>
      <c r="D48" s="642"/>
      <c r="E48" s="642"/>
      <c r="F48" s="642"/>
      <c r="G48" s="642"/>
      <c r="H48" s="642"/>
    </row>
    <row r="49" spans="1:8">
      <c r="A49" s="643" t="s">
        <v>660</v>
      </c>
      <c r="B49" s="643"/>
      <c r="C49" s="643"/>
      <c r="D49" s="643"/>
      <c r="E49" s="643"/>
      <c r="F49" s="643"/>
      <c r="G49" s="643"/>
      <c r="H49" s="643"/>
    </row>
    <row r="50" spans="1:8">
      <c r="A50" s="1687" t="s">
        <v>661</v>
      </c>
      <c r="B50" s="1687"/>
      <c r="C50" s="644">
        <v>106.73</v>
      </c>
      <c r="D50" s="645">
        <v>103.1</v>
      </c>
      <c r="E50" s="644">
        <v>102.86</v>
      </c>
      <c r="F50" s="645">
        <v>104.12</v>
      </c>
      <c r="G50" s="646"/>
      <c r="H50" s="647"/>
    </row>
    <row r="52" spans="1:8">
      <c r="C52" s="648"/>
      <c r="D52" s="648"/>
      <c r="E52" s="648"/>
      <c r="F52" s="648"/>
    </row>
    <row r="53" spans="1:8">
      <c r="C53" s="648"/>
      <c r="D53" s="648"/>
      <c r="E53" s="648"/>
      <c r="F53" s="648"/>
    </row>
    <row r="56" spans="1:8">
      <c r="F56" s="648"/>
    </row>
    <row r="57" spans="1:8">
      <c r="F57" s="648"/>
    </row>
    <row r="58" spans="1:8">
      <c r="F58" s="648"/>
    </row>
  </sheetData>
  <mergeCells count="11">
    <mergeCell ref="A16:B16"/>
    <mergeCell ref="A1:H1"/>
    <mergeCell ref="A2:H2"/>
    <mergeCell ref="A3:H3"/>
    <mergeCell ref="G4:H4"/>
    <mergeCell ref="A9:B9"/>
    <mergeCell ref="A21:B21"/>
    <mergeCell ref="A28:B28"/>
    <mergeCell ref="A32:B32"/>
    <mergeCell ref="A36:B36"/>
    <mergeCell ref="A50:B50"/>
  </mergeCells>
  <pageMargins left="0.5" right="0.5" top="0.75" bottom="0.75" header="0.5" footer="0.5"/>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52"/>
  <sheetViews>
    <sheetView workbookViewId="0">
      <selection activeCell="N15" sqref="N15"/>
    </sheetView>
  </sheetViews>
  <sheetFormatPr defaultRowHeight="15.75"/>
  <cols>
    <col min="1" max="1" width="35.85546875" style="93" customWidth="1"/>
    <col min="2" max="12" width="12.7109375" style="85" customWidth="1"/>
    <col min="13" max="16384" width="9.140625" style="85"/>
  </cols>
  <sheetData>
    <row r="1" spans="1:12">
      <c r="A1" s="1523" t="s">
        <v>150</v>
      </c>
      <c r="B1" s="1523"/>
      <c r="C1" s="1523"/>
      <c r="D1" s="1523"/>
      <c r="E1" s="1523"/>
      <c r="F1" s="1523"/>
      <c r="G1" s="1523"/>
      <c r="H1" s="1523"/>
      <c r="I1" s="1523"/>
      <c r="J1" s="1523"/>
      <c r="K1" s="1523"/>
      <c r="L1" s="1523"/>
    </row>
    <row r="2" spans="1:12">
      <c r="A2" s="1524" t="s">
        <v>87</v>
      </c>
      <c r="B2" s="1524"/>
      <c r="C2" s="1524"/>
      <c r="D2" s="1524"/>
      <c r="E2" s="1524"/>
      <c r="F2" s="1524"/>
      <c r="G2" s="1524"/>
      <c r="H2" s="1524"/>
      <c r="I2" s="1524"/>
      <c r="J2" s="1524"/>
      <c r="K2" s="1524"/>
      <c r="L2" s="1524"/>
    </row>
    <row r="3" spans="1:12">
      <c r="A3" s="1524" t="s">
        <v>151</v>
      </c>
      <c r="B3" s="1524"/>
      <c r="C3" s="1524"/>
      <c r="D3" s="1524"/>
      <c r="E3" s="1524"/>
      <c r="F3" s="1524"/>
      <c r="G3" s="1524"/>
      <c r="H3" s="1524"/>
      <c r="I3" s="1524"/>
      <c r="J3" s="1524"/>
      <c r="K3" s="1524"/>
      <c r="L3" s="1524"/>
    </row>
    <row r="4" spans="1:12">
      <c r="A4" s="1525" t="s">
        <v>283</v>
      </c>
      <c r="B4" s="1525"/>
      <c r="C4" s="1525"/>
      <c r="D4" s="1525"/>
      <c r="E4" s="1525"/>
      <c r="F4" s="1525"/>
      <c r="G4" s="1525"/>
      <c r="H4" s="1525"/>
      <c r="I4" s="1525"/>
      <c r="J4" s="1525"/>
      <c r="K4" s="1525"/>
      <c r="L4" s="1525"/>
    </row>
    <row r="5" spans="1:12" ht="16.5" thickBot="1">
      <c r="A5" s="85"/>
    </row>
    <row r="6" spans="1:12" ht="27" customHeight="1" thickTop="1">
      <c r="A6" s="1526" t="s">
        <v>152</v>
      </c>
      <c r="B6" s="1528" t="s">
        <v>153</v>
      </c>
      <c r="C6" s="248" t="s">
        <v>154</v>
      </c>
      <c r="D6" s="1530" t="s">
        <v>155</v>
      </c>
      <c r="E6" s="1530"/>
      <c r="F6" s="1530" t="s">
        <v>156</v>
      </c>
      <c r="G6" s="1530"/>
      <c r="H6" s="1530"/>
      <c r="I6" s="1531" t="s">
        <v>4</v>
      </c>
      <c r="J6" s="1531"/>
      <c r="K6" s="1531"/>
      <c r="L6" s="1532"/>
    </row>
    <row r="7" spans="1:12" ht="27" customHeight="1">
      <c r="A7" s="1527"/>
      <c r="B7" s="1529"/>
      <c r="C7" s="228" t="str">
        <f>H7</f>
        <v>Mar/Apr</v>
      </c>
      <c r="D7" s="228" t="str">
        <f>G7</f>
        <v>Feb/Mar</v>
      </c>
      <c r="E7" s="228" t="str">
        <f>H7</f>
        <v>Mar/Apr</v>
      </c>
      <c r="F7" s="228" t="s">
        <v>157</v>
      </c>
      <c r="G7" s="228" t="s">
        <v>158</v>
      </c>
      <c r="H7" s="228" t="s">
        <v>159</v>
      </c>
      <c r="I7" s="228" t="s">
        <v>160</v>
      </c>
      <c r="J7" s="228" t="s">
        <v>160</v>
      </c>
      <c r="K7" s="228" t="s">
        <v>161</v>
      </c>
      <c r="L7" s="249" t="s">
        <v>161</v>
      </c>
    </row>
    <row r="8" spans="1:12" ht="27" customHeight="1">
      <c r="A8" s="250">
        <v>1</v>
      </c>
      <c r="B8" s="228">
        <v>2</v>
      </c>
      <c r="C8" s="228">
        <v>3</v>
      </c>
      <c r="D8" s="228">
        <v>4</v>
      </c>
      <c r="E8" s="228">
        <v>5</v>
      </c>
      <c r="F8" s="228">
        <v>6</v>
      </c>
      <c r="G8" s="228">
        <v>7</v>
      </c>
      <c r="H8" s="228">
        <v>8</v>
      </c>
      <c r="I8" s="228" t="s">
        <v>162</v>
      </c>
      <c r="J8" s="228" t="s">
        <v>163</v>
      </c>
      <c r="K8" s="228" t="s">
        <v>164</v>
      </c>
      <c r="L8" s="249" t="s">
        <v>165</v>
      </c>
    </row>
    <row r="9" spans="1:12" ht="27" customHeight="1">
      <c r="A9" s="251" t="s">
        <v>166</v>
      </c>
      <c r="B9" s="86">
        <v>100</v>
      </c>
      <c r="C9" s="87">
        <v>109.35</v>
      </c>
      <c r="D9" s="87">
        <v>112.39</v>
      </c>
      <c r="E9" s="87">
        <v>113.47</v>
      </c>
      <c r="F9" s="87">
        <v>119.04</v>
      </c>
      <c r="G9" s="87">
        <v>119.09</v>
      </c>
      <c r="H9" s="87">
        <v>119.51</v>
      </c>
      <c r="I9" s="87">
        <v>3.76</v>
      </c>
      <c r="J9" s="87">
        <v>0.96</v>
      </c>
      <c r="K9" s="87">
        <v>5.33</v>
      </c>
      <c r="L9" s="252">
        <v>0.35</v>
      </c>
    </row>
    <row r="10" spans="1:12" ht="27" customHeight="1">
      <c r="A10" s="251" t="s">
        <v>167</v>
      </c>
      <c r="B10" s="88">
        <v>43.91</v>
      </c>
      <c r="C10" s="87">
        <v>109.09</v>
      </c>
      <c r="D10" s="87">
        <v>108.16</v>
      </c>
      <c r="E10" s="87">
        <v>109.86</v>
      </c>
      <c r="F10" s="87">
        <v>114.09</v>
      </c>
      <c r="G10" s="87">
        <v>114.19</v>
      </c>
      <c r="H10" s="87">
        <v>114.99</v>
      </c>
      <c r="I10" s="87">
        <v>0.71</v>
      </c>
      <c r="J10" s="87">
        <v>1.57</v>
      </c>
      <c r="K10" s="87">
        <v>4.67</v>
      </c>
      <c r="L10" s="252">
        <v>0.7</v>
      </c>
    </row>
    <row r="11" spans="1:12" ht="27" customHeight="1">
      <c r="A11" s="279" t="s">
        <v>168</v>
      </c>
      <c r="B11" s="280">
        <v>11.33</v>
      </c>
      <c r="C11" s="158">
        <v>109.93</v>
      </c>
      <c r="D11" s="158">
        <v>110.1</v>
      </c>
      <c r="E11" s="158">
        <v>109.56</v>
      </c>
      <c r="F11" s="158">
        <v>113.28</v>
      </c>
      <c r="G11" s="158">
        <v>113.52</v>
      </c>
      <c r="H11" s="158">
        <v>113.45</v>
      </c>
      <c r="I11" s="158">
        <v>-0.34</v>
      </c>
      <c r="J11" s="158">
        <v>-0.49</v>
      </c>
      <c r="K11" s="158">
        <v>3.55</v>
      </c>
      <c r="L11" s="281">
        <v>-0.06</v>
      </c>
    </row>
    <row r="12" spans="1:12" ht="27" customHeight="1">
      <c r="A12" s="282" t="s">
        <v>169</v>
      </c>
      <c r="B12" s="283">
        <v>1.84</v>
      </c>
      <c r="C12" s="162">
        <v>128.4</v>
      </c>
      <c r="D12" s="162">
        <v>117.58</v>
      </c>
      <c r="E12" s="162">
        <v>115.52</v>
      </c>
      <c r="F12" s="162">
        <v>92.84</v>
      </c>
      <c r="G12" s="162">
        <v>91.08</v>
      </c>
      <c r="H12" s="162">
        <v>88.57</v>
      </c>
      <c r="I12" s="162">
        <v>-10.029999999999999</v>
      </c>
      <c r="J12" s="162">
        <v>-1.75</v>
      </c>
      <c r="K12" s="162">
        <v>-23.33</v>
      </c>
      <c r="L12" s="284">
        <v>-2.76</v>
      </c>
    </row>
    <row r="13" spans="1:12" ht="27" customHeight="1">
      <c r="A13" s="282" t="s">
        <v>170</v>
      </c>
      <c r="B13" s="283">
        <v>5.52</v>
      </c>
      <c r="C13" s="162">
        <v>97</v>
      </c>
      <c r="D13" s="162">
        <v>82.24</v>
      </c>
      <c r="E13" s="162">
        <v>87.62</v>
      </c>
      <c r="F13" s="162">
        <v>111.37</v>
      </c>
      <c r="G13" s="162">
        <v>105.62</v>
      </c>
      <c r="H13" s="162">
        <v>109.25</v>
      </c>
      <c r="I13" s="162">
        <v>-9.67</v>
      </c>
      <c r="J13" s="162">
        <v>6.54</v>
      </c>
      <c r="K13" s="162">
        <v>24.68</v>
      </c>
      <c r="L13" s="284">
        <v>3.44</v>
      </c>
    </row>
    <row r="14" spans="1:12" ht="27" customHeight="1">
      <c r="A14" s="282" t="s">
        <v>171</v>
      </c>
      <c r="B14" s="283">
        <v>6.75</v>
      </c>
      <c r="C14" s="162">
        <v>110.2</v>
      </c>
      <c r="D14" s="162">
        <v>112.15</v>
      </c>
      <c r="E14" s="162">
        <v>115.46</v>
      </c>
      <c r="F14" s="162">
        <v>112.49</v>
      </c>
      <c r="G14" s="162">
        <v>117.66</v>
      </c>
      <c r="H14" s="162">
        <v>119.28</v>
      </c>
      <c r="I14" s="162">
        <v>4.7699999999999996</v>
      </c>
      <c r="J14" s="162">
        <v>2.95</v>
      </c>
      <c r="K14" s="162">
        <v>3.31</v>
      </c>
      <c r="L14" s="284">
        <v>1.37</v>
      </c>
    </row>
    <row r="15" spans="1:12" ht="27" customHeight="1">
      <c r="A15" s="282" t="s">
        <v>172</v>
      </c>
      <c r="B15" s="283">
        <v>5.24</v>
      </c>
      <c r="C15" s="162">
        <v>109.87</v>
      </c>
      <c r="D15" s="162">
        <v>114.06</v>
      </c>
      <c r="E15" s="162">
        <v>114.65</v>
      </c>
      <c r="F15" s="162">
        <v>123.07</v>
      </c>
      <c r="G15" s="162">
        <v>123.06</v>
      </c>
      <c r="H15" s="162">
        <v>123.38</v>
      </c>
      <c r="I15" s="162">
        <v>4.3499999999999996</v>
      </c>
      <c r="J15" s="162">
        <v>0.52</v>
      </c>
      <c r="K15" s="162">
        <v>7.61</v>
      </c>
      <c r="L15" s="284">
        <v>0.26</v>
      </c>
    </row>
    <row r="16" spans="1:12" ht="27" customHeight="1">
      <c r="A16" s="282" t="s">
        <v>173</v>
      </c>
      <c r="B16" s="283">
        <v>2.95</v>
      </c>
      <c r="C16" s="162">
        <v>115.4</v>
      </c>
      <c r="D16" s="162">
        <v>111.52</v>
      </c>
      <c r="E16" s="162">
        <v>111.94</v>
      </c>
      <c r="F16" s="162">
        <v>114.56</v>
      </c>
      <c r="G16" s="162">
        <v>114.45</v>
      </c>
      <c r="H16" s="162">
        <v>113.87</v>
      </c>
      <c r="I16" s="162">
        <v>-2.99</v>
      </c>
      <c r="J16" s="162">
        <v>0.38</v>
      </c>
      <c r="K16" s="162">
        <v>1.72</v>
      </c>
      <c r="L16" s="284">
        <v>-0.51</v>
      </c>
    </row>
    <row r="17" spans="1:12" ht="27" customHeight="1">
      <c r="A17" s="282" t="s">
        <v>174</v>
      </c>
      <c r="B17" s="283">
        <v>2.08</v>
      </c>
      <c r="C17" s="162">
        <v>102.6</v>
      </c>
      <c r="D17" s="162">
        <v>102.75</v>
      </c>
      <c r="E17" s="162">
        <v>105.69</v>
      </c>
      <c r="F17" s="162">
        <v>106.4</v>
      </c>
      <c r="G17" s="162">
        <v>108.54</v>
      </c>
      <c r="H17" s="162">
        <v>115.16</v>
      </c>
      <c r="I17" s="162">
        <v>3.01</v>
      </c>
      <c r="J17" s="162">
        <v>2.86</v>
      </c>
      <c r="K17" s="162">
        <v>8.9700000000000006</v>
      </c>
      <c r="L17" s="284">
        <v>6.1</v>
      </c>
    </row>
    <row r="18" spans="1:12" ht="27" customHeight="1">
      <c r="A18" s="282" t="s">
        <v>175</v>
      </c>
      <c r="B18" s="283">
        <v>1.74</v>
      </c>
      <c r="C18" s="162">
        <v>109.56</v>
      </c>
      <c r="D18" s="162">
        <v>123.7</v>
      </c>
      <c r="E18" s="162">
        <v>124.81</v>
      </c>
      <c r="F18" s="162">
        <v>121.61</v>
      </c>
      <c r="G18" s="162">
        <v>120.69</v>
      </c>
      <c r="H18" s="162">
        <v>118.61</v>
      </c>
      <c r="I18" s="162">
        <v>13.93</v>
      </c>
      <c r="J18" s="162">
        <v>0.9</v>
      </c>
      <c r="K18" s="162">
        <v>-4.97</v>
      </c>
      <c r="L18" s="284">
        <v>-1.72</v>
      </c>
    </row>
    <row r="19" spans="1:12" ht="27" customHeight="1">
      <c r="A19" s="282" t="s">
        <v>176</v>
      </c>
      <c r="B19" s="283">
        <v>1.21</v>
      </c>
      <c r="C19" s="162">
        <v>115.08</v>
      </c>
      <c r="D19" s="162">
        <v>117.86</v>
      </c>
      <c r="E19" s="162">
        <v>118.61</v>
      </c>
      <c r="F19" s="162">
        <v>112.31</v>
      </c>
      <c r="G19" s="162">
        <v>113.45</v>
      </c>
      <c r="H19" s="162">
        <v>112.9</v>
      </c>
      <c r="I19" s="162">
        <v>3.07</v>
      </c>
      <c r="J19" s="162">
        <v>0.64</v>
      </c>
      <c r="K19" s="162">
        <v>-4.8099999999999996</v>
      </c>
      <c r="L19" s="284">
        <v>-0.48</v>
      </c>
    </row>
    <row r="20" spans="1:12" ht="27" customHeight="1">
      <c r="A20" s="282" t="s">
        <v>177</v>
      </c>
      <c r="B20" s="283">
        <v>1.24</v>
      </c>
      <c r="C20" s="162">
        <v>105.58</v>
      </c>
      <c r="D20" s="162">
        <v>108.23</v>
      </c>
      <c r="E20" s="162">
        <v>108.72</v>
      </c>
      <c r="F20" s="162">
        <v>111.44</v>
      </c>
      <c r="G20" s="162">
        <v>111.52</v>
      </c>
      <c r="H20" s="162">
        <v>111.54</v>
      </c>
      <c r="I20" s="162">
        <v>2.98</v>
      </c>
      <c r="J20" s="162">
        <v>0.45</v>
      </c>
      <c r="K20" s="162">
        <v>2.6</v>
      </c>
      <c r="L20" s="284">
        <v>0.02</v>
      </c>
    </row>
    <row r="21" spans="1:12" ht="27" customHeight="1">
      <c r="A21" s="282" t="s">
        <v>178</v>
      </c>
      <c r="B21" s="283">
        <v>0.68</v>
      </c>
      <c r="C21" s="162">
        <v>114.62</v>
      </c>
      <c r="D21" s="162">
        <v>126.9</v>
      </c>
      <c r="E21" s="162">
        <v>129.53</v>
      </c>
      <c r="F21" s="162">
        <v>136.82</v>
      </c>
      <c r="G21" s="162">
        <v>136.82</v>
      </c>
      <c r="H21" s="162">
        <v>136.82</v>
      </c>
      <c r="I21" s="162">
        <v>13.01</v>
      </c>
      <c r="J21" s="162">
        <v>2.08</v>
      </c>
      <c r="K21" s="162">
        <v>5.63</v>
      </c>
      <c r="L21" s="284">
        <v>0</v>
      </c>
    </row>
    <row r="22" spans="1:12" ht="27" customHeight="1">
      <c r="A22" s="282" t="s">
        <v>179</v>
      </c>
      <c r="B22" s="283">
        <v>0.41</v>
      </c>
      <c r="C22" s="162">
        <v>108</v>
      </c>
      <c r="D22" s="162">
        <v>112.92</v>
      </c>
      <c r="E22" s="162">
        <v>112.22</v>
      </c>
      <c r="F22" s="162">
        <v>119.24</v>
      </c>
      <c r="G22" s="162">
        <v>119.24</v>
      </c>
      <c r="H22" s="162">
        <v>119.24</v>
      </c>
      <c r="I22" s="162">
        <v>3.91</v>
      </c>
      <c r="J22" s="162">
        <v>-0.62</v>
      </c>
      <c r="K22" s="162">
        <v>6.25</v>
      </c>
      <c r="L22" s="284">
        <v>0</v>
      </c>
    </row>
    <row r="23" spans="1:12" ht="27" customHeight="1">
      <c r="A23" s="285" t="s">
        <v>180</v>
      </c>
      <c r="B23" s="286">
        <v>2.92</v>
      </c>
      <c r="C23" s="166">
        <v>111.15</v>
      </c>
      <c r="D23" s="166">
        <v>116.45</v>
      </c>
      <c r="E23" s="166">
        <v>118.25</v>
      </c>
      <c r="F23" s="166">
        <v>123.01</v>
      </c>
      <c r="G23" s="166">
        <v>123.09</v>
      </c>
      <c r="H23" s="166">
        <v>123.18</v>
      </c>
      <c r="I23" s="166">
        <v>6.39</v>
      </c>
      <c r="J23" s="166">
        <v>1.55</v>
      </c>
      <c r="K23" s="166">
        <v>4.17</v>
      </c>
      <c r="L23" s="287">
        <v>0.08</v>
      </c>
    </row>
    <row r="24" spans="1:12" ht="27" customHeight="1">
      <c r="A24" s="251" t="s">
        <v>181</v>
      </c>
      <c r="B24" s="88">
        <v>56.09</v>
      </c>
      <c r="C24" s="87">
        <v>109.56</v>
      </c>
      <c r="D24" s="87">
        <v>115.81</v>
      </c>
      <c r="E24" s="87">
        <v>116.44</v>
      </c>
      <c r="F24" s="87">
        <v>123.07</v>
      </c>
      <c r="G24" s="87">
        <v>123.08</v>
      </c>
      <c r="H24" s="87">
        <v>123.17</v>
      </c>
      <c r="I24" s="87">
        <v>6.27</v>
      </c>
      <c r="J24" s="87">
        <v>0.54</v>
      </c>
      <c r="K24" s="87">
        <v>5.78</v>
      </c>
      <c r="L24" s="252">
        <v>7.0000000000000007E-2</v>
      </c>
    </row>
    <row r="25" spans="1:12" ht="27" customHeight="1">
      <c r="A25" s="279" t="s">
        <v>182</v>
      </c>
      <c r="B25" s="280">
        <v>7.19</v>
      </c>
      <c r="C25" s="158">
        <v>115.85</v>
      </c>
      <c r="D25" s="158">
        <v>124.4</v>
      </c>
      <c r="E25" s="158">
        <v>125.05</v>
      </c>
      <c r="F25" s="158">
        <v>133.16</v>
      </c>
      <c r="G25" s="158">
        <v>133.16</v>
      </c>
      <c r="H25" s="158">
        <v>133.16</v>
      </c>
      <c r="I25" s="158">
        <v>7.94</v>
      </c>
      <c r="J25" s="158">
        <v>0.53</v>
      </c>
      <c r="K25" s="158">
        <v>6.49</v>
      </c>
      <c r="L25" s="281">
        <v>0</v>
      </c>
    </row>
    <row r="26" spans="1:12" ht="27" customHeight="1">
      <c r="A26" s="282" t="s">
        <v>183</v>
      </c>
      <c r="B26" s="283">
        <v>20.3</v>
      </c>
      <c r="C26" s="162">
        <v>113.01</v>
      </c>
      <c r="D26" s="162">
        <v>121.76</v>
      </c>
      <c r="E26" s="162">
        <v>121.94</v>
      </c>
      <c r="F26" s="162">
        <v>131.83000000000001</v>
      </c>
      <c r="G26" s="162">
        <v>131.85</v>
      </c>
      <c r="H26" s="162">
        <v>131.88999999999999</v>
      </c>
      <c r="I26" s="162">
        <v>7.9</v>
      </c>
      <c r="J26" s="162">
        <v>0.15</v>
      </c>
      <c r="K26" s="162">
        <v>8.16</v>
      </c>
      <c r="L26" s="284">
        <v>0.03</v>
      </c>
    </row>
    <row r="27" spans="1:12" ht="27" customHeight="1">
      <c r="A27" s="282" t="s">
        <v>184</v>
      </c>
      <c r="B27" s="283">
        <v>4.3</v>
      </c>
      <c r="C27" s="162">
        <v>107.51</v>
      </c>
      <c r="D27" s="162">
        <v>112.51</v>
      </c>
      <c r="E27" s="162">
        <v>113.73</v>
      </c>
      <c r="F27" s="162">
        <v>117.83</v>
      </c>
      <c r="G27" s="162">
        <v>117.84</v>
      </c>
      <c r="H27" s="162">
        <v>117.92</v>
      </c>
      <c r="I27" s="162">
        <v>5.79</v>
      </c>
      <c r="J27" s="162">
        <v>1.0900000000000001</v>
      </c>
      <c r="K27" s="162">
        <v>3.68</v>
      </c>
      <c r="L27" s="284">
        <v>7.0000000000000007E-2</v>
      </c>
    </row>
    <row r="28" spans="1:12" ht="27" customHeight="1">
      <c r="A28" s="282" t="s">
        <v>185</v>
      </c>
      <c r="B28" s="283">
        <v>3.47</v>
      </c>
      <c r="C28" s="162">
        <v>102.53</v>
      </c>
      <c r="D28" s="162">
        <v>104.79</v>
      </c>
      <c r="E28" s="162">
        <v>105</v>
      </c>
      <c r="F28" s="162">
        <v>107.72</v>
      </c>
      <c r="G28" s="162">
        <v>107.72</v>
      </c>
      <c r="H28" s="162">
        <v>107.72</v>
      </c>
      <c r="I28" s="162">
        <v>2.42</v>
      </c>
      <c r="J28" s="162">
        <v>0.2</v>
      </c>
      <c r="K28" s="162">
        <v>2.59</v>
      </c>
      <c r="L28" s="284">
        <v>0</v>
      </c>
    </row>
    <row r="29" spans="1:12" ht="27" customHeight="1">
      <c r="A29" s="282" t="s">
        <v>186</v>
      </c>
      <c r="B29" s="283">
        <v>5.34</v>
      </c>
      <c r="C29" s="162">
        <v>101.45</v>
      </c>
      <c r="D29" s="162">
        <v>100.99</v>
      </c>
      <c r="E29" s="162">
        <v>101.91</v>
      </c>
      <c r="F29" s="162">
        <v>103.01</v>
      </c>
      <c r="G29" s="162">
        <v>102.92</v>
      </c>
      <c r="H29" s="162">
        <v>103.3</v>
      </c>
      <c r="I29" s="162">
        <v>0.45</v>
      </c>
      <c r="J29" s="162">
        <v>0.91</v>
      </c>
      <c r="K29" s="162">
        <v>1.37</v>
      </c>
      <c r="L29" s="284">
        <v>0.38</v>
      </c>
    </row>
    <row r="30" spans="1:12" ht="27" customHeight="1">
      <c r="A30" s="282" t="s">
        <v>187</v>
      </c>
      <c r="B30" s="283">
        <v>2.82</v>
      </c>
      <c r="C30" s="162">
        <v>105.63</v>
      </c>
      <c r="D30" s="162">
        <v>105.68</v>
      </c>
      <c r="E30" s="162">
        <v>104.78</v>
      </c>
      <c r="F30" s="162">
        <v>105.8</v>
      </c>
      <c r="G30" s="162">
        <v>105.8</v>
      </c>
      <c r="H30" s="162">
        <v>105.8</v>
      </c>
      <c r="I30" s="162">
        <v>-0.81</v>
      </c>
      <c r="J30" s="162">
        <v>-0.85</v>
      </c>
      <c r="K30" s="162">
        <v>0.97</v>
      </c>
      <c r="L30" s="284">
        <v>0</v>
      </c>
    </row>
    <row r="31" spans="1:12" ht="27" customHeight="1">
      <c r="A31" s="282" t="s">
        <v>188</v>
      </c>
      <c r="B31" s="283">
        <v>2.46</v>
      </c>
      <c r="C31" s="162">
        <v>104.83</v>
      </c>
      <c r="D31" s="162">
        <v>106.56</v>
      </c>
      <c r="E31" s="162">
        <v>106.64</v>
      </c>
      <c r="F31" s="162">
        <v>112.01</v>
      </c>
      <c r="G31" s="162">
        <v>112.01</v>
      </c>
      <c r="H31" s="162">
        <v>112.01</v>
      </c>
      <c r="I31" s="162">
        <v>1.73</v>
      </c>
      <c r="J31" s="162">
        <v>0.08</v>
      </c>
      <c r="K31" s="162">
        <v>5.04</v>
      </c>
      <c r="L31" s="284">
        <v>0</v>
      </c>
    </row>
    <row r="32" spans="1:12" ht="27" customHeight="1">
      <c r="A32" s="282" t="s">
        <v>189</v>
      </c>
      <c r="B32" s="283">
        <v>7.41</v>
      </c>
      <c r="C32" s="162">
        <v>109.16</v>
      </c>
      <c r="D32" s="162">
        <v>118.89</v>
      </c>
      <c r="E32" s="162">
        <v>120.28</v>
      </c>
      <c r="F32" s="162">
        <v>129.93</v>
      </c>
      <c r="G32" s="162">
        <v>129.93</v>
      </c>
      <c r="H32" s="162">
        <v>129.93</v>
      </c>
      <c r="I32" s="162">
        <v>10.19</v>
      </c>
      <c r="J32" s="162">
        <v>1.17</v>
      </c>
      <c r="K32" s="162">
        <v>8.02</v>
      </c>
      <c r="L32" s="284">
        <v>0</v>
      </c>
    </row>
    <row r="33" spans="1:12" ht="27" customHeight="1">
      <c r="A33" s="285" t="s">
        <v>190</v>
      </c>
      <c r="B33" s="286">
        <v>2.81</v>
      </c>
      <c r="C33" s="166">
        <v>106.85</v>
      </c>
      <c r="D33" s="166">
        <v>113.43</v>
      </c>
      <c r="E33" s="166">
        <v>115.87</v>
      </c>
      <c r="F33" s="166">
        <v>118.32</v>
      </c>
      <c r="G33" s="166">
        <v>118.59</v>
      </c>
      <c r="H33" s="166">
        <v>119.11</v>
      </c>
      <c r="I33" s="166">
        <v>8.44</v>
      </c>
      <c r="J33" s="166">
        <v>2.16</v>
      </c>
      <c r="K33" s="166">
        <v>2.8</v>
      </c>
      <c r="L33" s="287">
        <v>0.44</v>
      </c>
    </row>
    <row r="34" spans="1:12" ht="27" customHeight="1">
      <c r="A34" s="253" t="s">
        <v>191</v>
      </c>
      <c r="B34" s="89"/>
      <c r="C34" s="90"/>
      <c r="D34" s="90"/>
      <c r="E34" s="90"/>
      <c r="F34" s="90"/>
      <c r="G34" s="90"/>
      <c r="H34" s="90"/>
      <c r="I34" s="90"/>
      <c r="J34" s="90"/>
      <c r="K34" s="90"/>
      <c r="L34" s="254"/>
    </row>
    <row r="35" spans="1:12" ht="27" customHeight="1">
      <c r="A35" s="251" t="s">
        <v>166</v>
      </c>
      <c r="B35" s="86">
        <v>100</v>
      </c>
      <c r="C35" s="87">
        <v>110.95</v>
      </c>
      <c r="D35" s="87">
        <v>113.5</v>
      </c>
      <c r="E35" s="87">
        <v>113.96</v>
      </c>
      <c r="F35" s="87">
        <v>118.53</v>
      </c>
      <c r="G35" s="87">
        <v>118.65</v>
      </c>
      <c r="H35" s="87">
        <v>118.87</v>
      </c>
      <c r="I35" s="87">
        <v>2.71</v>
      </c>
      <c r="J35" s="87">
        <v>0.4</v>
      </c>
      <c r="K35" s="87">
        <v>4.3099999999999996</v>
      </c>
      <c r="L35" s="252">
        <v>0.18</v>
      </c>
    </row>
    <row r="36" spans="1:12" ht="27" customHeight="1">
      <c r="A36" s="279" t="s">
        <v>167</v>
      </c>
      <c r="B36" s="280">
        <v>39.770000000000003</v>
      </c>
      <c r="C36" s="158">
        <v>110.95</v>
      </c>
      <c r="D36" s="158">
        <v>111.01</v>
      </c>
      <c r="E36" s="158">
        <v>112.1</v>
      </c>
      <c r="F36" s="158">
        <v>117.23</v>
      </c>
      <c r="G36" s="158">
        <v>117.51</v>
      </c>
      <c r="H36" s="158">
        <v>117.9</v>
      </c>
      <c r="I36" s="158">
        <v>1.04</v>
      </c>
      <c r="J36" s="158">
        <v>0.99</v>
      </c>
      <c r="K36" s="158">
        <v>5.17</v>
      </c>
      <c r="L36" s="281">
        <v>0.33</v>
      </c>
    </row>
    <row r="37" spans="1:12" ht="27" customHeight="1">
      <c r="A37" s="285" t="s">
        <v>181</v>
      </c>
      <c r="B37" s="286">
        <v>60.23</v>
      </c>
      <c r="C37" s="166">
        <v>110.94</v>
      </c>
      <c r="D37" s="166">
        <v>115.18</v>
      </c>
      <c r="E37" s="166">
        <v>115.2</v>
      </c>
      <c r="F37" s="166">
        <v>119.39</v>
      </c>
      <c r="G37" s="166">
        <v>119.41</v>
      </c>
      <c r="H37" s="166">
        <v>119.51</v>
      </c>
      <c r="I37" s="166">
        <v>3.84</v>
      </c>
      <c r="J37" s="166">
        <v>0.01</v>
      </c>
      <c r="K37" s="166">
        <v>3.74</v>
      </c>
      <c r="L37" s="287">
        <v>0.08</v>
      </c>
    </row>
    <row r="38" spans="1:12" ht="27" customHeight="1">
      <c r="A38" s="253" t="s">
        <v>192</v>
      </c>
      <c r="B38" s="91"/>
      <c r="C38" s="92"/>
      <c r="D38" s="92"/>
      <c r="E38" s="92"/>
      <c r="F38" s="92"/>
      <c r="G38" s="92"/>
      <c r="H38" s="92"/>
      <c r="I38" s="92"/>
      <c r="J38" s="92"/>
      <c r="K38" s="92"/>
      <c r="L38" s="255"/>
    </row>
    <row r="39" spans="1:12" ht="27" customHeight="1">
      <c r="A39" s="251" t="s">
        <v>166</v>
      </c>
      <c r="B39" s="86">
        <v>100</v>
      </c>
      <c r="C39" s="87">
        <v>108.01</v>
      </c>
      <c r="D39" s="87">
        <v>110.48</v>
      </c>
      <c r="E39" s="87">
        <v>111.63</v>
      </c>
      <c r="F39" s="87">
        <v>117.42</v>
      </c>
      <c r="G39" s="87">
        <v>117.41</v>
      </c>
      <c r="H39" s="87">
        <v>117.97</v>
      </c>
      <c r="I39" s="87">
        <v>3.35</v>
      </c>
      <c r="J39" s="87">
        <v>1.04</v>
      </c>
      <c r="K39" s="87">
        <v>5.68</v>
      </c>
      <c r="L39" s="252">
        <v>0.48</v>
      </c>
    </row>
    <row r="40" spans="1:12" ht="27" customHeight="1">
      <c r="A40" s="279" t="s">
        <v>167</v>
      </c>
      <c r="B40" s="280">
        <v>44.14</v>
      </c>
      <c r="C40" s="158">
        <v>107.66</v>
      </c>
      <c r="D40" s="158">
        <v>105.77</v>
      </c>
      <c r="E40" s="158">
        <v>107.34</v>
      </c>
      <c r="F40" s="158">
        <v>111.5</v>
      </c>
      <c r="G40" s="158">
        <v>111.48</v>
      </c>
      <c r="H40" s="158">
        <v>112.59</v>
      </c>
      <c r="I40" s="158">
        <v>-0.3</v>
      </c>
      <c r="J40" s="158">
        <v>1.48</v>
      </c>
      <c r="K40" s="158">
        <v>4.8899999999999997</v>
      </c>
      <c r="L40" s="281">
        <v>1</v>
      </c>
    </row>
    <row r="41" spans="1:12" ht="27" customHeight="1">
      <c r="A41" s="285" t="s">
        <v>181</v>
      </c>
      <c r="B41" s="286">
        <v>55.86</v>
      </c>
      <c r="C41" s="166">
        <v>108.3</v>
      </c>
      <c r="D41" s="166">
        <v>114.33</v>
      </c>
      <c r="E41" s="166">
        <v>115.15</v>
      </c>
      <c r="F41" s="166">
        <v>122.31</v>
      </c>
      <c r="G41" s="166">
        <v>122.32</v>
      </c>
      <c r="H41" s="166">
        <v>122.41</v>
      </c>
      <c r="I41" s="166">
        <v>6.33</v>
      </c>
      <c r="J41" s="166">
        <v>0.72</v>
      </c>
      <c r="K41" s="166">
        <v>6.3</v>
      </c>
      <c r="L41" s="287">
        <v>7.0000000000000007E-2</v>
      </c>
    </row>
    <row r="42" spans="1:12" ht="27" customHeight="1">
      <c r="A42" s="253" t="s">
        <v>193</v>
      </c>
      <c r="B42" s="91"/>
      <c r="C42" s="92"/>
      <c r="D42" s="92"/>
      <c r="E42" s="92"/>
      <c r="F42" s="92"/>
      <c r="G42" s="92"/>
      <c r="H42" s="92"/>
      <c r="I42" s="92"/>
      <c r="J42" s="92"/>
      <c r="K42" s="92"/>
      <c r="L42" s="255"/>
    </row>
    <row r="43" spans="1:12" ht="27" customHeight="1">
      <c r="A43" s="251" t="s">
        <v>166</v>
      </c>
      <c r="B43" s="86">
        <v>100</v>
      </c>
      <c r="C43" s="87">
        <v>109.98</v>
      </c>
      <c r="D43" s="87">
        <v>116.14</v>
      </c>
      <c r="E43" s="87">
        <v>116.11</v>
      </c>
      <c r="F43" s="87">
        <v>122.57</v>
      </c>
      <c r="G43" s="87">
        <v>122.66</v>
      </c>
      <c r="H43" s="87">
        <v>123.09</v>
      </c>
      <c r="I43" s="87">
        <v>5.57</v>
      </c>
      <c r="J43" s="87">
        <v>-0.03</v>
      </c>
      <c r="K43" s="87">
        <v>6.01</v>
      </c>
      <c r="L43" s="252">
        <v>0.35</v>
      </c>
    </row>
    <row r="44" spans="1:12" ht="27" customHeight="1">
      <c r="A44" s="279" t="s">
        <v>167</v>
      </c>
      <c r="B44" s="280">
        <v>46.88</v>
      </c>
      <c r="C44" s="158">
        <v>109.85</v>
      </c>
      <c r="D44" s="158">
        <v>111.09</v>
      </c>
      <c r="E44" s="158">
        <v>111.96</v>
      </c>
      <c r="F44" s="158">
        <v>115.15</v>
      </c>
      <c r="G44" s="158">
        <v>115.34</v>
      </c>
      <c r="H44" s="158">
        <v>116.1</v>
      </c>
      <c r="I44" s="158">
        <v>1.93</v>
      </c>
      <c r="J44" s="158">
        <v>0.79</v>
      </c>
      <c r="K44" s="158">
        <v>3.69</v>
      </c>
      <c r="L44" s="281">
        <v>0.66</v>
      </c>
    </row>
    <row r="45" spans="1:12" ht="27" customHeight="1">
      <c r="A45" s="285" t="s">
        <v>181</v>
      </c>
      <c r="B45" s="286">
        <v>53.12</v>
      </c>
      <c r="C45" s="166">
        <v>110.1</v>
      </c>
      <c r="D45" s="166">
        <v>120.79</v>
      </c>
      <c r="E45" s="166">
        <v>119.99</v>
      </c>
      <c r="F45" s="166">
        <v>129.51</v>
      </c>
      <c r="G45" s="166">
        <v>129.52000000000001</v>
      </c>
      <c r="H45" s="166">
        <v>129.61000000000001</v>
      </c>
      <c r="I45" s="166">
        <v>8.98</v>
      </c>
      <c r="J45" s="166">
        <v>-0.67</v>
      </c>
      <c r="K45" s="166">
        <v>8.02</v>
      </c>
      <c r="L45" s="287">
        <v>7.0000000000000007E-2</v>
      </c>
    </row>
    <row r="46" spans="1:12" ht="27" customHeight="1">
      <c r="A46" s="253" t="s">
        <v>194</v>
      </c>
      <c r="B46" s="91"/>
      <c r="C46" s="92"/>
      <c r="D46" s="92"/>
      <c r="E46" s="92"/>
      <c r="F46" s="92"/>
      <c r="G46" s="92"/>
      <c r="H46" s="92"/>
      <c r="I46" s="92"/>
      <c r="J46" s="92"/>
      <c r="K46" s="92"/>
      <c r="L46" s="255"/>
    </row>
    <row r="47" spans="1:12" ht="27" customHeight="1">
      <c r="A47" s="251" t="s">
        <v>166</v>
      </c>
      <c r="B47" s="86">
        <v>100</v>
      </c>
      <c r="C47" s="87">
        <v>108.45</v>
      </c>
      <c r="D47" s="87">
        <v>112.48</v>
      </c>
      <c r="E47" s="87">
        <v>111.53</v>
      </c>
      <c r="F47" s="87">
        <v>119.38</v>
      </c>
      <c r="G47" s="87">
        <v>119.22</v>
      </c>
      <c r="H47" s="87">
        <v>119.3</v>
      </c>
      <c r="I47" s="87">
        <v>2.83</v>
      </c>
      <c r="J47" s="87">
        <v>-0.84</v>
      </c>
      <c r="K47" s="87">
        <v>6.97</v>
      </c>
      <c r="L47" s="252">
        <v>7.0000000000000007E-2</v>
      </c>
    </row>
    <row r="48" spans="1:12" ht="27" customHeight="1">
      <c r="A48" s="279" t="s">
        <v>167</v>
      </c>
      <c r="B48" s="280">
        <v>59.53</v>
      </c>
      <c r="C48" s="158">
        <v>107.48</v>
      </c>
      <c r="D48" s="158">
        <v>109.95</v>
      </c>
      <c r="E48" s="158">
        <v>107.99</v>
      </c>
      <c r="F48" s="158">
        <v>116.13</v>
      </c>
      <c r="G48" s="158">
        <v>115.88</v>
      </c>
      <c r="H48" s="158">
        <v>115.96</v>
      </c>
      <c r="I48" s="158">
        <v>0.47</v>
      </c>
      <c r="J48" s="158">
        <v>-1.78</v>
      </c>
      <c r="K48" s="158">
        <v>7.38</v>
      </c>
      <c r="L48" s="281">
        <v>7.0000000000000007E-2</v>
      </c>
    </row>
    <row r="49" spans="1:12" ht="27" customHeight="1" thickBot="1">
      <c r="A49" s="288" t="s">
        <v>181</v>
      </c>
      <c r="B49" s="289">
        <v>40.47</v>
      </c>
      <c r="C49" s="176">
        <v>109.9</v>
      </c>
      <c r="D49" s="176">
        <v>116.3</v>
      </c>
      <c r="E49" s="176">
        <v>117.07</v>
      </c>
      <c r="F49" s="176">
        <v>124.32</v>
      </c>
      <c r="G49" s="176">
        <v>124.31</v>
      </c>
      <c r="H49" s="176">
        <v>124.39</v>
      </c>
      <c r="I49" s="176">
        <v>6.53</v>
      </c>
      <c r="J49" s="176">
        <v>0.67</v>
      </c>
      <c r="K49" s="176">
        <v>6.25</v>
      </c>
      <c r="L49" s="290">
        <v>0.06</v>
      </c>
    </row>
    <row r="50" spans="1:12" ht="16.5" thickTop="1"/>
    <row r="51" spans="1:12">
      <c r="K51" s="85" t="s">
        <v>88</v>
      </c>
    </row>
    <row r="52" spans="1:12">
      <c r="H52" s="85" t="s">
        <v>88</v>
      </c>
    </row>
  </sheetData>
  <mergeCells count="9">
    <mergeCell ref="A1:L1"/>
    <mergeCell ref="A2:L2"/>
    <mergeCell ref="A3:L3"/>
    <mergeCell ref="A4:L4"/>
    <mergeCell ref="A6:A7"/>
    <mergeCell ref="B6:B7"/>
    <mergeCell ref="D6:E6"/>
    <mergeCell ref="F6:H6"/>
    <mergeCell ref="I6:L6"/>
  </mergeCells>
  <printOptions horizontalCentered="1"/>
  <pageMargins left="0.5" right="0.5" top="0.75" bottom="0.75" header="0.3" footer="0.3"/>
  <pageSetup paperSize="9" scale="52" orientation="portrait" errors="blank" r:id="rId1"/>
</worksheet>
</file>

<file path=xl/worksheets/sheet20.xml><?xml version="1.0" encoding="utf-8"?>
<worksheet xmlns="http://schemas.openxmlformats.org/spreadsheetml/2006/main" xmlns:r="http://schemas.openxmlformats.org/officeDocument/2006/relationships">
  <sheetPr>
    <pageSetUpPr fitToPage="1"/>
  </sheetPr>
  <dimension ref="A1:O95"/>
  <sheetViews>
    <sheetView zoomScaleSheetLayoutView="100" workbookViewId="0">
      <selection activeCell="L23" sqref="L23"/>
    </sheetView>
  </sheetViews>
  <sheetFormatPr defaultColWidth="14.140625" defaultRowHeight="15.75"/>
  <cols>
    <col min="1" max="1" width="5.85546875" style="329" customWidth="1"/>
    <col min="2" max="2" width="36.140625" style="329" customWidth="1"/>
    <col min="3" max="6" width="14.140625" style="329" customWidth="1"/>
    <col min="7" max="7" width="12.42578125" style="329" customWidth="1"/>
    <col min="8" max="8" width="12" style="329" customWidth="1"/>
    <col min="9" max="13" width="9.140625" style="329" customWidth="1"/>
    <col min="14" max="14" width="11" style="329" bestFit="1" customWidth="1"/>
    <col min="15" max="247" width="9.140625" style="329" customWidth="1"/>
    <col min="248" max="248" width="5.85546875" style="329" customWidth="1"/>
    <col min="249" max="249" width="28.7109375" style="329" customWidth="1"/>
    <col min="250" max="251" width="14.140625" style="329"/>
    <col min="252" max="252" width="9.140625" style="329" customWidth="1"/>
    <col min="253" max="253" width="5.85546875" style="329" customWidth="1"/>
    <col min="254" max="254" width="36.140625" style="329" customWidth="1"/>
    <col min="255" max="255" width="14.140625" style="329"/>
    <col min="256" max="256" width="9.140625" style="329" customWidth="1"/>
    <col min="257" max="257" width="5.85546875" style="329" customWidth="1"/>
    <col min="258" max="258" width="36.140625" style="329" customWidth="1"/>
    <col min="259" max="262" width="14.140625" style="329" customWidth="1"/>
    <col min="263" max="263" width="12.42578125" style="329" customWidth="1"/>
    <col min="264" max="264" width="12" style="329" customWidth="1"/>
    <col min="265" max="503" width="9.140625" style="329" customWidth="1"/>
    <col min="504" max="504" width="5.85546875" style="329" customWidth="1"/>
    <col min="505" max="505" width="28.7109375" style="329" customWidth="1"/>
    <col min="506" max="507" width="14.140625" style="329"/>
    <col min="508" max="508" width="9.140625" style="329" customWidth="1"/>
    <col min="509" max="509" width="5.85546875" style="329" customWidth="1"/>
    <col min="510" max="510" width="36.140625" style="329" customWidth="1"/>
    <col min="511" max="511" width="14.140625" style="329"/>
    <col min="512" max="512" width="9.140625" style="329" customWidth="1"/>
    <col min="513" max="513" width="5.85546875" style="329" customWidth="1"/>
    <col min="514" max="514" width="36.140625" style="329" customWidth="1"/>
    <col min="515" max="518" width="14.140625" style="329" customWidth="1"/>
    <col min="519" max="519" width="12.42578125" style="329" customWidth="1"/>
    <col min="520" max="520" width="12" style="329" customWidth="1"/>
    <col min="521" max="759" width="9.140625" style="329" customWidth="1"/>
    <col min="760" max="760" width="5.85546875" style="329" customWidth="1"/>
    <col min="761" max="761" width="28.7109375" style="329" customWidth="1"/>
    <col min="762" max="763" width="14.140625" style="329"/>
    <col min="764" max="764" width="9.140625" style="329" customWidth="1"/>
    <col min="765" max="765" width="5.85546875" style="329" customWidth="1"/>
    <col min="766" max="766" width="36.140625" style="329" customWidth="1"/>
    <col min="767" max="767" width="14.140625" style="329"/>
    <col min="768" max="768" width="9.140625" style="329" customWidth="1"/>
    <col min="769" max="769" width="5.85546875" style="329" customWidth="1"/>
    <col min="770" max="770" width="36.140625" style="329" customWidth="1"/>
    <col min="771" max="774" width="14.140625" style="329" customWidth="1"/>
    <col min="775" max="775" width="12.42578125" style="329" customWidth="1"/>
    <col min="776" max="776" width="12" style="329" customWidth="1"/>
    <col min="777" max="1015" width="9.140625" style="329" customWidth="1"/>
    <col min="1016" max="1016" width="5.85546875" style="329" customWidth="1"/>
    <col min="1017" max="1017" width="28.7109375" style="329" customWidth="1"/>
    <col min="1018" max="1019" width="14.140625" style="329"/>
    <col min="1020" max="1020" width="9.140625" style="329" customWidth="1"/>
    <col min="1021" max="1021" width="5.85546875" style="329" customWidth="1"/>
    <col min="1022" max="1022" width="36.140625" style="329" customWidth="1"/>
    <col min="1023" max="1023" width="14.140625" style="329"/>
    <col min="1024" max="1024" width="9.140625" style="329" customWidth="1"/>
    <col min="1025" max="1025" width="5.85546875" style="329" customWidth="1"/>
    <col min="1026" max="1026" width="36.140625" style="329" customWidth="1"/>
    <col min="1027" max="1030" width="14.140625" style="329" customWidth="1"/>
    <col min="1031" max="1031" width="12.42578125" style="329" customWidth="1"/>
    <col min="1032" max="1032" width="12" style="329" customWidth="1"/>
    <col min="1033" max="1271" width="9.140625" style="329" customWidth="1"/>
    <col min="1272" max="1272" width="5.85546875" style="329" customWidth="1"/>
    <col min="1273" max="1273" width="28.7109375" style="329" customWidth="1"/>
    <col min="1274" max="1275" width="14.140625" style="329"/>
    <col min="1276" max="1276" width="9.140625" style="329" customWidth="1"/>
    <col min="1277" max="1277" width="5.85546875" style="329" customWidth="1"/>
    <col min="1278" max="1278" width="36.140625" style="329" customWidth="1"/>
    <col min="1279" max="1279" width="14.140625" style="329"/>
    <col min="1280" max="1280" width="9.140625" style="329" customWidth="1"/>
    <col min="1281" max="1281" width="5.85546875" style="329" customWidth="1"/>
    <col min="1282" max="1282" width="36.140625" style="329" customWidth="1"/>
    <col min="1283" max="1286" width="14.140625" style="329" customWidth="1"/>
    <col min="1287" max="1287" width="12.42578125" style="329" customWidth="1"/>
    <col min="1288" max="1288" width="12" style="329" customWidth="1"/>
    <col min="1289" max="1527" width="9.140625" style="329" customWidth="1"/>
    <col min="1528" max="1528" width="5.85546875" style="329" customWidth="1"/>
    <col min="1529" max="1529" width="28.7109375" style="329" customWidth="1"/>
    <col min="1530" max="1531" width="14.140625" style="329"/>
    <col min="1532" max="1532" width="9.140625" style="329" customWidth="1"/>
    <col min="1533" max="1533" width="5.85546875" style="329" customWidth="1"/>
    <col min="1534" max="1534" width="36.140625" style="329" customWidth="1"/>
    <col min="1535" max="1535" width="14.140625" style="329"/>
    <col min="1536" max="1536" width="9.140625" style="329" customWidth="1"/>
    <col min="1537" max="1537" width="5.85546875" style="329" customWidth="1"/>
    <col min="1538" max="1538" width="36.140625" style="329" customWidth="1"/>
    <col min="1539" max="1542" width="14.140625" style="329" customWidth="1"/>
    <col min="1543" max="1543" width="12.42578125" style="329" customWidth="1"/>
    <col min="1544" max="1544" width="12" style="329" customWidth="1"/>
    <col min="1545" max="1783" width="9.140625" style="329" customWidth="1"/>
    <col min="1784" max="1784" width="5.85546875" style="329" customWidth="1"/>
    <col min="1785" max="1785" width="28.7109375" style="329" customWidth="1"/>
    <col min="1786" max="1787" width="14.140625" style="329"/>
    <col min="1788" max="1788" width="9.140625" style="329" customWidth="1"/>
    <col min="1789" max="1789" width="5.85546875" style="329" customWidth="1"/>
    <col min="1790" max="1790" width="36.140625" style="329" customWidth="1"/>
    <col min="1791" max="1791" width="14.140625" style="329"/>
    <col min="1792" max="1792" width="9.140625" style="329" customWidth="1"/>
    <col min="1793" max="1793" width="5.85546875" style="329" customWidth="1"/>
    <col min="1794" max="1794" width="36.140625" style="329" customWidth="1"/>
    <col min="1795" max="1798" width="14.140625" style="329" customWidth="1"/>
    <col min="1799" max="1799" width="12.42578125" style="329" customWidth="1"/>
    <col min="1800" max="1800" width="12" style="329" customWidth="1"/>
    <col min="1801" max="2039" width="9.140625" style="329" customWidth="1"/>
    <col min="2040" max="2040" width="5.85546875" style="329" customWidth="1"/>
    <col min="2041" max="2041" width="28.7109375" style="329" customWidth="1"/>
    <col min="2042" max="2043" width="14.140625" style="329"/>
    <col min="2044" max="2044" width="9.140625" style="329" customWidth="1"/>
    <col min="2045" max="2045" width="5.85546875" style="329" customWidth="1"/>
    <col min="2046" max="2046" width="36.140625" style="329" customWidth="1"/>
    <col min="2047" max="2047" width="14.140625" style="329"/>
    <col min="2048" max="2048" width="9.140625" style="329" customWidth="1"/>
    <col min="2049" max="2049" width="5.85546875" style="329" customWidth="1"/>
    <col min="2050" max="2050" width="36.140625" style="329" customWidth="1"/>
    <col min="2051" max="2054" width="14.140625" style="329" customWidth="1"/>
    <col min="2055" max="2055" width="12.42578125" style="329" customWidth="1"/>
    <col min="2056" max="2056" width="12" style="329" customWidth="1"/>
    <col min="2057" max="2295" width="9.140625" style="329" customWidth="1"/>
    <col min="2296" max="2296" width="5.85546875" style="329" customWidth="1"/>
    <col min="2297" max="2297" width="28.7109375" style="329" customWidth="1"/>
    <col min="2298" max="2299" width="14.140625" style="329"/>
    <col min="2300" max="2300" width="9.140625" style="329" customWidth="1"/>
    <col min="2301" max="2301" width="5.85546875" style="329" customWidth="1"/>
    <col min="2302" max="2302" width="36.140625" style="329" customWidth="1"/>
    <col min="2303" max="2303" width="14.140625" style="329"/>
    <col min="2304" max="2304" width="9.140625" style="329" customWidth="1"/>
    <col min="2305" max="2305" width="5.85546875" style="329" customWidth="1"/>
    <col min="2306" max="2306" width="36.140625" style="329" customWidth="1"/>
    <col min="2307" max="2310" width="14.140625" style="329" customWidth="1"/>
    <col min="2311" max="2311" width="12.42578125" style="329" customWidth="1"/>
    <col min="2312" max="2312" width="12" style="329" customWidth="1"/>
    <col min="2313" max="2551" width="9.140625" style="329" customWidth="1"/>
    <col min="2552" max="2552" width="5.85546875" style="329" customWidth="1"/>
    <col min="2553" max="2553" width="28.7109375" style="329" customWidth="1"/>
    <col min="2554" max="2555" width="14.140625" style="329"/>
    <col min="2556" max="2556" width="9.140625" style="329" customWidth="1"/>
    <col min="2557" max="2557" width="5.85546875" style="329" customWidth="1"/>
    <col min="2558" max="2558" width="36.140625" style="329" customWidth="1"/>
    <col min="2559" max="2559" width="14.140625" style="329"/>
    <col min="2560" max="2560" width="9.140625" style="329" customWidth="1"/>
    <col min="2561" max="2561" width="5.85546875" style="329" customWidth="1"/>
    <col min="2562" max="2562" width="36.140625" style="329" customWidth="1"/>
    <col min="2563" max="2566" width="14.140625" style="329" customWidth="1"/>
    <col min="2567" max="2567" width="12.42578125" style="329" customWidth="1"/>
    <col min="2568" max="2568" width="12" style="329" customWidth="1"/>
    <col min="2569" max="2807" width="9.140625" style="329" customWidth="1"/>
    <col min="2808" max="2808" width="5.85546875" style="329" customWidth="1"/>
    <col min="2809" max="2809" width="28.7109375" style="329" customWidth="1"/>
    <col min="2810" max="2811" width="14.140625" style="329"/>
    <col min="2812" max="2812" width="9.140625" style="329" customWidth="1"/>
    <col min="2813" max="2813" width="5.85546875" style="329" customWidth="1"/>
    <col min="2814" max="2814" width="36.140625" style="329" customWidth="1"/>
    <col min="2815" max="2815" width="14.140625" style="329"/>
    <col min="2816" max="2816" width="9.140625" style="329" customWidth="1"/>
    <col min="2817" max="2817" width="5.85546875" style="329" customWidth="1"/>
    <col min="2818" max="2818" width="36.140625" style="329" customWidth="1"/>
    <col min="2819" max="2822" width="14.140625" style="329" customWidth="1"/>
    <col min="2823" max="2823" width="12.42578125" style="329" customWidth="1"/>
    <col min="2824" max="2824" width="12" style="329" customWidth="1"/>
    <col min="2825" max="3063" width="9.140625" style="329" customWidth="1"/>
    <col min="3064" max="3064" width="5.85546875" style="329" customWidth="1"/>
    <col min="3065" max="3065" width="28.7109375" style="329" customWidth="1"/>
    <col min="3066" max="3067" width="14.140625" style="329"/>
    <col min="3068" max="3068" width="9.140625" style="329" customWidth="1"/>
    <col min="3069" max="3069" width="5.85546875" style="329" customWidth="1"/>
    <col min="3070" max="3070" width="36.140625" style="329" customWidth="1"/>
    <col min="3071" max="3071" width="14.140625" style="329"/>
    <col min="3072" max="3072" width="9.140625" style="329" customWidth="1"/>
    <col min="3073" max="3073" width="5.85546875" style="329" customWidth="1"/>
    <col min="3074" max="3074" width="36.140625" style="329" customWidth="1"/>
    <col min="3075" max="3078" width="14.140625" style="329" customWidth="1"/>
    <col min="3079" max="3079" width="12.42578125" style="329" customWidth="1"/>
    <col min="3080" max="3080" width="12" style="329" customWidth="1"/>
    <col min="3081" max="3319" width="9.140625" style="329" customWidth="1"/>
    <col min="3320" max="3320" width="5.85546875" style="329" customWidth="1"/>
    <col min="3321" max="3321" width="28.7109375" style="329" customWidth="1"/>
    <col min="3322" max="3323" width="14.140625" style="329"/>
    <col min="3324" max="3324" width="9.140625" style="329" customWidth="1"/>
    <col min="3325" max="3325" width="5.85546875" style="329" customWidth="1"/>
    <col min="3326" max="3326" width="36.140625" style="329" customWidth="1"/>
    <col min="3327" max="3327" width="14.140625" style="329"/>
    <col min="3328" max="3328" width="9.140625" style="329" customWidth="1"/>
    <col min="3329" max="3329" width="5.85546875" style="329" customWidth="1"/>
    <col min="3330" max="3330" width="36.140625" style="329" customWidth="1"/>
    <col min="3331" max="3334" width="14.140625" style="329" customWidth="1"/>
    <col min="3335" max="3335" width="12.42578125" style="329" customWidth="1"/>
    <col min="3336" max="3336" width="12" style="329" customWidth="1"/>
    <col min="3337" max="3575" width="9.140625" style="329" customWidth="1"/>
    <col min="3576" max="3576" width="5.85546875" style="329" customWidth="1"/>
    <col min="3577" max="3577" width="28.7109375" style="329" customWidth="1"/>
    <col min="3578" max="3579" width="14.140625" style="329"/>
    <col min="3580" max="3580" width="9.140625" style="329" customWidth="1"/>
    <col min="3581" max="3581" width="5.85546875" style="329" customWidth="1"/>
    <col min="3582" max="3582" width="36.140625" style="329" customWidth="1"/>
    <col min="3583" max="3583" width="14.140625" style="329"/>
    <col min="3584" max="3584" width="9.140625" style="329" customWidth="1"/>
    <col min="3585" max="3585" width="5.85546875" style="329" customWidth="1"/>
    <col min="3586" max="3586" width="36.140625" style="329" customWidth="1"/>
    <col min="3587" max="3590" width="14.140625" style="329" customWidth="1"/>
    <col min="3591" max="3591" width="12.42578125" style="329" customWidth="1"/>
    <col min="3592" max="3592" width="12" style="329" customWidth="1"/>
    <col min="3593" max="3831" width="9.140625" style="329" customWidth="1"/>
    <col min="3832" max="3832" width="5.85546875" style="329" customWidth="1"/>
    <col min="3833" max="3833" width="28.7109375" style="329" customWidth="1"/>
    <col min="3834" max="3835" width="14.140625" style="329"/>
    <col min="3836" max="3836" width="9.140625" style="329" customWidth="1"/>
    <col min="3837" max="3837" width="5.85546875" style="329" customWidth="1"/>
    <col min="3838" max="3838" width="36.140625" style="329" customWidth="1"/>
    <col min="3839" max="3839" width="14.140625" style="329"/>
    <col min="3840" max="3840" width="9.140625" style="329" customWidth="1"/>
    <col min="3841" max="3841" width="5.85546875" style="329" customWidth="1"/>
    <col min="3842" max="3842" width="36.140625" style="329" customWidth="1"/>
    <col min="3843" max="3846" width="14.140625" style="329" customWidth="1"/>
    <col min="3847" max="3847" width="12.42578125" style="329" customWidth="1"/>
    <col min="3848" max="3848" width="12" style="329" customWidth="1"/>
    <col min="3849" max="4087" width="9.140625" style="329" customWidth="1"/>
    <col min="4088" max="4088" width="5.85546875" style="329" customWidth="1"/>
    <col min="4089" max="4089" width="28.7109375" style="329" customWidth="1"/>
    <col min="4090" max="4091" width="14.140625" style="329"/>
    <col min="4092" max="4092" width="9.140625" style="329" customWidth="1"/>
    <col min="4093" max="4093" width="5.85546875" style="329" customWidth="1"/>
    <col min="4094" max="4094" width="36.140625" style="329" customWidth="1"/>
    <col min="4095" max="4095" width="14.140625" style="329"/>
    <col min="4096" max="4096" width="9.140625" style="329" customWidth="1"/>
    <col min="4097" max="4097" width="5.85546875" style="329" customWidth="1"/>
    <col min="4098" max="4098" width="36.140625" style="329" customWidth="1"/>
    <col min="4099" max="4102" width="14.140625" style="329" customWidth="1"/>
    <col min="4103" max="4103" width="12.42578125" style="329" customWidth="1"/>
    <col min="4104" max="4104" width="12" style="329" customWidth="1"/>
    <col min="4105" max="4343" width="9.140625" style="329" customWidth="1"/>
    <col min="4344" max="4344" width="5.85546875" style="329" customWidth="1"/>
    <col min="4345" max="4345" width="28.7109375" style="329" customWidth="1"/>
    <col min="4346" max="4347" width="14.140625" style="329"/>
    <col min="4348" max="4348" width="9.140625" style="329" customWidth="1"/>
    <col min="4349" max="4349" width="5.85546875" style="329" customWidth="1"/>
    <col min="4350" max="4350" width="36.140625" style="329" customWidth="1"/>
    <col min="4351" max="4351" width="14.140625" style="329"/>
    <col min="4352" max="4352" width="9.140625" style="329" customWidth="1"/>
    <col min="4353" max="4353" width="5.85546875" style="329" customWidth="1"/>
    <col min="4354" max="4354" width="36.140625" style="329" customWidth="1"/>
    <col min="4355" max="4358" width="14.140625" style="329" customWidth="1"/>
    <col min="4359" max="4359" width="12.42578125" style="329" customWidth="1"/>
    <col min="4360" max="4360" width="12" style="329" customWidth="1"/>
    <col min="4361" max="4599" width="9.140625" style="329" customWidth="1"/>
    <col min="4600" max="4600" width="5.85546875" style="329" customWidth="1"/>
    <col min="4601" max="4601" width="28.7109375" style="329" customWidth="1"/>
    <col min="4602" max="4603" width="14.140625" style="329"/>
    <col min="4604" max="4604" width="9.140625" style="329" customWidth="1"/>
    <col min="4605" max="4605" width="5.85546875" style="329" customWidth="1"/>
    <col min="4606" max="4606" width="36.140625" style="329" customWidth="1"/>
    <col min="4607" max="4607" width="14.140625" style="329"/>
    <col min="4608" max="4608" width="9.140625" style="329" customWidth="1"/>
    <col min="4609" max="4609" width="5.85546875" style="329" customWidth="1"/>
    <col min="4610" max="4610" width="36.140625" style="329" customWidth="1"/>
    <col min="4611" max="4614" width="14.140625" style="329" customWidth="1"/>
    <col min="4615" max="4615" width="12.42578125" style="329" customWidth="1"/>
    <col min="4616" max="4616" width="12" style="329" customWidth="1"/>
    <col min="4617" max="4855" width="9.140625" style="329" customWidth="1"/>
    <col min="4856" max="4856" width="5.85546875" style="329" customWidth="1"/>
    <col min="4857" max="4857" width="28.7109375" style="329" customWidth="1"/>
    <col min="4858" max="4859" width="14.140625" style="329"/>
    <col min="4860" max="4860" width="9.140625" style="329" customWidth="1"/>
    <col min="4861" max="4861" width="5.85546875" style="329" customWidth="1"/>
    <col min="4862" max="4862" width="36.140625" style="329" customWidth="1"/>
    <col min="4863" max="4863" width="14.140625" style="329"/>
    <col min="4864" max="4864" width="9.140625" style="329" customWidth="1"/>
    <col min="4865" max="4865" width="5.85546875" style="329" customWidth="1"/>
    <col min="4866" max="4866" width="36.140625" style="329" customWidth="1"/>
    <col min="4867" max="4870" width="14.140625" style="329" customWidth="1"/>
    <col min="4871" max="4871" width="12.42578125" style="329" customWidth="1"/>
    <col min="4872" max="4872" width="12" style="329" customWidth="1"/>
    <col min="4873" max="5111" width="9.140625" style="329" customWidth="1"/>
    <col min="5112" max="5112" width="5.85546875" style="329" customWidth="1"/>
    <col min="5113" max="5113" width="28.7109375" style="329" customWidth="1"/>
    <col min="5114" max="5115" width="14.140625" style="329"/>
    <col min="5116" max="5116" width="9.140625" style="329" customWidth="1"/>
    <col min="5117" max="5117" width="5.85546875" style="329" customWidth="1"/>
    <col min="5118" max="5118" width="36.140625" style="329" customWidth="1"/>
    <col min="5119" max="5119" width="14.140625" style="329"/>
    <col min="5120" max="5120" width="9.140625" style="329" customWidth="1"/>
    <col min="5121" max="5121" width="5.85546875" style="329" customWidth="1"/>
    <col min="5122" max="5122" width="36.140625" style="329" customWidth="1"/>
    <col min="5123" max="5126" width="14.140625" style="329" customWidth="1"/>
    <col min="5127" max="5127" width="12.42578125" style="329" customWidth="1"/>
    <col min="5128" max="5128" width="12" style="329" customWidth="1"/>
    <col min="5129" max="5367" width="9.140625" style="329" customWidth="1"/>
    <col min="5368" max="5368" width="5.85546875" style="329" customWidth="1"/>
    <col min="5369" max="5369" width="28.7109375" style="329" customWidth="1"/>
    <col min="5370" max="5371" width="14.140625" style="329"/>
    <col min="5372" max="5372" width="9.140625" style="329" customWidth="1"/>
    <col min="5373" max="5373" width="5.85546875" style="329" customWidth="1"/>
    <col min="5374" max="5374" width="36.140625" style="329" customWidth="1"/>
    <col min="5375" max="5375" width="14.140625" style="329"/>
    <col min="5376" max="5376" width="9.140625" style="329" customWidth="1"/>
    <col min="5377" max="5377" width="5.85546875" style="329" customWidth="1"/>
    <col min="5378" max="5378" width="36.140625" style="329" customWidth="1"/>
    <col min="5379" max="5382" width="14.140625" style="329" customWidth="1"/>
    <col min="5383" max="5383" width="12.42578125" style="329" customWidth="1"/>
    <col min="5384" max="5384" width="12" style="329" customWidth="1"/>
    <col min="5385" max="5623" width="9.140625" style="329" customWidth="1"/>
    <col min="5624" max="5624" width="5.85546875" style="329" customWidth="1"/>
    <col min="5625" max="5625" width="28.7109375" style="329" customWidth="1"/>
    <col min="5626" max="5627" width="14.140625" style="329"/>
    <col min="5628" max="5628" width="9.140625" style="329" customWidth="1"/>
    <col min="5629" max="5629" width="5.85546875" style="329" customWidth="1"/>
    <col min="5630" max="5630" width="36.140625" style="329" customWidth="1"/>
    <col min="5631" max="5631" width="14.140625" style="329"/>
    <col min="5632" max="5632" width="9.140625" style="329" customWidth="1"/>
    <col min="5633" max="5633" width="5.85546875" style="329" customWidth="1"/>
    <col min="5634" max="5634" width="36.140625" style="329" customWidth="1"/>
    <col min="5635" max="5638" width="14.140625" style="329" customWidth="1"/>
    <col min="5639" max="5639" width="12.42578125" style="329" customWidth="1"/>
    <col min="5640" max="5640" width="12" style="329" customWidth="1"/>
    <col min="5641" max="5879" width="9.140625" style="329" customWidth="1"/>
    <col min="5880" max="5880" width="5.85546875" style="329" customWidth="1"/>
    <col min="5881" max="5881" width="28.7109375" style="329" customWidth="1"/>
    <col min="5882" max="5883" width="14.140625" style="329"/>
    <col min="5884" max="5884" width="9.140625" style="329" customWidth="1"/>
    <col min="5885" max="5885" width="5.85546875" style="329" customWidth="1"/>
    <col min="5886" max="5886" width="36.140625" style="329" customWidth="1"/>
    <col min="5887" max="5887" width="14.140625" style="329"/>
    <col min="5888" max="5888" width="9.140625" style="329" customWidth="1"/>
    <col min="5889" max="5889" width="5.85546875" style="329" customWidth="1"/>
    <col min="5890" max="5890" width="36.140625" style="329" customWidth="1"/>
    <col min="5891" max="5894" width="14.140625" style="329" customWidth="1"/>
    <col min="5895" max="5895" width="12.42578125" style="329" customWidth="1"/>
    <col min="5896" max="5896" width="12" style="329" customWidth="1"/>
    <col min="5897" max="6135" width="9.140625" style="329" customWidth="1"/>
    <col min="6136" max="6136" width="5.85546875" style="329" customWidth="1"/>
    <col min="6137" max="6137" width="28.7109375" style="329" customWidth="1"/>
    <col min="6138" max="6139" width="14.140625" style="329"/>
    <col min="6140" max="6140" width="9.140625" style="329" customWidth="1"/>
    <col min="6141" max="6141" width="5.85546875" style="329" customWidth="1"/>
    <col min="6142" max="6142" width="36.140625" style="329" customWidth="1"/>
    <col min="6143" max="6143" width="14.140625" style="329"/>
    <col min="6144" max="6144" width="9.140625" style="329" customWidth="1"/>
    <col min="6145" max="6145" width="5.85546875" style="329" customWidth="1"/>
    <col min="6146" max="6146" width="36.140625" style="329" customWidth="1"/>
    <col min="6147" max="6150" width="14.140625" style="329" customWidth="1"/>
    <col min="6151" max="6151" width="12.42578125" style="329" customWidth="1"/>
    <col min="6152" max="6152" width="12" style="329" customWidth="1"/>
    <col min="6153" max="6391" width="9.140625" style="329" customWidth="1"/>
    <col min="6392" max="6392" width="5.85546875" style="329" customWidth="1"/>
    <col min="6393" max="6393" width="28.7109375" style="329" customWidth="1"/>
    <col min="6394" max="6395" width="14.140625" style="329"/>
    <col min="6396" max="6396" width="9.140625" style="329" customWidth="1"/>
    <col min="6397" max="6397" width="5.85546875" style="329" customWidth="1"/>
    <col min="6398" max="6398" width="36.140625" style="329" customWidth="1"/>
    <col min="6399" max="6399" width="14.140625" style="329"/>
    <col min="6400" max="6400" width="9.140625" style="329" customWidth="1"/>
    <col min="6401" max="6401" width="5.85546875" style="329" customWidth="1"/>
    <col min="6402" max="6402" width="36.140625" style="329" customWidth="1"/>
    <col min="6403" max="6406" width="14.140625" style="329" customWidth="1"/>
    <col min="6407" max="6407" width="12.42578125" style="329" customWidth="1"/>
    <col min="6408" max="6408" width="12" style="329" customWidth="1"/>
    <col min="6409" max="6647" width="9.140625" style="329" customWidth="1"/>
    <col min="6648" max="6648" width="5.85546875" style="329" customWidth="1"/>
    <col min="6649" max="6649" width="28.7109375" style="329" customWidth="1"/>
    <col min="6650" max="6651" width="14.140625" style="329"/>
    <col min="6652" max="6652" width="9.140625" style="329" customWidth="1"/>
    <col min="6653" max="6653" width="5.85546875" style="329" customWidth="1"/>
    <col min="6654" max="6654" width="36.140625" style="329" customWidth="1"/>
    <col min="6655" max="6655" width="14.140625" style="329"/>
    <col min="6656" max="6656" width="9.140625" style="329" customWidth="1"/>
    <col min="6657" max="6657" width="5.85546875" style="329" customWidth="1"/>
    <col min="6658" max="6658" width="36.140625" style="329" customWidth="1"/>
    <col min="6659" max="6662" width="14.140625" style="329" customWidth="1"/>
    <col min="6663" max="6663" width="12.42578125" style="329" customWidth="1"/>
    <col min="6664" max="6664" width="12" style="329" customWidth="1"/>
    <col min="6665" max="6903" width="9.140625" style="329" customWidth="1"/>
    <col min="6904" max="6904" width="5.85546875" style="329" customWidth="1"/>
    <col min="6905" max="6905" width="28.7109375" style="329" customWidth="1"/>
    <col min="6906" max="6907" width="14.140625" style="329"/>
    <col min="6908" max="6908" width="9.140625" style="329" customWidth="1"/>
    <col min="6909" max="6909" width="5.85546875" style="329" customWidth="1"/>
    <col min="6910" max="6910" width="36.140625" style="329" customWidth="1"/>
    <col min="6911" max="6911" width="14.140625" style="329"/>
    <col min="6912" max="6912" width="9.140625" style="329" customWidth="1"/>
    <col min="6913" max="6913" width="5.85546875" style="329" customWidth="1"/>
    <col min="6914" max="6914" width="36.140625" style="329" customWidth="1"/>
    <col min="6915" max="6918" width="14.140625" style="329" customWidth="1"/>
    <col min="6919" max="6919" width="12.42578125" style="329" customWidth="1"/>
    <col min="6920" max="6920" width="12" style="329" customWidth="1"/>
    <col min="6921" max="7159" width="9.140625" style="329" customWidth="1"/>
    <col min="7160" max="7160" width="5.85546875" style="329" customWidth="1"/>
    <col min="7161" max="7161" width="28.7109375" style="329" customWidth="1"/>
    <col min="7162" max="7163" width="14.140625" style="329"/>
    <col min="7164" max="7164" width="9.140625" style="329" customWidth="1"/>
    <col min="7165" max="7165" width="5.85546875" style="329" customWidth="1"/>
    <col min="7166" max="7166" width="36.140625" style="329" customWidth="1"/>
    <col min="7167" max="7167" width="14.140625" style="329"/>
    <col min="7168" max="7168" width="9.140625" style="329" customWidth="1"/>
    <col min="7169" max="7169" width="5.85546875" style="329" customWidth="1"/>
    <col min="7170" max="7170" width="36.140625" style="329" customWidth="1"/>
    <col min="7171" max="7174" width="14.140625" style="329" customWidth="1"/>
    <col min="7175" max="7175" width="12.42578125" style="329" customWidth="1"/>
    <col min="7176" max="7176" width="12" style="329" customWidth="1"/>
    <col min="7177" max="7415" width="9.140625" style="329" customWidth="1"/>
    <col min="7416" max="7416" width="5.85546875" style="329" customWidth="1"/>
    <col min="7417" max="7417" width="28.7109375" style="329" customWidth="1"/>
    <col min="7418" max="7419" width="14.140625" style="329"/>
    <col min="7420" max="7420" width="9.140625" style="329" customWidth="1"/>
    <col min="7421" max="7421" width="5.85546875" style="329" customWidth="1"/>
    <col min="7422" max="7422" width="36.140625" style="329" customWidth="1"/>
    <col min="7423" max="7423" width="14.140625" style="329"/>
    <col min="7424" max="7424" width="9.140625" style="329" customWidth="1"/>
    <col min="7425" max="7425" width="5.85546875" style="329" customWidth="1"/>
    <col min="7426" max="7426" width="36.140625" style="329" customWidth="1"/>
    <col min="7427" max="7430" width="14.140625" style="329" customWidth="1"/>
    <col min="7431" max="7431" width="12.42578125" style="329" customWidth="1"/>
    <col min="7432" max="7432" width="12" style="329" customWidth="1"/>
    <col min="7433" max="7671" width="9.140625" style="329" customWidth="1"/>
    <col min="7672" max="7672" width="5.85546875" style="329" customWidth="1"/>
    <col min="7673" max="7673" width="28.7109375" style="329" customWidth="1"/>
    <col min="7674" max="7675" width="14.140625" style="329"/>
    <col min="7676" max="7676" width="9.140625" style="329" customWidth="1"/>
    <col min="7677" max="7677" width="5.85546875" style="329" customWidth="1"/>
    <col min="7678" max="7678" width="36.140625" style="329" customWidth="1"/>
    <col min="7679" max="7679" width="14.140625" style="329"/>
    <col min="7680" max="7680" width="9.140625" style="329" customWidth="1"/>
    <col min="7681" max="7681" width="5.85546875" style="329" customWidth="1"/>
    <col min="7682" max="7682" width="36.140625" style="329" customWidth="1"/>
    <col min="7683" max="7686" width="14.140625" style="329" customWidth="1"/>
    <col min="7687" max="7687" width="12.42578125" style="329" customWidth="1"/>
    <col min="7688" max="7688" width="12" style="329" customWidth="1"/>
    <col min="7689" max="7927" width="9.140625" style="329" customWidth="1"/>
    <col min="7928" max="7928" width="5.85546875" style="329" customWidth="1"/>
    <col min="7929" max="7929" width="28.7109375" style="329" customWidth="1"/>
    <col min="7930" max="7931" width="14.140625" style="329"/>
    <col min="7932" max="7932" width="9.140625" style="329" customWidth="1"/>
    <col min="7933" max="7933" width="5.85546875" style="329" customWidth="1"/>
    <col min="7934" max="7934" width="36.140625" style="329" customWidth="1"/>
    <col min="7935" max="7935" width="14.140625" style="329"/>
    <col min="7936" max="7936" width="9.140625" style="329" customWidth="1"/>
    <col min="7937" max="7937" width="5.85546875" style="329" customWidth="1"/>
    <col min="7938" max="7938" width="36.140625" style="329" customWidth="1"/>
    <col min="7939" max="7942" width="14.140625" style="329" customWidth="1"/>
    <col min="7943" max="7943" width="12.42578125" style="329" customWidth="1"/>
    <col min="7944" max="7944" width="12" style="329" customWidth="1"/>
    <col min="7945" max="8183" width="9.140625" style="329" customWidth="1"/>
    <col min="8184" max="8184" width="5.85546875" style="329" customWidth="1"/>
    <col min="8185" max="8185" width="28.7109375" style="329" customWidth="1"/>
    <col min="8186" max="8187" width="14.140625" style="329"/>
    <col min="8188" max="8188" width="9.140625" style="329" customWidth="1"/>
    <col min="8189" max="8189" width="5.85546875" style="329" customWidth="1"/>
    <col min="8190" max="8190" width="36.140625" style="329" customWidth="1"/>
    <col min="8191" max="8191" width="14.140625" style="329"/>
    <col min="8192" max="8192" width="9.140625" style="329" customWidth="1"/>
    <col min="8193" max="8193" width="5.85546875" style="329" customWidth="1"/>
    <col min="8194" max="8194" width="36.140625" style="329" customWidth="1"/>
    <col min="8195" max="8198" width="14.140625" style="329" customWidth="1"/>
    <col min="8199" max="8199" width="12.42578125" style="329" customWidth="1"/>
    <col min="8200" max="8200" width="12" style="329" customWidth="1"/>
    <col min="8201" max="8439" width="9.140625" style="329" customWidth="1"/>
    <col min="8440" max="8440" width="5.85546875" style="329" customWidth="1"/>
    <col min="8441" max="8441" width="28.7109375" style="329" customWidth="1"/>
    <col min="8442" max="8443" width="14.140625" style="329"/>
    <col min="8444" max="8444" width="9.140625" style="329" customWidth="1"/>
    <col min="8445" max="8445" width="5.85546875" style="329" customWidth="1"/>
    <col min="8446" max="8446" width="36.140625" style="329" customWidth="1"/>
    <col min="8447" max="8447" width="14.140625" style="329"/>
    <col min="8448" max="8448" width="9.140625" style="329" customWidth="1"/>
    <col min="8449" max="8449" width="5.85546875" style="329" customWidth="1"/>
    <col min="8450" max="8450" width="36.140625" style="329" customWidth="1"/>
    <col min="8451" max="8454" width="14.140625" style="329" customWidth="1"/>
    <col min="8455" max="8455" width="12.42578125" style="329" customWidth="1"/>
    <col min="8456" max="8456" width="12" style="329" customWidth="1"/>
    <col min="8457" max="8695" width="9.140625" style="329" customWidth="1"/>
    <col min="8696" max="8696" width="5.85546875" style="329" customWidth="1"/>
    <col min="8697" max="8697" width="28.7109375" style="329" customWidth="1"/>
    <col min="8698" max="8699" width="14.140625" style="329"/>
    <col min="8700" max="8700" width="9.140625" style="329" customWidth="1"/>
    <col min="8701" max="8701" width="5.85546875" style="329" customWidth="1"/>
    <col min="8702" max="8702" width="36.140625" style="329" customWidth="1"/>
    <col min="8703" max="8703" width="14.140625" style="329"/>
    <col min="8704" max="8704" width="9.140625" style="329" customWidth="1"/>
    <col min="8705" max="8705" width="5.85546875" style="329" customWidth="1"/>
    <col min="8706" max="8706" width="36.140625" style="329" customWidth="1"/>
    <col min="8707" max="8710" width="14.140625" style="329" customWidth="1"/>
    <col min="8711" max="8711" width="12.42578125" style="329" customWidth="1"/>
    <col min="8712" max="8712" width="12" style="329" customWidth="1"/>
    <col min="8713" max="8951" width="9.140625" style="329" customWidth="1"/>
    <col min="8952" max="8952" width="5.85546875" style="329" customWidth="1"/>
    <col min="8953" max="8953" width="28.7109375" style="329" customWidth="1"/>
    <col min="8954" max="8955" width="14.140625" style="329"/>
    <col min="8956" max="8956" width="9.140625" style="329" customWidth="1"/>
    <col min="8957" max="8957" width="5.85546875" style="329" customWidth="1"/>
    <col min="8958" max="8958" width="36.140625" style="329" customWidth="1"/>
    <col min="8959" max="8959" width="14.140625" style="329"/>
    <col min="8960" max="8960" width="9.140625" style="329" customWidth="1"/>
    <col min="8961" max="8961" width="5.85546875" style="329" customWidth="1"/>
    <col min="8962" max="8962" width="36.140625" style="329" customWidth="1"/>
    <col min="8963" max="8966" width="14.140625" style="329" customWidth="1"/>
    <col min="8967" max="8967" width="12.42578125" style="329" customWidth="1"/>
    <col min="8968" max="8968" width="12" style="329" customWidth="1"/>
    <col min="8969" max="9207" width="9.140625" style="329" customWidth="1"/>
    <col min="9208" max="9208" width="5.85546875" style="329" customWidth="1"/>
    <col min="9209" max="9209" width="28.7109375" style="329" customWidth="1"/>
    <col min="9210" max="9211" width="14.140625" style="329"/>
    <col min="9212" max="9212" width="9.140625" style="329" customWidth="1"/>
    <col min="9213" max="9213" width="5.85546875" style="329" customWidth="1"/>
    <col min="9214" max="9214" width="36.140625" style="329" customWidth="1"/>
    <col min="9215" max="9215" width="14.140625" style="329"/>
    <col min="9216" max="9216" width="9.140625" style="329" customWidth="1"/>
    <col min="9217" max="9217" width="5.85546875" style="329" customWidth="1"/>
    <col min="9218" max="9218" width="36.140625" style="329" customWidth="1"/>
    <col min="9219" max="9222" width="14.140625" style="329" customWidth="1"/>
    <col min="9223" max="9223" width="12.42578125" style="329" customWidth="1"/>
    <col min="9224" max="9224" width="12" style="329" customWidth="1"/>
    <col min="9225" max="9463" width="9.140625" style="329" customWidth="1"/>
    <col min="9464" max="9464" width="5.85546875" style="329" customWidth="1"/>
    <col min="9465" max="9465" width="28.7109375" style="329" customWidth="1"/>
    <col min="9466" max="9467" width="14.140625" style="329"/>
    <col min="9468" max="9468" width="9.140625" style="329" customWidth="1"/>
    <col min="9469" max="9469" width="5.85546875" style="329" customWidth="1"/>
    <col min="9470" max="9470" width="36.140625" style="329" customWidth="1"/>
    <col min="9471" max="9471" width="14.140625" style="329"/>
    <col min="9472" max="9472" width="9.140625" style="329" customWidth="1"/>
    <col min="9473" max="9473" width="5.85546875" style="329" customWidth="1"/>
    <col min="9474" max="9474" width="36.140625" style="329" customWidth="1"/>
    <col min="9475" max="9478" width="14.140625" style="329" customWidth="1"/>
    <col min="9479" max="9479" width="12.42578125" style="329" customWidth="1"/>
    <col min="9480" max="9480" width="12" style="329" customWidth="1"/>
    <col min="9481" max="9719" width="9.140625" style="329" customWidth="1"/>
    <col min="9720" max="9720" width="5.85546875" style="329" customWidth="1"/>
    <col min="9721" max="9721" width="28.7109375" style="329" customWidth="1"/>
    <col min="9722" max="9723" width="14.140625" style="329"/>
    <col min="9724" max="9724" width="9.140625" style="329" customWidth="1"/>
    <col min="9725" max="9725" width="5.85546875" style="329" customWidth="1"/>
    <col min="9726" max="9726" width="36.140625" style="329" customWidth="1"/>
    <col min="9727" max="9727" width="14.140625" style="329"/>
    <col min="9728" max="9728" width="9.140625" style="329" customWidth="1"/>
    <col min="9729" max="9729" width="5.85546875" style="329" customWidth="1"/>
    <col min="9730" max="9730" width="36.140625" style="329" customWidth="1"/>
    <col min="9731" max="9734" width="14.140625" style="329" customWidth="1"/>
    <col min="9735" max="9735" width="12.42578125" style="329" customWidth="1"/>
    <col min="9736" max="9736" width="12" style="329" customWidth="1"/>
    <col min="9737" max="9975" width="9.140625" style="329" customWidth="1"/>
    <col min="9976" max="9976" width="5.85546875" style="329" customWidth="1"/>
    <col min="9977" max="9977" width="28.7109375" style="329" customWidth="1"/>
    <col min="9978" max="9979" width="14.140625" style="329"/>
    <col min="9980" max="9980" width="9.140625" style="329" customWidth="1"/>
    <col min="9981" max="9981" width="5.85546875" style="329" customWidth="1"/>
    <col min="9982" max="9982" width="36.140625" style="329" customWidth="1"/>
    <col min="9983" max="9983" width="14.140625" style="329"/>
    <col min="9984" max="9984" width="9.140625" style="329" customWidth="1"/>
    <col min="9985" max="9985" width="5.85546875" style="329" customWidth="1"/>
    <col min="9986" max="9986" width="36.140625" style="329" customWidth="1"/>
    <col min="9987" max="9990" width="14.140625" style="329" customWidth="1"/>
    <col min="9991" max="9991" width="12.42578125" style="329" customWidth="1"/>
    <col min="9992" max="9992" width="12" style="329" customWidth="1"/>
    <col min="9993" max="10231" width="9.140625" style="329" customWidth="1"/>
    <col min="10232" max="10232" width="5.85546875" style="329" customWidth="1"/>
    <col min="10233" max="10233" width="28.7109375" style="329" customWidth="1"/>
    <col min="10234" max="10235" width="14.140625" style="329"/>
    <col min="10236" max="10236" width="9.140625" style="329" customWidth="1"/>
    <col min="10237" max="10237" width="5.85546875" style="329" customWidth="1"/>
    <col min="10238" max="10238" width="36.140625" style="329" customWidth="1"/>
    <col min="10239" max="10239" width="14.140625" style="329"/>
    <col min="10240" max="10240" width="9.140625" style="329" customWidth="1"/>
    <col min="10241" max="10241" width="5.85546875" style="329" customWidth="1"/>
    <col min="10242" max="10242" width="36.140625" style="329" customWidth="1"/>
    <col min="10243" max="10246" width="14.140625" style="329" customWidth="1"/>
    <col min="10247" max="10247" width="12.42578125" style="329" customWidth="1"/>
    <col min="10248" max="10248" width="12" style="329" customWidth="1"/>
    <col min="10249" max="10487" width="9.140625" style="329" customWidth="1"/>
    <col min="10488" max="10488" width="5.85546875" style="329" customWidth="1"/>
    <col min="10489" max="10489" width="28.7109375" style="329" customWidth="1"/>
    <col min="10490" max="10491" width="14.140625" style="329"/>
    <col min="10492" max="10492" width="9.140625" style="329" customWidth="1"/>
    <col min="10493" max="10493" width="5.85546875" style="329" customWidth="1"/>
    <col min="10494" max="10494" width="36.140625" style="329" customWidth="1"/>
    <col min="10495" max="10495" width="14.140625" style="329"/>
    <col min="10496" max="10496" width="9.140625" style="329" customWidth="1"/>
    <col min="10497" max="10497" width="5.85546875" style="329" customWidth="1"/>
    <col min="10498" max="10498" width="36.140625" style="329" customWidth="1"/>
    <col min="10499" max="10502" width="14.140625" style="329" customWidth="1"/>
    <col min="10503" max="10503" width="12.42578125" style="329" customWidth="1"/>
    <col min="10504" max="10504" width="12" style="329" customWidth="1"/>
    <col min="10505" max="10743" width="9.140625" style="329" customWidth="1"/>
    <col min="10744" max="10744" width="5.85546875" style="329" customWidth="1"/>
    <col min="10745" max="10745" width="28.7109375" style="329" customWidth="1"/>
    <col min="10746" max="10747" width="14.140625" style="329"/>
    <col min="10748" max="10748" width="9.140625" style="329" customWidth="1"/>
    <col min="10749" max="10749" width="5.85546875" style="329" customWidth="1"/>
    <col min="10750" max="10750" width="36.140625" style="329" customWidth="1"/>
    <col min="10751" max="10751" width="14.140625" style="329"/>
    <col min="10752" max="10752" width="9.140625" style="329" customWidth="1"/>
    <col min="10753" max="10753" width="5.85546875" style="329" customWidth="1"/>
    <col min="10754" max="10754" width="36.140625" style="329" customWidth="1"/>
    <col min="10755" max="10758" width="14.140625" style="329" customWidth="1"/>
    <col min="10759" max="10759" width="12.42578125" style="329" customWidth="1"/>
    <col min="10760" max="10760" width="12" style="329" customWidth="1"/>
    <col min="10761" max="10999" width="9.140625" style="329" customWidth="1"/>
    <col min="11000" max="11000" width="5.85546875" style="329" customWidth="1"/>
    <col min="11001" max="11001" width="28.7109375" style="329" customWidth="1"/>
    <col min="11002" max="11003" width="14.140625" style="329"/>
    <col min="11004" max="11004" width="9.140625" style="329" customWidth="1"/>
    <col min="11005" max="11005" width="5.85546875" style="329" customWidth="1"/>
    <col min="11006" max="11006" width="36.140625" style="329" customWidth="1"/>
    <col min="11007" max="11007" width="14.140625" style="329"/>
    <col min="11008" max="11008" width="9.140625" style="329" customWidth="1"/>
    <col min="11009" max="11009" width="5.85546875" style="329" customWidth="1"/>
    <col min="11010" max="11010" width="36.140625" style="329" customWidth="1"/>
    <col min="11011" max="11014" width="14.140625" style="329" customWidth="1"/>
    <col min="11015" max="11015" width="12.42578125" style="329" customWidth="1"/>
    <col min="11016" max="11016" width="12" style="329" customWidth="1"/>
    <col min="11017" max="11255" width="9.140625" style="329" customWidth="1"/>
    <col min="11256" max="11256" width="5.85546875" style="329" customWidth="1"/>
    <col min="11257" max="11257" width="28.7109375" style="329" customWidth="1"/>
    <col min="11258" max="11259" width="14.140625" style="329"/>
    <col min="11260" max="11260" width="9.140625" style="329" customWidth="1"/>
    <col min="11261" max="11261" width="5.85546875" style="329" customWidth="1"/>
    <col min="11262" max="11262" width="36.140625" style="329" customWidth="1"/>
    <col min="11263" max="11263" width="14.140625" style="329"/>
    <col min="11264" max="11264" width="9.140625" style="329" customWidth="1"/>
    <col min="11265" max="11265" width="5.85546875" style="329" customWidth="1"/>
    <col min="11266" max="11266" width="36.140625" style="329" customWidth="1"/>
    <col min="11267" max="11270" width="14.140625" style="329" customWidth="1"/>
    <col min="11271" max="11271" width="12.42578125" style="329" customWidth="1"/>
    <col min="11272" max="11272" width="12" style="329" customWidth="1"/>
    <col min="11273" max="11511" width="9.140625" style="329" customWidth="1"/>
    <col min="11512" max="11512" width="5.85546875" style="329" customWidth="1"/>
    <col min="11513" max="11513" width="28.7109375" style="329" customWidth="1"/>
    <col min="11514" max="11515" width="14.140625" style="329"/>
    <col min="11516" max="11516" width="9.140625" style="329" customWidth="1"/>
    <col min="11517" max="11517" width="5.85546875" style="329" customWidth="1"/>
    <col min="11518" max="11518" width="36.140625" style="329" customWidth="1"/>
    <col min="11519" max="11519" width="14.140625" style="329"/>
    <col min="11520" max="11520" width="9.140625" style="329" customWidth="1"/>
    <col min="11521" max="11521" width="5.85546875" style="329" customWidth="1"/>
    <col min="11522" max="11522" width="36.140625" style="329" customWidth="1"/>
    <col min="11523" max="11526" width="14.140625" style="329" customWidth="1"/>
    <col min="11527" max="11527" width="12.42578125" style="329" customWidth="1"/>
    <col min="11528" max="11528" width="12" style="329" customWidth="1"/>
    <col min="11529" max="11767" width="9.140625" style="329" customWidth="1"/>
    <col min="11768" max="11768" width="5.85546875" style="329" customWidth="1"/>
    <col min="11769" max="11769" width="28.7109375" style="329" customWidth="1"/>
    <col min="11770" max="11771" width="14.140625" style="329"/>
    <col min="11772" max="11772" width="9.140625" style="329" customWidth="1"/>
    <col min="11773" max="11773" width="5.85546875" style="329" customWidth="1"/>
    <col min="11774" max="11774" width="36.140625" style="329" customWidth="1"/>
    <col min="11775" max="11775" width="14.140625" style="329"/>
    <col min="11776" max="11776" width="9.140625" style="329" customWidth="1"/>
    <col min="11777" max="11777" width="5.85546875" style="329" customWidth="1"/>
    <col min="11778" max="11778" width="36.140625" style="329" customWidth="1"/>
    <col min="11779" max="11782" width="14.140625" style="329" customWidth="1"/>
    <col min="11783" max="11783" width="12.42578125" style="329" customWidth="1"/>
    <col min="11784" max="11784" width="12" style="329" customWidth="1"/>
    <col min="11785" max="12023" width="9.140625" style="329" customWidth="1"/>
    <col min="12024" max="12024" width="5.85546875" style="329" customWidth="1"/>
    <col min="12025" max="12025" width="28.7109375" style="329" customWidth="1"/>
    <col min="12026" max="12027" width="14.140625" style="329"/>
    <col min="12028" max="12028" width="9.140625" style="329" customWidth="1"/>
    <col min="12029" max="12029" width="5.85546875" style="329" customWidth="1"/>
    <col min="12030" max="12030" width="36.140625" style="329" customWidth="1"/>
    <col min="12031" max="12031" width="14.140625" style="329"/>
    <col min="12032" max="12032" width="9.140625" style="329" customWidth="1"/>
    <col min="12033" max="12033" width="5.85546875" style="329" customWidth="1"/>
    <col min="12034" max="12034" width="36.140625" style="329" customWidth="1"/>
    <col min="12035" max="12038" width="14.140625" style="329" customWidth="1"/>
    <col min="12039" max="12039" width="12.42578125" style="329" customWidth="1"/>
    <col min="12040" max="12040" width="12" style="329" customWidth="1"/>
    <col min="12041" max="12279" width="9.140625" style="329" customWidth="1"/>
    <col min="12280" max="12280" width="5.85546875" style="329" customWidth="1"/>
    <col min="12281" max="12281" width="28.7109375" style="329" customWidth="1"/>
    <col min="12282" max="12283" width="14.140625" style="329"/>
    <col min="12284" max="12284" width="9.140625" style="329" customWidth="1"/>
    <col min="12285" max="12285" width="5.85546875" style="329" customWidth="1"/>
    <col min="12286" max="12286" width="36.140625" style="329" customWidth="1"/>
    <col min="12287" max="12287" width="14.140625" style="329"/>
    <col min="12288" max="12288" width="9.140625" style="329" customWidth="1"/>
    <col min="12289" max="12289" width="5.85546875" style="329" customWidth="1"/>
    <col min="12290" max="12290" width="36.140625" style="329" customWidth="1"/>
    <col min="12291" max="12294" width="14.140625" style="329" customWidth="1"/>
    <col min="12295" max="12295" width="12.42578125" style="329" customWidth="1"/>
    <col min="12296" max="12296" width="12" style="329" customWidth="1"/>
    <col min="12297" max="12535" width="9.140625" style="329" customWidth="1"/>
    <col min="12536" max="12536" width="5.85546875" style="329" customWidth="1"/>
    <col min="12537" max="12537" width="28.7109375" style="329" customWidth="1"/>
    <col min="12538" max="12539" width="14.140625" style="329"/>
    <col min="12540" max="12540" width="9.140625" style="329" customWidth="1"/>
    <col min="12541" max="12541" width="5.85546875" style="329" customWidth="1"/>
    <col min="12542" max="12542" width="36.140625" style="329" customWidth="1"/>
    <col min="12543" max="12543" width="14.140625" style="329"/>
    <col min="12544" max="12544" width="9.140625" style="329" customWidth="1"/>
    <col min="12545" max="12545" width="5.85546875" style="329" customWidth="1"/>
    <col min="12546" max="12546" width="36.140625" style="329" customWidth="1"/>
    <col min="12547" max="12550" width="14.140625" style="329" customWidth="1"/>
    <col min="12551" max="12551" width="12.42578125" style="329" customWidth="1"/>
    <col min="12552" max="12552" width="12" style="329" customWidth="1"/>
    <col min="12553" max="12791" width="9.140625" style="329" customWidth="1"/>
    <col min="12792" max="12792" width="5.85546875" style="329" customWidth="1"/>
    <col min="12793" max="12793" width="28.7109375" style="329" customWidth="1"/>
    <col min="12794" max="12795" width="14.140625" style="329"/>
    <col min="12796" max="12796" width="9.140625" style="329" customWidth="1"/>
    <col min="12797" max="12797" width="5.85546875" style="329" customWidth="1"/>
    <col min="12798" max="12798" width="36.140625" style="329" customWidth="1"/>
    <col min="12799" max="12799" width="14.140625" style="329"/>
    <col min="12800" max="12800" width="9.140625" style="329" customWidth="1"/>
    <col min="12801" max="12801" width="5.85546875" style="329" customWidth="1"/>
    <col min="12802" max="12802" width="36.140625" style="329" customWidth="1"/>
    <col min="12803" max="12806" width="14.140625" style="329" customWidth="1"/>
    <col min="12807" max="12807" width="12.42578125" style="329" customWidth="1"/>
    <col min="12808" max="12808" width="12" style="329" customWidth="1"/>
    <col min="12809" max="13047" width="9.140625" style="329" customWidth="1"/>
    <col min="13048" max="13048" width="5.85546875" style="329" customWidth="1"/>
    <col min="13049" max="13049" width="28.7109375" style="329" customWidth="1"/>
    <col min="13050" max="13051" width="14.140625" style="329"/>
    <col min="13052" max="13052" width="9.140625" style="329" customWidth="1"/>
    <col min="13053" max="13053" width="5.85546875" style="329" customWidth="1"/>
    <col min="13054" max="13054" width="36.140625" style="329" customWidth="1"/>
    <col min="13055" max="13055" width="14.140625" style="329"/>
    <col min="13056" max="13056" width="9.140625" style="329" customWidth="1"/>
    <col min="13057" max="13057" width="5.85546875" style="329" customWidth="1"/>
    <col min="13058" max="13058" width="36.140625" style="329" customWidth="1"/>
    <col min="13059" max="13062" width="14.140625" style="329" customWidth="1"/>
    <col min="13063" max="13063" width="12.42578125" style="329" customWidth="1"/>
    <col min="13064" max="13064" width="12" style="329" customWidth="1"/>
    <col min="13065" max="13303" width="9.140625" style="329" customWidth="1"/>
    <col min="13304" max="13304" width="5.85546875" style="329" customWidth="1"/>
    <col min="13305" max="13305" width="28.7109375" style="329" customWidth="1"/>
    <col min="13306" max="13307" width="14.140625" style="329"/>
    <col min="13308" max="13308" width="9.140625" style="329" customWidth="1"/>
    <col min="13309" max="13309" width="5.85546875" style="329" customWidth="1"/>
    <col min="13310" max="13310" width="36.140625" style="329" customWidth="1"/>
    <col min="13311" max="13311" width="14.140625" style="329"/>
    <col min="13312" max="13312" width="9.140625" style="329" customWidth="1"/>
    <col min="13313" max="13313" width="5.85546875" style="329" customWidth="1"/>
    <col min="13314" max="13314" width="36.140625" style="329" customWidth="1"/>
    <col min="13315" max="13318" width="14.140625" style="329" customWidth="1"/>
    <col min="13319" max="13319" width="12.42578125" style="329" customWidth="1"/>
    <col min="13320" max="13320" width="12" style="329" customWidth="1"/>
    <col min="13321" max="13559" width="9.140625" style="329" customWidth="1"/>
    <col min="13560" max="13560" width="5.85546875" style="329" customWidth="1"/>
    <col min="13561" max="13561" width="28.7109375" style="329" customWidth="1"/>
    <col min="13562" max="13563" width="14.140625" style="329"/>
    <col min="13564" max="13564" width="9.140625" style="329" customWidth="1"/>
    <col min="13565" max="13565" width="5.85546875" style="329" customWidth="1"/>
    <col min="13566" max="13566" width="36.140625" style="329" customWidth="1"/>
    <col min="13567" max="13567" width="14.140625" style="329"/>
    <col min="13568" max="13568" width="9.140625" style="329" customWidth="1"/>
    <col min="13569" max="13569" width="5.85546875" style="329" customWidth="1"/>
    <col min="13570" max="13570" width="36.140625" style="329" customWidth="1"/>
    <col min="13571" max="13574" width="14.140625" style="329" customWidth="1"/>
    <col min="13575" max="13575" width="12.42578125" style="329" customWidth="1"/>
    <col min="13576" max="13576" width="12" style="329" customWidth="1"/>
    <col min="13577" max="13815" width="9.140625" style="329" customWidth="1"/>
    <col min="13816" max="13816" width="5.85546875" style="329" customWidth="1"/>
    <col min="13817" max="13817" width="28.7109375" style="329" customWidth="1"/>
    <col min="13818" max="13819" width="14.140625" style="329"/>
    <col min="13820" max="13820" width="9.140625" style="329" customWidth="1"/>
    <col min="13821" max="13821" width="5.85546875" style="329" customWidth="1"/>
    <col min="13822" max="13822" width="36.140625" style="329" customWidth="1"/>
    <col min="13823" max="13823" width="14.140625" style="329"/>
    <col min="13824" max="13824" width="9.140625" style="329" customWidth="1"/>
    <col min="13825" max="13825" width="5.85546875" style="329" customWidth="1"/>
    <col min="13826" max="13826" width="36.140625" style="329" customWidth="1"/>
    <col min="13827" max="13830" width="14.140625" style="329" customWidth="1"/>
    <col min="13831" max="13831" width="12.42578125" style="329" customWidth="1"/>
    <col min="13832" max="13832" width="12" style="329" customWidth="1"/>
    <col min="13833" max="14071" width="9.140625" style="329" customWidth="1"/>
    <col min="14072" max="14072" width="5.85546875" style="329" customWidth="1"/>
    <col min="14073" max="14073" width="28.7109375" style="329" customWidth="1"/>
    <col min="14074" max="14075" width="14.140625" style="329"/>
    <col min="14076" max="14076" width="9.140625" style="329" customWidth="1"/>
    <col min="14077" max="14077" width="5.85546875" style="329" customWidth="1"/>
    <col min="14078" max="14078" width="36.140625" style="329" customWidth="1"/>
    <col min="14079" max="14079" width="14.140625" style="329"/>
    <col min="14080" max="14080" width="9.140625" style="329" customWidth="1"/>
    <col min="14081" max="14081" width="5.85546875" style="329" customWidth="1"/>
    <col min="14082" max="14082" width="36.140625" style="329" customWidth="1"/>
    <col min="14083" max="14086" width="14.140625" style="329" customWidth="1"/>
    <col min="14087" max="14087" width="12.42578125" style="329" customWidth="1"/>
    <col min="14088" max="14088" width="12" style="329" customWidth="1"/>
    <col min="14089" max="14327" width="9.140625" style="329" customWidth="1"/>
    <col min="14328" max="14328" width="5.85546875" style="329" customWidth="1"/>
    <col min="14329" max="14329" width="28.7109375" style="329" customWidth="1"/>
    <col min="14330" max="14331" width="14.140625" style="329"/>
    <col min="14332" max="14332" width="9.140625" style="329" customWidth="1"/>
    <col min="14333" max="14333" width="5.85546875" style="329" customWidth="1"/>
    <col min="14334" max="14334" width="36.140625" style="329" customWidth="1"/>
    <col min="14335" max="14335" width="14.140625" style="329"/>
    <col min="14336" max="14336" width="9.140625" style="329" customWidth="1"/>
    <col min="14337" max="14337" width="5.85546875" style="329" customWidth="1"/>
    <col min="14338" max="14338" width="36.140625" style="329" customWidth="1"/>
    <col min="14339" max="14342" width="14.140625" style="329" customWidth="1"/>
    <col min="14343" max="14343" width="12.42578125" style="329" customWidth="1"/>
    <col min="14344" max="14344" width="12" style="329" customWidth="1"/>
    <col min="14345" max="14583" width="9.140625" style="329" customWidth="1"/>
    <col min="14584" max="14584" width="5.85546875" style="329" customWidth="1"/>
    <col min="14585" max="14585" width="28.7109375" style="329" customWidth="1"/>
    <col min="14586" max="14587" width="14.140625" style="329"/>
    <col min="14588" max="14588" width="9.140625" style="329" customWidth="1"/>
    <col min="14589" max="14589" width="5.85546875" style="329" customWidth="1"/>
    <col min="14590" max="14590" width="36.140625" style="329" customWidth="1"/>
    <col min="14591" max="14591" width="14.140625" style="329"/>
    <col min="14592" max="14592" width="9.140625" style="329" customWidth="1"/>
    <col min="14593" max="14593" width="5.85546875" style="329" customWidth="1"/>
    <col min="14594" max="14594" width="36.140625" style="329" customWidth="1"/>
    <col min="14595" max="14598" width="14.140625" style="329" customWidth="1"/>
    <col min="14599" max="14599" width="12.42578125" style="329" customWidth="1"/>
    <col min="14600" max="14600" width="12" style="329" customWidth="1"/>
    <col min="14601" max="14839" width="9.140625" style="329" customWidth="1"/>
    <col min="14840" max="14840" width="5.85546875" style="329" customWidth="1"/>
    <col min="14841" max="14841" width="28.7109375" style="329" customWidth="1"/>
    <col min="14842" max="14843" width="14.140625" style="329"/>
    <col min="14844" max="14844" width="9.140625" style="329" customWidth="1"/>
    <col min="14845" max="14845" width="5.85546875" style="329" customWidth="1"/>
    <col min="14846" max="14846" width="36.140625" style="329" customWidth="1"/>
    <col min="14847" max="14847" width="14.140625" style="329"/>
    <col min="14848" max="14848" width="9.140625" style="329" customWidth="1"/>
    <col min="14849" max="14849" width="5.85546875" style="329" customWidth="1"/>
    <col min="14850" max="14850" width="36.140625" style="329" customWidth="1"/>
    <col min="14851" max="14854" width="14.140625" style="329" customWidth="1"/>
    <col min="14855" max="14855" width="12.42578125" style="329" customWidth="1"/>
    <col min="14856" max="14856" width="12" style="329" customWidth="1"/>
    <col min="14857" max="15095" width="9.140625" style="329" customWidth="1"/>
    <col min="15096" max="15096" width="5.85546875" style="329" customWidth="1"/>
    <col min="15097" max="15097" width="28.7109375" style="329" customWidth="1"/>
    <col min="15098" max="15099" width="14.140625" style="329"/>
    <col min="15100" max="15100" width="9.140625" style="329" customWidth="1"/>
    <col min="15101" max="15101" width="5.85546875" style="329" customWidth="1"/>
    <col min="15102" max="15102" width="36.140625" style="329" customWidth="1"/>
    <col min="15103" max="15103" width="14.140625" style="329"/>
    <col min="15104" max="15104" width="9.140625" style="329" customWidth="1"/>
    <col min="15105" max="15105" width="5.85546875" style="329" customWidth="1"/>
    <col min="15106" max="15106" width="36.140625" style="329" customWidth="1"/>
    <col min="15107" max="15110" width="14.140625" style="329" customWidth="1"/>
    <col min="15111" max="15111" width="12.42578125" style="329" customWidth="1"/>
    <col min="15112" max="15112" width="12" style="329" customWidth="1"/>
    <col min="15113" max="15351" width="9.140625" style="329" customWidth="1"/>
    <col min="15352" max="15352" width="5.85546875" style="329" customWidth="1"/>
    <col min="15353" max="15353" width="28.7109375" style="329" customWidth="1"/>
    <col min="15354" max="15355" width="14.140625" style="329"/>
    <col min="15356" max="15356" width="9.140625" style="329" customWidth="1"/>
    <col min="15357" max="15357" width="5.85546875" style="329" customWidth="1"/>
    <col min="15358" max="15358" width="36.140625" style="329" customWidth="1"/>
    <col min="15359" max="15359" width="14.140625" style="329"/>
    <col min="15360" max="15360" width="9.140625" style="329" customWidth="1"/>
    <col min="15361" max="15361" width="5.85546875" style="329" customWidth="1"/>
    <col min="15362" max="15362" width="36.140625" style="329" customWidth="1"/>
    <col min="15363" max="15366" width="14.140625" style="329" customWidth="1"/>
    <col min="15367" max="15367" width="12.42578125" style="329" customWidth="1"/>
    <col min="15368" max="15368" width="12" style="329" customWidth="1"/>
    <col min="15369" max="15607" width="9.140625" style="329" customWidth="1"/>
    <col min="15608" max="15608" width="5.85546875" style="329" customWidth="1"/>
    <col min="15609" max="15609" width="28.7109375" style="329" customWidth="1"/>
    <col min="15610" max="15611" width="14.140625" style="329"/>
    <col min="15612" max="15612" width="9.140625" style="329" customWidth="1"/>
    <col min="15613" max="15613" width="5.85546875" style="329" customWidth="1"/>
    <col min="15614" max="15614" width="36.140625" style="329" customWidth="1"/>
    <col min="15615" max="15615" width="14.140625" style="329"/>
    <col min="15616" max="15616" width="9.140625" style="329" customWidth="1"/>
    <col min="15617" max="15617" width="5.85546875" style="329" customWidth="1"/>
    <col min="15618" max="15618" width="36.140625" style="329" customWidth="1"/>
    <col min="15619" max="15622" width="14.140625" style="329" customWidth="1"/>
    <col min="15623" max="15623" width="12.42578125" style="329" customWidth="1"/>
    <col min="15624" max="15624" width="12" style="329" customWidth="1"/>
    <col min="15625" max="15863" width="9.140625" style="329" customWidth="1"/>
    <col min="15864" max="15864" width="5.85546875" style="329" customWidth="1"/>
    <col min="15865" max="15865" width="28.7109375" style="329" customWidth="1"/>
    <col min="15866" max="15867" width="14.140625" style="329"/>
    <col min="15868" max="15868" width="9.140625" style="329" customWidth="1"/>
    <col min="15869" max="15869" width="5.85546875" style="329" customWidth="1"/>
    <col min="15870" max="15870" width="36.140625" style="329" customWidth="1"/>
    <col min="15871" max="15871" width="14.140625" style="329"/>
    <col min="15872" max="15872" width="9.140625" style="329" customWidth="1"/>
    <col min="15873" max="15873" width="5.85546875" style="329" customWidth="1"/>
    <col min="15874" max="15874" width="36.140625" style="329" customWidth="1"/>
    <col min="15875" max="15878" width="14.140625" style="329" customWidth="1"/>
    <col min="15879" max="15879" width="12.42578125" style="329" customWidth="1"/>
    <col min="15880" max="15880" width="12" style="329" customWidth="1"/>
    <col min="15881" max="16119" width="9.140625" style="329" customWidth="1"/>
    <col min="16120" max="16120" width="5.85546875" style="329" customWidth="1"/>
    <col min="16121" max="16121" width="28.7109375" style="329" customWidth="1"/>
    <col min="16122" max="16123" width="14.140625" style="329"/>
    <col min="16124" max="16124" width="9.140625" style="329" customWidth="1"/>
    <col min="16125" max="16125" width="5.85546875" style="329" customWidth="1"/>
    <col min="16126" max="16126" width="36.140625" style="329" customWidth="1"/>
    <col min="16127" max="16127" width="14.140625" style="329"/>
    <col min="16128" max="16128" width="9.140625" style="329" customWidth="1"/>
    <col min="16129" max="16129" width="5.85546875" style="329" customWidth="1"/>
    <col min="16130" max="16130" width="36.140625" style="329" customWidth="1"/>
    <col min="16131" max="16134" width="14.140625" style="329" customWidth="1"/>
    <col min="16135" max="16135" width="12.42578125" style="329" customWidth="1"/>
    <col min="16136" max="16136" width="12" style="329" customWidth="1"/>
    <col min="16137" max="16375" width="9.140625" style="329" customWidth="1"/>
    <col min="16376" max="16376" width="5.85546875" style="329" customWidth="1"/>
    <col min="16377" max="16377" width="28.7109375" style="329" customWidth="1"/>
    <col min="16378" max="16379" width="14.140625" style="329"/>
    <col min="16380" max="16380" width="9.140625" style="329" customWidth="1"/>
    <col min="16381" max="16381" width="5.85546875" style="329" customWidth="1"/>
    <col min="16382" max="16382" width="36.140625" style="329" customWidth="1"/>
    <col min="16383" max="16384" width="14.140625" style="329"/>
  </cols>
  <sheetData>
    <row r="1" spans="1:15">
      <c r="A1" s="1619" t="s">
        <v>662</v>
      </c>
      <c r="B1" s="1619"/>
      <c r="C1" s="1619"/>
      <c r="D1" s="1619"/>
      <c r="E1" s="1619"/>
      <c r="F1" s="1619"/>
      <c r="G1" s="1619"/>
      <c r="H1" s="1619"/>
      <c r="I1" s="649"/>
    </row>
    <row r="2" spans="1:15">
      <c r="A2" s="1689" t="s">
        <v>109</v>
      </c>
      <c r="B2" s="1689"/>
      <c r="C2" s="1689"/>
      <c r="D2" s="1689"/>
      <c r="E2" s="1689"/>
      <c r="F2" s="1689"/>
      <c r="G2" s="1689"/>
      <c r="H2" s="1689"/>
      <c r="I2" s="650"/>
    </row>
    <row r="3" spans="1:15">
      <c r="A3" s="651"/>
      <c r="B3" s="651"/>
      <c r="C3" s="651"/>
      <c r="D3" s="651"/>
      <c r="E3" s="651"/>
      <c r="F3" s="651"/>
      <c r="G3" s="651"/>
      <c r="H3" s="651"/>
      <c r="I3" s="650"/>
    </row>
    <row r="4" spans="1:15" ht="16.5" thickBot="1">
      <c r="B4" s="652"/>
      <c r="C4" s="652"/>
      <c r="D4" s="652"/>
      <c r="E4" s="652"/>
      <c r="F4" s="1691" t="s">
        <v>663</v>
      </c>
      <c r="G4" s="1691"/>
      <c r="H4" s="1691"/>
      <c r="I4" s="650"/>
    </row>
    <row r="5" spans="1:15" ht="16.5" thickTop="1">
      <c r="A5" s="653"/>
      <c r="B5" s="567"/>
      <c r="C5" s="568"/>
      <c r="D5" s="569"/>
      <c r="E5" s="568"/>
      <c r="F5" s="568"/>
      <c r="G5" s="1693" t="s">
        <v>4</v>
      </c>
      <c r="H5" s="1694"/>
      <c r="I5" s="650"/>
    </row>
    <row r="6" spans="1:15">
      <c r="A6" s="654"/>
      <c r="B6" s="573"/>
      <c r="C6" s="574" t="s">
        <v>72</v>
      </c>
      <c r="D6" s="575" t="str">
        <f>ReserveRs!D6</f>
        <v>Mid-Apr</v>
      </c>
      <c r="E6" s="574" t="s">
        <v>72</v>
      </c>
      <c r="F6" s="575" t="str">
        <f>D6</f>
        <v>Mid-Apr</v>
      </c>
      <c r="G6" s="576" t="s">
        <v>637</v>
      </c>
      <c r="H6" s="577" t="str">
        <f>F6</f>
        <v>Mid-Apr</v>
      </c>
      <c r="I6" s="650"/>
    </row>
    <row r="7" spans="1:15">
      <c r="A7" s="654"/>
      <c r="B7" s="573"/>
      <c r="C7" s="578">
        <v>2016</v>
      </c>
      <c r="D7" s="579">
        <v>2017</v>
      </c>
      <c r="E7" s="578">
        <v>2017</v>
      </c>
      <c r="F7" s="578">
        <v>2018</v>
      </c>
      <c r="G7" s="580" t="s">
        <v>6</v>
      </c>
      <c r="H7" s="581" t="s">
        <v>47</v>
      </c>
      <c r="I7" s="650"/>
    </row>
    <row r="8" spans="1:15">
      <c r="A8" s="582"/>
      <c r="B8" s="583"/>
      <c r="C8" s="584"/>
      <c r="D8" s="584"/>
      <c r="E8" s="584"/>
      <c r="F8" s="584"/>
      <c r="G8" s="655"/>
      <c r="H8" s="656"/>
      <c r="I8" s="650"/>
    </row>
    <row r="9" spans="1:15">
      <c r="A9" s="625" t="s">
        <v>638</v>
      </c>
      <c r="B9" s="657"/>
      <c r="C9" s="658">
        <v>8597.6847228577699</v>
      </c>
      <c r="D9" s="658">
        <v>8955.3102120475269</v>
      </c>
      <c r="E9" s="658">
        <v>9290.8587372222428</v>
      </c>
      <c r="F9" s="658">
        <v>9463.9120046314802</v>
      </c>
      <c r="G9" s="594">
        <f>D9/C9*100-100</f>
        <v>4.159555749223685</v>
      </c>
      <c r="H9" s="595">
        <f>F9/E9*100-100</f>
        <v>1.8626186481119191</v>
      </c>
      <c r="I9" s="650"/>
      <c r="K9" s="369"/>
      <c r="L9" s="369"/>
      <c r="N9" s="369"/>
      <c r="O9" s="369"/>
    </row>
    <row r="10" spans="1:15">
      <c r="A10" s="590" t="s">
        <v>639</v>
      </c>
      <c r="B10" s="591"/>
      <c r="C10" s="658">
        <v>286.89317283556642</v>
      </c>
      <c r="D10" s="658">
        <v>282.57953800087296</v>
      </c>
      <c r="E10" s="658">
        <v>276.01959796801481</v>
      </c>
      <c r="F10" s="658">
        <v>308.51447182961965</v>
      </c>
      <c r="G10" s="593">
        <f t="shared" ref="G10:G13" si="0">D10/C10*100-100</f>
        <v>-1.5035683115282126</v>
      </c>
      <c r="H10" s="589">
        <f t="shared" ref="H10:H13" si="1">F10/E10*100-100</f>
        <v>11.772669078871118</v>
      </c>
      <c r="I10" s="650"/>
      <c r="K10" s="369"/>
      <c r="L10" s="369"/>
      <c r="N10" s="369"/>
      <c r="O10" s="369"/>
    </row>
    <row r="11" spans="1:15">
      <c r="A11" s="590" t="s">
        <v>640</v>
      </c>
      <c r="B11" s="591"/>
      <c r="C11" s="658">
        <v>8310.7915500222043</v>
      </c>
      <c r="D11" s="658">
        <v>8672.7306740466556</v>
      </c>
      <c r="E11" s="658">
        <v>9014.8391392542271</v>
      </c>
      <c r="F11" s="658">
        <v>9155.3975328018605</v>
      </c>
      <c r="G11" s="594">
        <f t="shared" si="0"/>
        <v>4.3550499593926588</v>
      </c>
      <c r="H11" s="595">
        <f t="shared" si="1"/>
        <v>1.5591891477640019</v>
      </c>
      <c r="I11" s="650"/>
      <c r="K11" s="369"/>
      <c r="L11" s="369"/>
      <c r="N11" s="369"/>
      <c r="O11" s="369"/>
    </row>
    <row r="12" spans="1:15">
      <c r="A12" s="596"/>
      <c r="B12" s="597" t="s">
        <v>641</v>
      </c>
      <c r="C12" s="659">
        <v>6300.5542976106053</v>
      </c>
      <c r="D12" s="659">
        <v>6308.813966685937</v>
      </c>
      <c r="E12" s="659">
        <v>6648.5549122358534</v>
      </c>
      <c r="F12" s="659">
        <v>6738.6519702111973</v>
      </c>
      <c r="G12" s="593">
        <f t="shared" si="0"/>
        <v>0.13109432416864308</v>
      </c>
      <c r="H12" s="589">
        <f t="shared" si="1"/>
        <v>1.3551374571567578</v>
      </c>
      <c r="I12" s="650"/>
      <c r="K12" s="369"/>
      <c r="L12" s="369"/>
      <c r="N12" s="369"/>
      <c r="O12" s="369"/>
    </row>
    <row r="13" spans="1:15">
      <c r="A13" s="596"/>
      <c r="B13" s="598" t="s">
        <v>642</v>
      </c>
      <c r="C13" s="659">
        <v>2010.2372524115992</v>
      </c>
      <c r="D13" s="659">
        <v>2363.9167073607177</v>
      </c>
      <c r="E13" s="659">
        <v>2366.2842270183746</v>
      </c>
      <c r="F13" s="659">
        <v>2416.7455625906646</v>
      </c>
      <c r="G13" s="593">
        <f t="shared" si="0"/>
        <v>17.593916067609626</v>
      </c>
      <c r="H13" s="589">
        <f t="shared" si="1"/>
        <v>2.1325137105728516</v>
      </c>
      <c r="I13" s="650"/>
      <c r="K13" s="369"/>
      <c r="L13" s="369"/>
      <c r="N13" s="369"/>
      <c r="O13" s="369"/>
    </row>
    <row r="14" spans="1:15">
      <c r="A14" s="606"/>
      <c r="B14" s="660"/>
      <c r="C14" s="661"/>
      <c r="D14" s="661"/>
      <c r="E14" s="661"/>
      <c r="F14" s="661"/>
      <c r="G14" s="593"/>
      <c r="H14" s="589"/>
      <c r="I14" s="650"/>
      <c r="K14" s="369"/>
      <c r="L14" s="369"/>
      <c r="N14" s="369"/>
      <c r="O14" s="369"/>
    </row>
    <row r="15" spans="1:15">
      <c r="A15" s="601"/>
      <c r="B15" s="583"/>
      <c r="C15" s="662"/>
      <c r="D15" s="662"/>
      <c r="E15" s="662"/>
      <c r="F15" s="662"/>
      <c r="G15" s="585"/>
      <c r="H15" s="663"/>
      <c r="I15" s="650"/>
      <c r="K15" s="369"/>
      <c r="L15" s="369"/>
      <c r="N15" s="369"/>
      <c r="O15" s="369"/>
    </row>
    <row r="16" spans="1:15">
      <c r="A16" s="625" t="s">
        <v>643</v>
      </c>
      <c r="B16" s="657"/>
      <c r="C16" s="658">
        <v>1425.6407507132367</v>
      </c>
      <c r="D16" s="658">
        <v>1582.3655869821284</v>
      </c>
      <c r="E16" s="658">
        <v>1479.3482726597911</v>
      </c>
      <c r="F16" s="658">
        <v>1067.1781088643688</v>
      </c>
      <c r="G16" s="594">
        <f t="shared" ref="G16:G18" si="2">D16/C16*100-100</f>
        <v>10.99329099497777</v>
      </c>
      <c r="H16" s="595">
        <f>F16/E16*100-100</f>
        <v>-27.861604424924352</v>
      </c>
      <c r="I16" s="650"/>
      <c r="K16" s="369"/>
      <c r="L16" s="369"/>
      <c r="N16" s="369"/>
      <c r="O16" s="369"/>
    </row>
    <row r="17" spans="1:15">
      <c r="A17" s="596"/>
      <c r="B17" s="604" t="s">
        <v>641</v>
      </c>
      <c r="C17" s="659">
        <v>1335.6141458961129</v>
      </c>
      <c r="D17" s="659">
        <v>1477.8191603828604</v>
      </c>
      <c r="E17" s="659">
        <v>1375.6850507489692</v>
      </c>
      <c r="F17" s="659">
        <v>958.317968399199</v>
      </c>
      <c r="G17" s="593">
        <f t="shared" si="2"/>
        <v>10.647162949246621</v>
      </c>
      <c r="H17" s="589">
        <f t="shared" ref="H17" si="3">F17/E17*100-100</f>
        <v>-30.338854240114159</v>
      </c>
      <c r="I17" s="650"/>
      <c r="K17" s="369"/>
      <c r="L17" s="369"/>
      <c r="N17" s="369"/>
      <c r="O17" s="369"/>
    </row>
    <row r="18" spans="1:15">
      <c r="A18" s="596"/>
      <c r="B18" s="604" t="s">
        <v>642</v>
      </c>
      <c r="C18" s="659">
        <v>90.026604817123996</v>
      </c>
      <c r="D18" s="659">
        <v>104.546426599268</v>
      </c>
      <c r="E18" s="659">
        <v>103.66322191082182</v>
      </c>
      <c r="F18" s="659">
        <v>108.86014046516993</v>
      </c>
      <c r="G18" s="593">
        <f t="shared" si="2"/>
        <v>16.128367621592446</v>
      </c>
      <c r="H18" s="589">
        <f>F18/E18*100-100</f>
        <v>5.0132713015797208</v>
      </c>
      <c r="I18" s="650"/>
      <c r="K18" s="369"/>
      <c r="L18" s="369"/>
      <c r="N18" s="369"/>
      <c r="O18" s="369"/>
    </row>
    <row r="19" spans="1:15">
      <c r="A19" s="606"/>
      <c r="B19" s="607"/>
      <c r="C19" s="664"/>
      <c r="D19" s="664"/>
      <c r="E19" s="664"/>
      <c r="F19" s="664"/>
      <c r="G19" s="608"/>
      <c r="H19" s="600"/>
      <c r="I19" s="650"/>
      <c r="K19" s="369"/>
      <c r="L19" s="369"/>
      <c r="N19" s="369"/>
      <c r="O19" s="369"/>
    </row>
    <row r="20" spans="1:15">
      <c r="A20" s="665"/>
      <c r="B20" s="666"/>
      <c r="C20" s="667"/>
      <c r="D20" s="667"/>
      <c r="E20" s="667"/>
      <c r="F20" s="667"/>
      <c r="G20" s="612"/>
      <c r="H20" s="668"/>
      <c r="I20" s="650"/>
      <c r="K20" s="369"/>
      <c r="L20" s="369"/>
      <c r="N20" s="369"/>
      <c r="O20" s="369"/>
    </row>
    <row r="21" spans="1:15">
      <c r="A21" s="625" t="s">
        <v>644</v>
      </c>
      <c r="B21" s="657"/>
      <c r="C21" s="658">
        <v>9736.4323944298103</v>
      </c>
      <c r="D21" s="658">
        <v>10255.096261028784</v>
      </c>
      <c r="E21" s="658">
        <v>10494.187411914019</v>
      </c>
      <c r="F21" s="658">
        <v>10222.57564166623</v>
      </c>
      <c r="G21" s="594">
        <f t="shared" ref="G21:G22" si="4">D21/C21*100-100</f>
        <v>5.3270422428619781</v>
      </c>
      <c r="H21" s="595">
        <f t="shared" ref="H21:H22" si="5">F21/E21*100-100</f>
        <v>-2.5882115459404673</v>
      </c>
      <c r="I21" s="650"/>
      <c r="K21" s="369"/>
      <c r="L21" s="369"/>
      <c r="N21" s="369"/>
      <c r="O21" s="369"/>
    </row>
    <row r="22" spans="1:15">
      <c r="A22" s="596"/>
      <c r="B22" s="604" t="s">
        <v>641</v>
      </c>
      <c r="C22" s="659">
        <v>7636.1684435067182</v>
      </c>
      <c r="D22" s="659">
        <v>7786.6331270687979</v>
      </c>
      <c r="E22" s="659">
        <v>8024.2399629848233</v>
      </c>
      <c r="F22" s="659">
        <v>7696.9699386103948</v>
      </c>
      <c r="G22" s="593">
        <f t="shared" si="4"/>
        <v>1.970421222046582</v>
      </c>
      <c r="H22" s="589">
        <f t="shared" si="5"/>
        <v>-4.0785174157814197</v>
      </c>
      <c r="I22" s="650"/>
      <c r="K22" s="369"/>
      <c r="L22" s="369"/>
      <c r="N22" s="369"/>
      <c r="O22" s="369"/>
    </row>
    <row r="23" spans="1:15">
      <c r="A23" s="596"/>
      <c r="B23" s="604" t="s">
        <v>645</v>
      </c>
      <c r="C23" s="659">
        <v>78.428813903903375</v>
      </c>
      <c r="D23" s="659">
        <v>75.929400649893537</v>
      </c>
      <c r="E23" s="659">
        <v>76.463661720724815</v>
      </c>
      <c r="F23" s="659">
        <v>75.293841869345428</v>
      </c>
      <c r="G23" s="593" t="s">
        <v>319</v>
      </c>
      <c r="H23" s="589" t="s">
        <v>319</v>
      </c>
      <c r="I23" s="650"/>
      <c r="K23" s="369"/>
      <c r="L23" s="369"/>
      <c r="N23" s="369"/>
      <c r="O23" s="369"/>
    </row>
    <row r="24" spans="1:15">
      <c r="A24" s="596"/>
      <c r="B24" s="604" t="s">
        <v>642</v>
      </c>
      <c r="C24" s="659">
        <v>2100.2639509230921</v>
      </c>
      <c r="D24" s="659">
        <v>2468.463133959986</v>
      </c>
      <c r="E24" s="659">
        <v>2469.9474489291961</v>
      </c>
      <c r="F24" s="659">
        <v>2525.6057030558345</v>
      </c>
      <c r="G24" s="593">
        <f t="shared" ref="G24" si="6">D24/C24*100-100</f>
        <v>17.531090931454855</v>
      </c>
      <c r="H24" s="589">
        <f t="shared" ref="H24" si="7">F24/E24*100-100</f>
        <v>2.2534185555554274</v>
      </c>
      <c r="I24" s="650"/>
      <c r="K24" s="369"/>
      <c r="L24" s="369"/>
      <c r="N24" s="369"/>
      <c r="O24" s="369"/>
    </row>
    <row r="25" spans="1:15">
      <c r="A25" s="596"/>
      <c r="B25" s="604" t="s">
        <v>645</v>
      </c>
      <c r="C25" s="659">
        <v>21.571186096096639</v>
      </c>
      <c r="D25" s="659">
        <v>24.070599350106455</v>
      </c>
      <c r="E25" s="659">
        <v>23.536338279275178</v>
      </c>
      <c r="F25" s="659">
        <v>24.706158130654572</v>
      </c>
      <c r="G25" s="593" t="s">
        <v>319</v>
      </c>
      <c r="H25" s="589" t="s">
        <v>319</v>
      </c>
      <c r="I25" s="650"/>
      <c r="K25" s="369"/>
      <c r="L25" s="369"/>
      <c r="N25" s="369"/>
      <c r="O25" s="369"/>
    </row>
    <row r="26" spans="1:15">
      <c r="A26" s="606"/>
      <c r="B26" s="607"/>
      <c r="C26" s="669"/>
      <c r="D26" s="669"/>
      <c r="E26" s="669"/>
      <c r="F26" s="669"/>
      <c r="G26" s="608"/>
      <c r="H26" s="600"/>
      <c r="I26" s="650"/>
      <c r="K26" s="369"/>
      <c r="L26" s="369"/>
      <c r="N26" s="369"/>
      <c r="O26" s="369"/>
    </row>
    <row r="27" spans="1:15">
      <c r="A27" s="601"/>
      <c r="B27" s="583"/>
      <c r="C27" s="670"/>
      <c r="D27" s="670"/>
      <c r="E27" s="670"/>
      <c r="F27" s="670"/>
      <c r="G27" s="593"/>
      <c r="H27" s="589"/>
      <c r="I27" s="650"/>
      <c r="K27" s="369"/>
      <c r="L27" s="369"/>
      <c r="N27" s="369"/>
      <c r="O27" s="369"/>
    </row>
    <row r="28" spans="1:15">
      <c r="A28" s="625" t="s">
        <v>646</v>
      </c>
      <c r="B28" s="657"/>
      <c r="C28" s="658">
        <v>10023.325567265378</v>
      </c>
      <c r="D28" s="658">
        <v>10537.675799029656</v>
      </c>
      <c r="E28" s="658">
        <v>10770.207009882033</v>
      </c>
      <c r="F28" s="658">
        <v>10531.090113495849</v>
      </c>
      <c r="G28" s="594">
        <f t="shared" ref="G28" si="8">D28/C28*100-100</f>
        <v>5.1315327264642008</v>
      </c>
      <c r="H28" s="595">
        <f t="shared" ref="H28" si="9">F28/E28*100-100</f>
        <v>-2.2201699202882992</v>
      </c>
      <c r="I28" s="650"/>
      <c r="K28" s="369"/>
      <c r="L28" s="369"/>
      <c r="N28" s="369"/>
      <c r="O28" s="369"/>
    </row>
    <row r="29" spans="1:15">
      <c r="A29" s="615"/>
      <c r="B29" s="671"/>
      <c r="C29" s="672"/>
      <c r="D29" s="672"/>
      <c r="E29" s="672"/>
      <c r="F29" s="672"/>
      <c r="G29" s="618"/>
      <c r="H29" s="673"/>
      <c r="I29" s="650"/>
      <c r="K29" s="369"/>
      <c r="L29" s="369"/>
      <c r="N29" s="369"/>
      <c r="O29" s="369"/>
    </row>
    <row r="30" spans="1:15">
      <c r="A30" s="674" t="s">
        <v>647</v>
      </c>
      <c r="B30" s="675"/>
      <c r="C30" s="670"/>
      <c r="D30" s="670"/>
      <c r="E30" s="670"/>
      <c r="F30" s="670"/>
      <c r="G30" s="585"/>
      <c r="H30" s="663"/>
      <c r="I30" s="650"/>
      <c r="K30" s="369"/>
      <c r="L30" s="369"/>
      <c r="N30" s="369"/>
      <c r="O30" s="369"/>
    </row>
    <row r="31" spans="1:15">
      <c r="A31" s="676"/>
      <c r="B31" s="677"/>
      <c r="C31" s="658"/>
      <c r="D31" s="658"/>
      <c r="E31" s="658"/>
      <c r="F31" s="658"/>
      <c r="G31" s="594"/>
      <c r="H31" s="595"/>
      <c r="I31" s="650"/>
      <c r="K31" s="369"/>
      <c r="L31" s="369"/>
      <c r="N31" s="369"/>
      <c r="O31" s="369"/>
    </row>
    <row r="32" spans="1:15">
      <c r="A32" s="1685" t="s">
        <v>648</v>
      </c>
      <c r="B32" s="1695"/>
      <c r="C32" s="670"/>
      <c r="D32" s="670"/>
      <c r="E32" s="670"/>
      <c r="F32" s="670"/>
      <c r="G32" s="593"/>
      <c r="H32" s="589"/>
      <c r="I32" s="650"/>
      <c r="K32" s="369"/>
      <c r="L32" s="369"/>
      <c r="N32" s="369"/>
      <c r="O32" s="369"/>
    </row>
    <row r="33" spans="1:15">
      <c r="A33" s="596"/>
      <c r="B33" s="597" t="s">
        <v>649</v>
      </c>
      <c r="C33" s="659">
        <v>16.484116257658659</v>
      </c>
      <c r="D33" s="659">
        <v>13.26474347076293</v>
      </c>
      <c r="E33" s="659">
        <v>13.245300022019331</v>
      </c>
      <c r="F33" s="659">
        <v>11.100108206847052</v>
      </c>
      <c r="G33" s="593" t="s">
        <v>319</v>
      </c>
      <c r="H33" s="589" t="s">
        <v>319</v>
      </c>
      <c r="I33" s="650"/>
      <c r="K33" s="369"/>
      <c r="L33" s="369"/>
      <c r="N33" s="369"/>
      <c r="O33" s="369"/>
    </row>
    <row r="34" spans="1:15">
      <c r="A34" s="596"/>
      <c r="B34" s="597" t="s">
        <v>650</v>
      </c>
      <c r="C34" s="659">
        <v>14.088676464498409</v>
      </c>
      <c r="D34" s="659">
        <v>11.45285314497314</v>
      </c>
      <c r="E34" s="659">
        <v>11.4294218613691</v>
      </c>
      <c r="F34" s="659">
        <v>9.6625142183875514</v>
      </c>
      <c r="G34" s="593" t="s">
        <v>319</v>
      </c>
      <c r="H34" s="589" t="s">
        <v>319</v>
      </c>
      <c r="I34" s="650"/>
      <c r="K34" s="369"/>
      <c r="L34" s="369"/>
      <c r="N34" s="369"/>
      <c r="O34" s="369"/>
    </row>
    <row r="35" spans="1:15">
      <c r="A35" s="596"/>
      <c r="B35" s="597"/>
      <c r="C35" s="659"/>
      <c r="D35" s="659"/>
      <c r="E35" s="659"/>
      <c r="F35" s="659"/>
      <c r="G35" s="593"/>
      <c r="H35" s="589"/>
      <c r="I35" s="650"/>
      <c r="K35" s="369"/>
      <c r="L35" s="369"/>
      <c r="N35" s="369"/>
      <c r="O35" s="369"/>
    </row>
    <row r="36" spans="1:15">
      <c r="A36" s="1685" t="s">
        <v>651</v>
      </c>
      <c r="B36" s="1695"/>
      <c r="C36" s="658"/>
      <c r="D36" s="658"/>
      <c r="E36" s="658"/>
      <c r="F36" s="658"/>
      <c r="G36" s="594"/>
      <c r="H36" s="595"/>
      <c r="I36" s="650"/>
      <c r="K36" s="369"/>
      <c r="L36" s="369"/>
      <c r="N36" s="369"/>
      <c r="O36" s="369"/>
    </row>
    <row r="37" spans="1:15">
      <c r="A37" s="625"/>
      <c r="B37" s="626" t="s">
        <v>649</v>
      </c>
      <c r="C37" s="659">
        <v>16.969836306128936</v>
      </c>
      <c r="D37" s="659">
        <v>13.630253943435203</v>
      </c>
      <c r="E37" s="659">
        <v>13.593679768794539</v>
      </c>
      <c r="F37" s="659">
        <v>11.435106365895045</v>
      </c>
      <c r="G37" s="593" t="s">
        <v>319</v>
      </c>
      <c r="H37" s="589" t="s">
        <v>319</v>
      </c>
      <c r="I37" s="650"/>
      <c r="K37" s="369"/>
      <c r="L37" s="369"/>
      <c r="N37" s="369"/>
      <c r="O37" s="369"/>
    </row>
    <row r="38" spans="1:15">
      <c r="A38" s="625"/>
      <c r="B38" s="626" t="s">
        <v>650</v>
      </c>
      <c r="C38" s="659">
        <v>14.503812617887212</v>
      </c>
      <c r="D38" s="659">
        <v>11.768436916019448</v>
      </c>
      <c r="E38" s="659">
        <v>11.730040124997057</v>
      </c>
      <c r="F38" s="659">
        <v>9.954126193209401</v>
      </c>
      <c r="G38" s="593" t="s">
        <v>319</v>
      </c>
      <c r="H38" s="589" t="s">
        <v>319</v>
      </c>
      <c r="I38" s="650"/>
      <c r="K38" s="369"/>
      <c r="L38" s="369"/>
      <c r="N38" s="369"/>
      <c r="O38" s="369"/>
    </row>
    <row r="39" spans="1:15">
      <c r="A39" s="627"/>
      <c r="B39" s="607"/>
      <c r="C39" s="669"/>
      <c r="D39" s="669"/>
      <c r="E39" s="669"/>
      <c r="F39" s="669"/>
      <c r="G39" s="608"/>
      <c r="H39" s="600"/>
      <c r="I39" s="650"/>
      <c r="K39" s="369"/>
      <c r="L39" s="369"/>
      <c r="N39" s="369"/>
      <c r="O39" s="369"/>
    </row>
    <row r="40" spans="1:15">
      <c r="A40" s="628"/>
      <c r="B40" s="629"/>
      <c r="C40" s="678"/>
      <c r="D40" s="678"/>
      <c r="E40" s="678"/>
      <c r="F40" s="678"/>
      <c r="G40" s="631"/>
      <c r="H40" s="679"/>
      <c r="I40" s="650"/>
      <c r="K40" s="369"/>
      <c r="L40" s="369"/>
      <c r="N40" s="369"/>
      <c r="O40" s="369"/>
    </row>
    <row r="41" spans="1:15">
      <c r="A41" s="633" t="s">
        <v>652</v>
      </c>
      <c r="B41" s="597"/>
      <c r="C41" s="661">
        <v>1066.3230098851454</v>
      </c>
      <c r="D41" s="661">
        <v>1026.1737812572437</v>
      </c>
      <c r="E41" s="661">
        <v>905.97518257076251</v>
      </c>
      <c r="F41" s="661">
        <v>754.30738963000601</v>
      </c>
      <c r="G41" s="593">
        <f t="shared" ref="G41:G42" si="10">D41/C41*100-100</f>
        <v>-3.7652032503946629</v>
      </c>
      <c r="H41" s="589">
        <f t="shared" ref="H41:H42" si="11">F41/E41*100-100</f>
        <v>-16.740833066794323</v>
      </c>
      <c r="I41" s="650"/>
      <c r="K41" s="369"/>
      <c r="L41" s="369"/>
      <c r="N41" s="369"/>
      <c r="O41" s="369"/>
    </row>
    <row r="42" spans="1:15">
      <c r="A42" s="633" t="s">
        <v>653</v>
      </c>
      <c r="B42" s="597"/>
      <c r="C42" s="661">
        <v>8957.0025573802322</v>
      </c>
      <c r="D42" s="661">
        <v>9511.5020177724127</v>
      </c>
      <c r="E42" s="661">
        <v>9864.2319245307935</v>
      </c>
      <c r="F42" s="661">
        <v>9776.7827238658429</v>
      </c>
      <c r="G42" s="593">
        <f t="shared" si="10"/>
        <v>6.1906810547385049</v>
      </c>
      <c r="H42" s="589">
        <f t="shared" si="11"/>
        <v>-0.88652822981055124</v>
      </c>
      <c r="I42" s="650"/>
      <c r="K42" s="369"/>
      <c r="L42" s="369"/>
      <c r="N42" s="369"/>
      <c r="O42" s="369"/>
    </row>
    <row r="43" spans="1:15">
      <c r="A43" s="633" t="s">
        <v>654</v>
      </c>
      <c r="B43" s="597"/>
      <c r="C43" s="661">
        <v>-1955.3405129691012</v>
      </c>
      <c r="D43" s="661">
        <v>-239.1365187501801</v>
      </c>
      <c r="E43" s="661">
        <v>-570.23150698080053</v>
      </c>
      <c r="F43" s="661">
        <v>-31.922027004171678</v>
      </c>
      <c r="G43" s="680" t="s">
        <v>319</v>
      </c>
      <c r="H43" s="589" t="s">
        <v>319</v>
      </c>
      <c r="I43" s="650"/>
      <c r="K43" s="369"/>
      <c r="L43" s="369"/>
      <c r="N43" s="369"/>
      <c r="O43" s="369"/>
    </row>
    <row r="44" spans="1:15">
      <c r="A44" s="633" t="s">
        <v>655</v>
      </c>
      <c r="B44" s="597"/>
      <c r="C44" s="661">
        <v>185.34057903120024</v>
      </c>
      <c r="D44" s="661">
        <v>-251.68159510358876</v>
      </c>
      <c r="E44" s="661">
        <v>-228.00034862006621</v>
      </c>
      <c r="F44" s="661">
        <v>172.16773426887758</v>
      </c>
      <c r="G44" s="680" t="s">
        <v>319</v>
      </c>
      <c r="H44" s="589" t="s">
        <v>319</v>
      </c>
      <c r="I44" s="650"/>
      <c r="K44" s="369"/>
      <c r="L44" s="369"/>
      <c r="N44" s="369"/>
      <c r="O44" s="369"/>
    </row>
    <row r="45" spans="1:15" ht="16.5" thickBot="1">
      <c r="A45" s="635" t="s">
        <v>656</v>
      </c>
      <c r="B45" s="636"/>
      <c r="C45" s="681">
        <v>-1769.999933937901</v>
      </c>
      <c r="D45" s="681">
        <v>-490.81811385376881</v>
      </c>
      <c r="E45" s="681">
        <v>-798.23185560086677</v>
      </c>
      <c r="F45" s="681">
        <v>140.24570726470589</v>
      </c>
      <c r="G45" s="682" t="s">
        <v>319</v>
      </c>
      <c r="H45" s="683" t="s">
        <v>319</v>
      </c>
      <c r="I45" s="650"/>
      <c r="K45" s="369"/>
      <c r="L45" s="369"/>
      <c r="N45" s="369"/>
      <c r="O45" s="369"/>
    </row>
    <row r="46" spans="1:15" ht="16.5" thickTop="1">
      <c r="A46" s="684" t="s">
        <v>657</v>
      </c>
      <c r="B46" s="684"/>
      <c r="C46" s="684"/>
      <c r="D46" s="684"/>
      <c r="E46" s="684"/>
      <c r="F46" s="684"/>
      <c r="G46" s="684"/>
      <c r="H46" s="684"/>
      <c r="I46" s="650"/>
    </row>
    <row r="47" spans="1:15">
      <c r="A47" s="685" t="s">
        <v>658</v>
      </c>
      <c r="B47" s="685"/>
      <c r="C47" s="685"/>
      <c r="D47" s="685"/>
      <c r="E47" s="685"/>
      <c r="F47" s="685"/>
      <c r="G47" s="685"/>
      <c r="H47" s="685"/>
      <c r="I47" s="650"/>
    </row>
    <row r="48" spans="1:15">
      <c r="A48" s="686" t="s">
        <v>659</v>
      </c>
      <c r="B48" s="686"/>
      <c r="C48" s="686"/>
      <c r="D48" s="686"/>
      <c r="E48" s="686"/>
      <c r="F48" s="686"/>
      <c r="G48" s="686"/>
      <c r="H48" s="686"/>
      <c r="I48" s="650"/>
    </row>
    <row r="49" spans="1:9">
      <c r="A49" s="687" t="s">
        <v>660</v>
      </c>
      <c r="B49" s="687"/>
      <c r="C49" s="687"/>
      <c r="D49" s="687"/>
      <c r="E49" s="687"/>
      <c r="F49" s="687"/>
      <c r="G49" s="687"/>
      <c r="H49" s="687"/>
      <c r="I49" s="650"/>
    </row>
    <row r="50" spans="1:9">
      <c r="A50" s="1692" t="s">
        <v>661</v>
      </c>
      <c r="B50" s="1692"/>
      <c r="C50" s="644">
        <v>106.73</v>
      </c>
      <c r="D50" s="645">
        <v>103.1</v>
      </c>
      <c r="E50" s="644">
        <v>102.86</v>
      </c>
      <c r="F50" s="645">
        <v>104.12</v>
      </c>
      <c r="G50" s="565"/>
      <c r="H50" s="565"/>
      <c r="I50" s="650"/>
    </row>
    <row r="51" spans="1:9">
      <c r="A51" s="650"/>
      <c r="B51" s="650"/>
      <c r="C51" s="650"/>
      <c r="D51" s="650"/>
      <c r="E51" s="650"/>
      <c r="F51" s="650"/>
      <c r="G51" s="650"/>
      <c r="H51" s="650"/>
      <c r="I51" s="650"/>
    </row>
    <row r="52" spans="1:9">
      <c r="G52" s="391"/>
      <c r="H52" s="391"/>
      <c r="I52" s="391"/>
    </row>
    <row r="53" spans="1:9">
      <c r="G53" s="391"/>
      <c r="H53" s="391"/>
      <c r="I53" s="391"/>
    </row>
    <row r="54" spans="1:9">
      <c r="B54" s="391"/>
      <c r="G54" s="391"/>
      <c r="H54" s="391"/>
    </row>
    <row r="55" spans="1:9">
      <c r="B55" s="391"/>
      <c r="G55" s="391"/>
      <c r="H55" s="391"/>
    </row>
    <row r="56" spans="1:9">
      <c r="B56" s="391"/>
      <c r="C56" s="688"/>
      <c r="D56" s="688"/>
      <c r="E56" s="688"/>
      <c r="F56" s="688"/>
      <c r="G56" s="391"/>
      <c r="H56" s="391"/>
      <c r="I56" s="391"/>
    </row>
    <row r="57" spans="1:9">
      <c r="B57" s="391"/>
      <c r="C57" s="688"/>
      <c r="D57" s="688"/>
      <c r="E57" s="688"/>
      <c r="F57" s="688"/>
      <c r="G57" s="391"/>
      <c r="H57" s="391"/>
      <c r="I57" s="391"/>
    </row>
    <row r="58" spans="1:9">
      <c r="B58" s="391"/>
      <c r="C58" s="688"/>
      <c r="D58" s="688"/>
      <c r="E58" s="688"/>
      <c r="F58" s="688"/>
      <c r="G58" s="391"/>
      <c r="H58" s="391"/>
      <c r="I58" s="391"/>
    </row>
    <row r="59" spans="1:9">
      <c r="B59" s="391"/>
      <c r="C59" s="688"/>
      <c r="D59" s="688"/>
      <c r="E59" s="688"/>
      <c r="F59" s="688"/>
      <c r="G59" s="391"/>
      <c r="H59" s="391"/>
      <c r="I59" s="391"/>
    </row>
    <row r="60" spans="1:9">
      <c r="B60" s="391"/>
      <c r="C60" s="688"/>
      <c r="D60" s="688"/>
      <c r="E60" s="688"/>
      <c r="F60" s="688"/>
      <c r="G60" s="391"/>
      <c r="H60" s="391"/>
      <c r="I60" s="391"/>
    </row>
    <row r="61" spans="1:9">
      <c r="B61" s="391"/>
      <c r="C61" s="688"/>
      <c r="D61" s="688"/>
      <c r="E61" s="688"/>
      <c r="F61" s="688"/>
      <c r="G61" s="391"/>
      <c r="H61" s="391"/>
      <c r="I61" s="391"/>
    </row>
    <row r="62" spans="1:9">
      <c r="B62" s="391"/>
      <c r="C62" s="688"/>
      <c r="D62" s="688"/>
      <c r="E62" s="688"/>
      <c r="F62" s="688"/>
      <c r="G62" s="391"/>
      <c r="H62" s="391"/>
      <c r="I62" s="391"/>
    </row>
    <row r="63" spans="1:9">
      <c r="B63" s="391"/>
      <c r="C63" s="688"/>
      <c r="D63" s="688"/>
      <c r="E63" s="688"/>
      <c r="F63" s="688"/>
      <c r="G63" s="391"/>
      <c r="H63" s="391"/>
      <c r="I63" s="391"/>
    </row>
    <row r="64" spans="1:9">
      <c r="B64" s="391"/>
      <c r="C64" s="688"/>
      <c r="D64" s="688"/>
      <c r="E64" s="688"/>
      <c r="F64" s="688"/>
      <c r="G64" s="391"/>
      <c r="H64" s="391"/>
      <c r="I64" s="391"/>
    </row>
    <row r="65" spans="2:9">
      <c r="B65" s="391"/>
      <c r="C65" s="688"/>
      <c r="D65" s="688"/>
      <c r="E65" s="688"/>
      <c r="F65" s="688"/>
      <c r="G65" s="391"/>
      <c r="H65" s="391"/>
      <c r="I65" s="391"/>
    </row>
    <row r="66" spans="2:9">
      <c r="B66" s="391"/>
      <c r="C66" s="688"/>
      <c r="D66" s="688"/>
      <c r="E66" s="688"/>
      <c r="F66" s="688"/>
      <c r="G66" s="391"/>
      <c r="H66" s="391"/>
      <c r="I66" s="391"/>
    </row>
    <row r="67" spans="2:9">
      <c r="B67" s="391"/>
      <c r="C67" s="688"/>
      <c r="D67" s="688"/>
      <c r="E67" s="688"/>
      <c r="F67" s="688"/>
      <c r="G67" s="391"/>
      <c r="H67" s="391"/>
      <c r="I67" s="391"/>
    </row>
    <row r="68" spans="2:9">
      <c r="B68" s="391"/>
      <c r="C68" s="688"/>
      <c r="D68" s="688"/>
      <c r="E68" s="688"/>
      <c r="F68" s="688"/>
      <c r="G68" s="391"/>
      <c r="H68" s="391"/>
      <c r="I68" s="391"/>
    </row>
    <row r="69" spans="2:9">
      <c r="B69" s="391"/>
      <c r="C69" s="688"/>
      <c r="D69" s="688"/>
      <c r="E69" s="688"/>
      <c r="F69" s="688"/>
      <c r="G69" s="391"/>
      <c r="H69" s="391"/>
      <c r="I69" s="391"/>
    </row>
    <row r="70" spans="2:9">
      <c r="B70" s="391"/>
      <c r="C70" s="688"/>
      <c r="D70" s="688"/>
      <c r="E70" s="688"/>
      <c r="F70" s="688"/>
      <c r="G70" s="391"/>
      <c r="H70" s="391"/>
      <c r="I70" s="391"/>
    </row>
    <row r="71" spans="2:9">
      <c r="B71" s="391"/>
      <c r="C71" s="688"/>
      <c r="D71" s="688"/>
      <c r="E71" s="688"/>
      <c r="F71" s="688"/>
      <c r="G71" s="391"/>
      <c r="H71" s="391"/>
      <c r="I71" s="391"/>
    </row>
    <row r="72" spans="2:9">
      <c r="B72" s="391"/>
      <c r="C72" s="688"/>
      <c r="D72" s="688"/>
      <c r="E72" s="688"/>
      <c r="F72" s="688"/>
      <c r="G72" s="391"/>
      <c r="H72" s="391"/>
      <c r="I72" s="391"/>
    </row>
    <row r="73" spans="2:9">
      <c r="B73" s="391"/>
      <c r="C73" s="688"/>
      <c r="D73" s="688"/>
      <c r="E73" s="688"/>
      <c r="F73" s="688"/>
      <c r="G73" s="391"/>
      <c r="H73" s="391"/>
      <c r="I73" s="391"/>
    </row>
    <row r="74" spans="2:9">
      <c r="B74" s="391"/>
      <c r="C74" s="688"/>
      <c r="D74" s="688"/>
      <c r="E74" s="688"/>
      <c r="F74" s="688"/>
      <c r="G74" s="391"/>
      <c r="H74" s="391"/>
      <c r="I74" s="391"/>
    </row>
    <row r="75" spans="2:9">
      <c r="B75" s="391"/>
      <c r="C75" s="688"/>
      <c r="D75" s="688"/>
      <c r="E75" s="688"/>
      <c r="F75" s="688"/>
      <c r="G75" s="391"/>
      <c r="H75" s="391"/>
      <c r="I75" s="391"/>
    </row>
    <row r="76" spans="2:9">
      <c r="B76" s="391"/>
      <c r="C76" s="688"/>
      <c r="D76" s="688"/>
      <c r="E76" s="688"/>
      <c r="F76" s="688"/>
      <c r="G76" s="391"/>
      <c r="H76" s="391"/>
      <c r="I76" s="391"/>
    </row>
    <row r="77" spans="2:9">
      <c r="B77" s="391"/>
      <c r="C77" s="688"/>
      <c r="D77" s="688"/>
      <c r="E77" s="688"/>
      <c r="F77" s="688"/>
      <c r="G77" s="391"/>
      <c r="H77" s="391"/>
      <c r="I77" s="391"/>
    </row>
    <row r="78" spans="2:9">
      <c r="B78" s="391"/>
      <c r="C78" s="688"/>
      <c r="D78" s="688"/>
      <c r="E78" s="688"/>
      <c r="F78" s="688"/>
      <c r="G78" s="391"/>
      <c r="H78" s="391"/>
      <c r="I78" s="391"/>
    </row>
    <row r="79" spans="2:9">
      <c r="B79" s="391"/>
      <c r="C79" s="688"/>
      <c r="D79" s="688"/>
      <c r="E79" s="688"/>
      <c r="F79" s="688"/>
      <c r="G79" s="391"/>
      <c r="H79" s="391"/>
      <c r="I79" s="391"/>
    </row>
    <row r="80" spans="2:9">
      <c r="B80" s="391"/>
      <c r="C80" s="688"/>
      <c r="D80" s="688"/>
      <c r="E80" s="688"/>
      <c r="F80" s="688"/>
      <c r="G80" s="391"/>
      <c r="H80" s="391"/>
      <c r="I80" s="391"/>
    </row>
    <row r="81" spans="2:9">
      <c r="B81" s="391"/>
      <c r="C81" s="688"/>
      <c r="D81" s="688"/>
      <c r="E81" s="688"/>
      <c r="F81" s="688"/>
      <c r="G81" s="391"/>
      <c r="H81" s="391"/>
      <c r="I81" s="391"/>
    </row>
    <row r="82" spans="2:9">
      <c r="B82" s="391"/>
      <c r="C82" s="688"/>
      <c r="D82" s="688"/>
      <c r="E82" s="688"/>
      <c r="F82" s="688"/>
      <c r="G82" s="391"/>
      <c r="H82" s="391"/>
      <c r="I82" s="391"/>
    </row>
    <row r="83" spans="2:9">
      <c r="B83" s="391"/>
      <c r="C83" s="688"/>
      <c r="D83" s="688"/>
      <c r="E83" s="688"/>
      <c r="F83" s="688"/>
      <c r="G83" s="391"/>
      <c r="H83" s="391"/>
      <c r="I83" s="391"/>
    </row>
    <row r="84" spans="2:9">
      <c r="B84" s="391"/>
      <c r="C84" s="688"/>
      <c r="D84" s="688"/>
      <c r="E84" s="688"/>
      <c r="F84" s="688"/>
      <c r="G84" s="391"/>
      <c r="H84" s="391"/>
      <c r="I84" s="391"/>
    </row>
    <row r="85" spans="2:9">
      <c r="B85" s="391"/>
      <c r="C85" s="688"/>
      <c r="D85" s="688"/>
      <c r="E85" s="688"/>
      <c r="F85" s="688"/>
      <c r="G85" s="391"/>
      <c r="H85" s="391"/>
      <c r="I85" s="391"/>
    </row>
    <row r="86" spans="2:9">
      <c r="B86" s="391"/>
      <c r="C86" s="688"/>
      <c r="D86" s="688"/>
      <c r="E86" s="688"/>
      <c r="F86" s="688"/>
      <c r="G86" s="391"/>
      <c r="H86" s="391"/>
      <c r="I86" s="391"/>
    </row>
    <row r="87" spans="2:9">
      <c r="B87" s="391"/>
      <c r="C87" s="688"/>
      <c r="D87" s="688"/>
      <c r="E87" s="688"/>
      <c r="F87" s="688"/>
      <c r="G87" s="391"/>
      <c r="H87" s="391"/>
      <c r="I87" s="391"/>
    </row>
    <row r="88" spans="2:9">
      <c r="B88" s="391"/>
      <c r="C88" s="688"/>
      <c r="D88" s="688"/>
      <c r="E88" s="688"/>
      <c r="F88" s="688"/>
      <c r="G88" s="391"/>
      <c r="H88" s="391"/>
      <c r="I88" s="391"/>
    </row>
    <row r="89" spans="2:9">
      <c r="B89" s="391"/>
      <c r="C89" s="688"/>
      <c r="D89" s="688"/>
      <c r="E89" s="688"/>
      <c r="F89" s="688"/>
      <c r="G89" s="391"/>
      <c r="H89" s="391"/>
      <c r="I89" s="391"/>
    </row>
    <row r="90" spans="2:9">
      <c r="B90" s="391"/>
      <c r="C90" s="688"/>
      <c r="D90" s="688"/>
      <c r="E90" s="688"/>
      <c r="F90" s="688"/>
      <c r="G90" s="391"/>
      <c r="H90" s="391"/>
      <c r="I90" s="391"/>
    </row>
    <row r="91" spans="2:9">
      <c r="B91" s="391"/>
      <c r="C91" s="688"/>
      <c r="D91" s="688"/>
      <c r="E91" s="688"/>
      <c r="F91" s="688"/>
      <c r="G91" s="391"/>
      <c r="H91" s="391"/>
      <c r="I91" s="391"/>
    </row>
    <row r="92" spans="2:9">
      <c r="B92" s="391"/>
      <c r="C92" s="688"/>
      <c r="D92" s="688"/>
      <c r="E92" s="688"/>
      <c r="F92" s="688"/>
      <c r="G92" s="391"/>
      <c r="H92" s="391"/>
      <c r="I92" s="391"/>
    </row>
    <row r="93" spans="2:9">
      <c r="B93" s="391"/>
      <c r="C93" s="688"/>
      <c r="D93" s="688"/>
      <c r="E93" s="688"/>
      <c r="F93" s="688"/>
    </row>
    <row r="94" spans="2:9">
      <c r="B94" s="391"/>
    </row>
    <row r="95" spans="2:9">
      <c r="B95" s="391"/>
    </row>
  </sheetData>
  <mergeCells count="7">
    <mergeCell ref="A50:B50"/>
    <mergeCell ref="A1:H1"/>
    <mergeCell ref="A2:H2"/>
    <mergeCell ref="F4:H4"/>
    <mergeCell ref="G5:H5"/>
    <mergeCell ref="A32:B32"/>
    <mergeCell ref="A36:B36"/>
  </mergeCells>
  <pageMargins left="0.5" right="0.5" top="0.75" bottom="0.75" header="0.5" footer="0.5"/>
  <pageSetup scale="77"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R104"/>
  <sheetViews>
    <sheetView zoomScaleSheetLayoutView="100" workbookViewId="0">
      <selection activeCell="M42" sqref="M42"/>
    </sheetView>
  </sheetViews>
  <sheetFormatPr defaultRowHeight="36" customHeight="1"/>
  <cols>
    <col min="1" max="1" width="9.140625" style="42"/>
    <col min="2" max="2" width="16" style="42" customWidth="1"/>
    <col min="3" max="3" width="17.5703125" style="42" customWidth="1"/>
    <col min="4" max="12" width="12.140625" style="42" customWidth="1"/>
    <col min="13" max="257" width="9.140625" style="42"/>
    <col min="258" max="258" width="16" style="42" customWidth="1"/>
    <col min="259" max="259" width="16.5703125" style="42" bestFit="1" customWidth="1"/>
    <col min="260" max="266" width="9.140625" style="42"/>
    <col min="267" max="268" width="10.28515625" style="42" customWidth="1"/>
    <col min="269" max="513" width="9.140625" style="42"/>
    <col min="514" max="514" width="16" style="42" customWidth="1"/>
    <col min="515" max="515" width="16.5703125" style="42" bestFit="1" customWidth="1"/>
    <col min="516" max="522" width="9.140625" style="42"/>
    <col min="523" max="524" width="10.28515625" style="42" customWidth="1"/>
    <col min="525" max="769" width="9.140625" style="42"/>
    <col min="770" max="770" width="16" style="42" customWidth="1"/>
    <col min="771" max="771" width="16.5703125" style="42" bestFit="1" customWidth="1"/>
    <col min="772" max="778" width="9.140625" style="42"/>
    <col min="779" max="780" width="10.28515625" style="42" customWidth="1"/>
    <col min="781" max="1025" width="9.140625" style="42"/>
    <col min="1026" max="1026" width="16" style="42" customWidth="1"/>
    <col min="1027" max="1027" width="16.5703125" style="42" bestFit="1" customWidth="1"/>
    <col min="1028" max="1034" width="9.140625" style="42"/>
    <col min="1035" max="1036" width="10.28515625" style="42" customWidth="1"/>
    <col min="1037" max="1281" width="9.140625" style="42"/>
    <col min="1282" max="1282" width="16" style="42" customWidth="1"/>
    <col min="1283" max="1283" width="16.5703125" style="42" bestFit="1" customWidth="1"/>
    <col min="1284" max="1290" width="9.140625" style="42"/>
    <col min="1291" max="1292" width="10.28515625" style="42" customWidth="1"/>
    <col min="1293" max="1537" width="9.140625" style="42"/>
    <col min="1538" max="1538" width="16" style="42" customWidth="1"/>
    <col min="1539" max="1539" width="16.5703125" style="42" bestFit="1" customWidth="1"/>
    <col min="1540" max="1546" width="9.140625" style="42"/>
    <col min="1547" max="1548" width="10.28515625" style="42" customWidth="1"/>
    <col min="1549" max="1793" width="9.140625" style="42"/>
    <col min="1794" max="1794" width="16" style="42" customWidth="1"/>
    <col min="1795" max="1795" width="16.5703125" style="42" bestFit="1" customWidth="1"/>
    <col min="1796" max="1802" width="9.140625" style="42"/>
    <col min="1803" max="1804" width="10.28515625" style="42" customWidth="1"/>
    <col min="1805" max="2049" width="9.140625" style="42"/>
    <col min="2050" max="2050" width="16" style="42" customWidth="1"/>
    <col min="2051" max="2051" width="16.5703125" style="42" bestFit="1" customWidth="1"/>
    <col min="2052" max="2058" width="9.140625" style="42"/>
    <col min="2059" max="2060" width="10.28515625" style="42" customWidth="1"/>
    <col min="2061" max="2305" width="9.140625" style="42"/>
    <col min="2306" max="2306" width="16" style="42" customWidth="1"/>
    <col min="2307" max="2307" width="16.5703125" style="42" bestFit="1" customWidth="1"/>
    <col min="2308" max="2314" width="9.140625" style="42"/>
    <col min="2315" max="2316" width="10.28515625" style="42" customWidth="1"/>
    <col min="2317" max="2561" width="9.140625" style="42"/>
    <col min="2562" max="2562" width="16" style="42" customWidth="1"/>
    <col min="2563" max="2563" width="16.5703125" style="42" bestFit="1" customWidth="1"/>
    <col min="2564" max="2570" width="9.140625" style="42"/>
    <col min="2571" max="2572" width="10.28515625" style="42" customWidth="1"/>
    <col min="2573" max="2817" width="9.140625" style="42"/>
    <col min="2818" max="2818" width="16" style="42" customWidth="1"/>
    <col min="2819" max="2819" width="16.5703125" style="42" bestFit="1" customWidth="1"/>
    <col min="2820" max="2826" width="9.140625" style="42"/>
    <col min="2827" max="2828" width="10.28515625" style="42" customWidth="1"/>
    <col min="2829" max="3073" width="9.140625" style="42"/>
    <col min="3074" max="3074" width="16" style="42" customWidth="1"/>
    <col min="3075" max="3075" width="16.5703125" style="42" bestFit="1" customWidth="1"/>
    <col min="3076" max="3082" width="9.140625" style="42"/>
    <col min="3083" max="3084" width="10.28515625" style="42" customWidth="1"/>
    <col min="3085" max="3329" width="9.140625" style="42"/>
    <col min="3330" max="3330" width="16" style="42" customWidth="1"/>
    <col min="3331" max="3331" width="16.5703125" style="42" bestFit="1" customWidth="1"/>
    <col min="3332" max="3338" width="9.140625" style="42"/>
    <col min="3339" max="3340" width="10.28515625" style="42" customWidth="1"/>
    <col min="3341" max="3585" width="9.140625" style="42"/>
    <col min="3586" max="3586" width="16" style="42" customWidth="1"/>
    <col min="3587" max="3587" width="16.5703125" style="42" bestFit="1" customWidth="1"/>
    <col min="3588" max="3594" width="9.140625" style="42"/>
    <col min="3595" max="3596" width="10.28515625" style="42" customWidth="1"/>
    <col min="3597" max="3841" width="9.140625" style="42"/>
    <col min="3842" max="3842" width="16" style="42" customWidth="1"/>
    <col min="3843" max="3843" width="16.5703125" style="42" bestFit="1" customWidth="1"/>
    <col min="3844" max="3850" width="9.140625" style="42"/>
    <col min="3851" max="3852" width="10.28515625" style="42" customWidth="1"/>
    <col min="3853" max="4097" width="9.140625" style="42"/>
    <col min="4098" max="4098" width="16" style="42" customWidth="1"/>
    <col min="4099" max="4099" width="16.5703125" style="42" bestFit="1" customWidth="1"/>
    <col min="4100" max="4106" width="9.140625" style="42"/>
    <col min="4107" max="4108" width="10.28515625" style="42" customWidth="1"/>
    <col min="4109" max="4353" width="9.140625" style="42"/>
    <col min="4354" max="4354" width="16" style="42" customWidth="1"/>
    <col min="4355" max="4355" width="16.5703125" style="42" bestFit="1" customWidth="1"/>
    <col min="4356" max="4362" width="9.140625" style="42"/>
    <col min="4363" max="4364" width="10.28515625" style="42" customWidth="1"/>
    <col min="4365" max="4609" width="9.140625" style="42"/>
    <col min="4610" max="4610" width="16" style="42" customWidth="1"/>
    <col min="4611" max="4611" width="16.5703125" style="42" bestFit="1" customWidth="1"/>
    <col min="4612" max="4618" width="9.140625" style="42"/>
    <col min="4619" max="4620" width="10.28515625" style="42" customWidth="1"/>
    <col min="4621" max="4865" width="9.140625" style="42"/>
    <col min="4866" max="4866" width="16" style="42" customWidth="1"/>
    <col min="4867" max="4867" width="16.5703125" style="42" bestFit="1" customWidth="1"/>
    <col min="4868" max="4874" width="9.140625" style="42"/>
    <col min="4875" max="4876" width="10.28515625" style="42" customWidth="1"/>
    <col min="4877" max="5121" width="9.140625" style="42"/>
    <col min="5122" max="5122" width="16" style="42" customWidth="1"/>
    <col min="5123" max="5123" width="16.5703125" style="42" bestFit="1" customWidth="1"/>
    <col min="5124" max="5130" width="9.140625" style="42"/>
    <col min="5131" max="5132" width="10.28515625" style="42" customWidth="1"/>
    <col min="5133" max="5377" width="9.140625" style="42"/>
    <col min="5378" max="5378" width="16" style="42" customWidth="1"/>
    <col min="5379" max="5379" width="16.5703125" style="42" bestFit="1" customWidth="1"/>
    <col min="5380" max="5386" width="9.140625" style="42"/>
    <col min="5387" max="5388" width="10.28515625" style="42" customWidth="1"/>
    <col min="5389" max="5633" width="9.140625" style="42"/>
    <col min="5634" max="5634" width="16" style="42" customWidth="1"/>
    <col min="5635" max="5635" width="16.5703125" style="42" bestFit="1" customWidth="1"/>
    <col min="5636" max="5642" width="9.140625" style="42"/>
    <col min="5643" max="5644" width="10.28515625" style="42" customWidth="1"/>
    <col min="5645" max="5889" width="9.140625" style="42"/>
    <col min="5890" max="5890" width="16" style="42" customWidth="1"/>
    <col min="5891" max="5891" width="16.5703125" style="42" bestFit="1" customWidth="1"/>
    <col min="5892" max="5898" width="9.140625" style="42"/>
    <col min="5899" max="5900" width="10.28515625" style="42" customWidth="1"/>
    <col min="5901" max="6145" width="9.140625" style="42"/>
    <col min="6146" max="6146" width="16" style="42" customWidth="1"/>
    <col min="6147" max="6147" width="16.5703125" style="42" bestFit="1" customWidth="1"/>
    <col min="6148" max="6154" width="9.140625" style="42"/>
    <col min="6155" max="6156" width="10.28515625" style="42" customWidth="1"/>
    <col min="6157" max="6401" width="9.140625" style="42"/>
    <col min="6402" max="6402" width="16" style="42" customWidth="1"/>
    <col min="6403" max="6403" width="16.5703125" style="42" bestFit="1" customWidth="1"/>
    <col min="6404" max="6410" width="9.140625" style="42"/>
    <col min="6411" max="6412" width="10.28515625" style="42" customWidth="1"/>
    <col min="6413" max="6657" width="9.140625" style="42"/>
    <col min="6658" max="6658" width="16" style="42" customWidth="1"/>
    <col min="6659" max="6659" width="16.5703125" style="42" bestFit="1" customWidth="1"/>
    <col min="6660" max="6666" width="9.140625" style="42"/>
    <col min="6667" max="6668" width="10.28515625" style="42" customWidth="1"/>
    <col min="6669" max="6913" width="9.140625" style="42"/>
    <col min="6914" max="6914" width="16" style="42" customWidth="1"/>
    <col min="6915" max="6915" width="16.5703125" style="42" bestFit="1" customWidth="1"/>
    <col min="6916" max="6922" width="9.140625" style="42"/>
    <col min="6923" max="6924" width="10.28515625" style="42" customWidth="1"/>
    <col min="6925" max="7169" width="9.140625" style="42"/>
    <col min="7170" max="7170" width="16" style="42" customWidth="1"/>
    <col min="7171" max="7171" width="16.5703125" style="42" bestFit="1" customWidth="1"/>
    <col min="7172" max="7178" width="9.140625" style="42"/>
    <col min="7179" max="7180" width="10.28515625" style="42" customWidth="1"/>
    <col min="7181" max="7425" width="9.140625" style="42"/>
    <col min="7426" max="7426" width="16" style="42" customWidth="1"/>
    <col min="7427" max="7427" width="16.5703125" style="42" bestFit="1" customWidth="1"/>
    <col min="7428" max="7434" width="9.140625" style="42"/>
    <col min="7435" max="7436" width="10.28515625" style="42" customWidth="1"/>
    <col min="7437" max="7681" width="9.140625" style="42"/>
    <col min="7682" max="7682" width="16" style="42" customWidth="1"/>
    <col min="7683" max="7683" width="16.5703125" style="42" bestFit="1" customWidth="1"/>
    <col min="7684" max="7690" width="9.140625" style="42"/>
    <col min="7691" max="7692" width="10.28515625" style="42" customWidth="1"/>
    <col min="7693" max="7937" width="9.140625" style="42"/>
    <col min="7938" max="7938" width="16" style="42" customWidth="1"/>
    <col min="7939" max="7939" width="16.5703125" style="42" bestFit="1" customWidth="1"/>
    <col min="7940" max="7946" width="9.140625" style="42"/>
    <col min="7947" max="7948" width="10.28515625" style="42" customWidth="1"/>
    <col min="7949" max="8193" width="9.140625" style="42"/>
    <col min="8194" max="8194" width="16" style="42" customWidth="1"/>
    <col min="8195" max="8195" width="16.5703125" style="42" bestFit="1" customWidth="1"/>
    <col min="8196" max="8202" width="9.140625" style="42"/>
    <col min="8203" max="8204" width="10.28515625" style="42" customWidth="1"/>
    <col min="8205" max="8449" width="9.140625" style="42"/>
    <col min="8450" max="8450" width="16" style="42" customWidth="1"/>
    <col min="8451" max="8451" width="16.5703125" style="42" bestFit="1" customWidth="1"/>
    <col min="8452" max="8458" width="9.140625" style="42"/>
    <col min="8459" max="8460" width="10.28515625" style="42" customWidth="1"/>
    <col min="8461" max="8705" width="9.140625" style="42"/>
    <col min="8706" max="8706" width="16" style="42" customWidth="1"/>
    <col min="8707" max="8707" width="16.5703125" style="42" bestFit="1" customWidth="1"/>
    <col min="8708" max="8714" width="9.140625" style="42"/>
    <col min="8715" max="8716" width="10.28515625" style="42" customWidth="1"/>
    <col min="8717" max="8961" width="9.140625" style="42"/>
    <col min="8962" max="8962" width="16" style="42" customWidth="1"/>
    <col min="8963" max="8963" width="16.5703125" style="42" bestFit="1" customWidth="1"/>
    <col min="8964" max="8970" width="9.140625" style="42"/>
    <col min="8971" max="8972" width="10.28515625" style="42" customWidth="1"/>
    <col min="8973" max="9217" width="9.140625" style="42"/>
    <col min="9218" max="9218" width="16" style="42" customWidth="1"/>
    <col min="9219" max="9219" width="16.5703125" style="42" bestFit="1" customWidth="1"/>
    <col min="9220" max="9226" width="9.140625" style="42"/>
    <col min="9227" max="9228" width="10.28515625" style="42" customWidth="1"/>
    <col min="9229" max="9473" width="9.140625" style="42"/>
    <col min="9474" max="9474" width="16" style="42" customWidth="1"/>
    <col min="9475" max="9475" width="16.5703125" style="42" bestFit="1" customWidth="1"/>
    <col min="9476" max="9482" width="9.140625" style="42"/>
    <col min="9483" max="9484" width="10.28515625" style="42" customWidth="1"/>
    <col min="9485" max="9729" width="9.140625" style="42"/>
    <col min="9730" max="9730" width="16" style="42" customWidth="1"/>
    <col min="9731" max="9731" width="16.5703125" style="42" bestFit="1" customWidth="1"/>
    <col min="9732" max="9738" width="9.140625" style="42"/>
    <col min="9739" max="9740" width="10.28515625" style="42" customWidth="1"/>
    <col min="9741" max="9985" width="9.140625" style="42"/>
    <col min="9986" max="9986" width="16" style="42" customWidth="1"/>
    <col min="9987" max="9987" width="16.5703125" style="42" bestFit="1" customWidth="1"/>
    <col min="9988" max="9994" width="9.140625" style="42"/>
    <col min="9995" max="9996" width="10.28515625" style="42" customWidth="1"/>
    <col min="9997" max="10241" width="9.140625" style="42"/>
    <col min="10242" max="10242" width="16" style="42" customWidth="1"/>
    <col min="10243" max="10243" width="16.5703125" style="42" bestFit="1" customWidth="1"/>
    <col min="10244" max="10250" width="9.140625" style="42"/>
    <col min="10251" max="10252" width="10.28515625" style="42" customWidth="1"/>
    <col min="10253" max="10497" width="9.140625" style="42"/>
    <col min="10498" max="10498" width="16" style="42" customWidth="1"/>
    <col min="10499" max="10499" width="16.5703125" style="42" bestFit="1" customWidth="1"/>
    <col min="10500" max="10506" width="9.140625" style="42"/>
    <col min="10507" max="10508" width="10.28515625" style="42" customWidth="1"/>
    <col min="10509" max="10753" width="9.140625" style="42"/>
    <col min="10754" max="10754" width="16" style="42" customWidth="1"/>
    <col min="10755" max="10755" width="16.5703125" style="42" bestFit="1" customWidth="1"/>
    <col min="10756" max="10762" width="9.140625" style="42"/>
    <col min="10763" max="10764" width="10.28515625" style="42" customWidth="1"/>
    <col min="10765" max="11009" width="9.140625" style="42"/>
    <col min="11010" max="11010" width="16" style="42" customWidth="1"/>
    <col min="11011" max="11011" width="16.5703125" style="42" bestFit="1" customWidth="1"/>
    <col min="11012" max="11018" width="9.140625" style="42"/>
    <col min="11019" max="11020" width="10.28515625" style="42" customWidth="1"/>
    <col min="11021" max="11265" width="9.140625" style="42"/>
    <col min="11266" max="11266" width="16" style="42" customWidth="1"/>
    <col min="11267" max="11267" width="16.5703125" style="42" bestFit="1" customWidth="1"/>
    <col min="11268" max="11274" width="9.140625" style="42"/>
    <col min="11275" max="11276" width="10.28515625" style="42" customWidth="1"/>
    <col min="11277" max="11521" width="9.140625" style="42"/>
    <col min="11522" max="11522" width="16" style="42" customWidth="1"/>
    <col min="11523" max="11523" width="16.5703125" style="42" bestFit="1" customWidth="1"/>
    <col min="11524" max="11530" width="9.140625" style="42"/>
    <col min="11531" max="11532" width="10.28515625" style="42" customWidth="1"/>
    <col min="11533" max="11777" width="9.140625" style="42"/>
    <col min="11778" max="11778" width="16" style="42" customWidth="1"/>
    <col min="11779" max="11779" width="16.5703125" style="42" bestFit="1" customWidth="1"/>
    <col min="11780" max="11786" width="9.140625" style="42"/>
    <col min="11787" max="11788" width="10.28515625" style="42" customWidth="1"/>
    <col min="11789" max="12033" width="9.140625" style="42"/>
    <col min="12034" max="12034" width="16" style="42" customWidth="1"/>
    <col min="12035" max="12035" width="16.5703125" style="42" bestFit="1" customWidth="1"/>
    <col min="12036" max="12042" width="9.140625" style="42"/>
    <col min="12043" max="12044" width="10.28515625" style="42" customWidth="1"/>
    <col min="12045" max="12289" width="9.140625" style="42"/>
    <col min="12290" max="12290" width="16" style="42" customWidth="1"/>
    <col min="12291" max="12291" width="16.5703125" style="42" bestFit="1" customWidth="1"/>
    <col min="12292" max="12298" width="9.140625" style="42"/>
    <col min="12299" max="12300" width="10.28515625" style="42" customWidth="1"/>
    <col min="12301" max="12545" width="9.140625" style="42"/>
    <col min="12546" max="12546" width="16" style="42" customWidth="1"/>
    <col min="12547" max="12547" width="16.5703125" style="42" bestFit="1" customWidth="1"/>
    <col min="12548" max="12554" width="9.140625" style="42"/>
    <col min="12555" max="12556" width="10.28515625" style="42" customWidth="1"/>
    <col min="12557" max="12801" width="9.140625" style="42"/>
    <col min="12802" max="12802" width="16" style="42" customWidth="1"/>
    <col min="12803" max="12803" width="16.5703125" style="42" bestFit="1" customWidth="1"/>
    <col min="12804" max="12810" width="9.140625" style="42"/>
    <col min="12811" max="12812" width="10.28515625" style="42" customWidth="1"/>
    <col min="12813" max="13057" width="9.140625" style="42"/>
    <col min="13058" max="13058" width="16" style="42" customWidth="1"/>
    <col min="13059" max="13059" width="16.5703125" style="42" bestFit="1" customWidth="1"/>
    <col min="13060" max="13066" width="9.140625" style="42"/>
    <col min="13067" max="13068" width="10.28515625" style="42" customWidth="1"/>
    <col min="13069" max="13313" width="9.140625" style="42"/>
    <col min="13314" max="13314" width="16" style="42" customWidth="1"/>
    <col min="13315" max="13315" width="16.5703125" style="42" bestFit="1" customWidth="1"/>
    <col min="13316" max="13322" width="9.140625" style="42"/>
    <col min="13323" max="13324" width="10.28515625" style="42" customWidth="1"/>
    <col min="13325" max="13569" width="9.140625" style="42"/>
    <col min="13570" max="13570" width="16" style="42" customWidth="1"/>
    <col min="13571" max="13571" width="16.5703125" style="42" bestFit="1" customWidth="1"/>
    <col min="13572" max="13578" width="9.140625" style="42"/>
    <col min="13579" max="13580" width="10.28515625" style="42" customWidth="1"/>
    <col min="13581" max="13825" width="9.140625" style="42"/>
    <col min="13826" max="13826" width="16" style="42" customWidth="1"/>
    <col min="13827" max="13827" width="16.5703125" style="42" bestFit="1" customWidth="1"/>
    <col min="13828" max="13834" width="9.140625" style="42"/>
    <col min="13835" max="13836" width="10.28515625" style="42" customWidth="1"/>
    <col min="13837" max="14081" width="9.140625" style="42"/>
    <col min="14082" max="14082" width="16" style="42" customWidth="1"/>
    <col min="14083" max="14083" width="16.5703125" style="42" bestFit="1" customWidth="1"/>
    <col min="14084" max="14090" width="9.140625" style="42"/>
    <col min="14091" max="14092" width="10.28515625" style="42" customWidth="1"/>
    <col min="14093" max="14337" width="9.140625" style="42"/>
    <col min="14338" max="14338" width="16" style="42" customWidth="1"/>
    <col min="14339" max="14339" width="16.5703125" style="42" bestFit="1" customWidth="1"/>
    <col min="14340" max="14346" width="9.140625" style="42"/>
    <col min="14347" max="14348" width="10.28515625" style="42" customWidth="1"/>
    <col min="14349" max="14593" width="9.140625" style="42"/>
    <col min="14594" max="14594" width="16" style="42" customWidth="1"/>
    <col min="14595" max="14595" width="16.5703125" style="42" bestFit="1" customWidth="1"/>
    <col min="14596" max="14602" width="9.140625" style="42"/>
    <col min="14603" max="14604" width="10.28515625" style="42" customWidth="1"/>
    <col min="14605" max="14849" width="9.140625" style="42"/>
    <col min="14850" max="14850" width="16" style="42" customWidth="1"/>
    <col min="14851" max="14851" width="16.5703125" style="42" bestFit="1" customWidth="1"/>
    <col min="14852" max="14858" width="9.140625" style="42"/>
    <col min="14859" max="14860" width="10.28515625" style="42" customWidth="1"/>
    <col min="14861" max="15105" width="9.140625" style="42"/>
    <col min="15106" max="15106" width="16" style="42" customWidth="1"/>
    <col min="15107" max="15107" width="16.5703125" style="42" bestFit="1" customWidth="1"/>
    <col min="15108" max="15114" width="9.140625" style="42"/>
    <col min="15115" max="15116" width="10.28515625" style="42" customWidth="1"/>
    <col min="15117" max="15361" width="9.140625" style="42"/>
    <col min="15362" max="15362" width="16" style="42" customWidth="1"/>
    <col min="15363" max="15363" width="16.5703125" style="42" bestFit="1" customWidth="1"/>
    <col min="15364" max="15370" width="9.140625" style="42"/>
    <col min="15371" max="15372" width="10.28515625" style="42" customWidth="1"/>
    <col min="15373" max="15617" width="9.140625" style="42"/>
    <col min="15618" max="15618" width="16" style="42" customWidth="1"/>
    <col min="15619" max="15619" width="16.5703125" style="42" bestFit="1" customWidth="1"/>
    <col min="15620" max="15626" width="9.140625" style="42"/>
    <col min="15627" max="15628" width="10.28515625" style="42" customWidth="1"/>
    <col min="15629" max="15873" width="9.140625" style="42"/>
    <col min="15874" max="15874" width="16" style="42" customWidth="1"/>
    <col min="15875" max="15875" width="16.5703125" style="42" bestFit="1" customWidth="1"/>
    <col min="15876" max="15882" width="9.140625" style="42"/>
    <col min="15883" max="15884" width="10.28515625" style="42" customWidth="1"/>
    <col min="15885" max="16129" width="9.140625" style="42"/>
    <col min="16130" max="16130" width="16" style="42" customWidth="1"/>
    <col min="16131" max="16131" width="16.5703125" style="42" bestFit="1" customWidth="1"/>
    <col min="16132" max="16138" width="9.140625" style="42"/>
    <col min="16139" max="16140" width="10.28515625" style="42" customWidth="1"/>
    <col min="16141" max="16384" width="9.140625" style="42"/>
  </cols>
  <sheetData>
    <row r="1" spans="1:12" ht="15.75">
      <c r="B1" s="1619" t="s">
        <v>664</v>
      </c>
      <c r="C1" s="1619"/>
      <c r="D1" s="1619"/>
      <c r="E1" s="1619"/>
      <c r="F1" s="1619"/>
      <c r="G1" s="1619"/>
      <c r="H1" s="1619"/>
      <c r="I1" s="1619"/>
    </row>
    <row r="2" spans="1:12" ht="16.5" thickBot="1">
      <c r="B2" s="1718" t="s">
        <v>665</v>
      </c>
      <c r="C2" s="1719"/>
      <c r="D2" s="1719"/>
      <c r="E2" s="1719"/>
      <c r="F2" s="1719"/>
      <c r="G2" s="1719"/>
      <c r="H2" s="1719"/>
      <c r="I2" s="1719"/>
      <c r="K2" s="750"/>
      <c r="L2" s="750"/>
    </row>
    <row r="3" spans="1:12" ht="16.5" thickTop="1">
      <c r="B3" s="1720" t="s">
        <v>666</v>
      </c>
      <c r="C3" s="1722" t="s">
        <v>560</v>
      </c>
      <c r="D3" s="1724" t="s">
        <v>667</v>
      </c>
      <c r="E3" s="1724"/>
      <c r="F3" s="1724"/>
      <c r="G3" s="1725" t="s">
        <v>668</v>
      </c>
      <c r="H3" s="1724"/>
      <c r="I3" s="1726"/>
      <c r="K3" s="750"/>
      <c r="L3" s="750"/>
    </row>
    <row r="4" spans="1:12" ht="16.5" thickBot="1">
      <c r="B4" s="1721"/>
      <c r="C4" s="1723"/>
      <c r="D4" s="689" t="s">
        <v>669</v>
      </c>
      <c r="E4" s="689" t="s">
        <v>670</v>
      </c>
      <c r="F4" s="689" t="s">
        <v>671</v>
      </c>
      <c r="G4" s="690" t="s">
        <v>669</v>
      </c>
      <c r="H4" s="689" t="s">
        <v>670</v>
      </c>
      <c r="I4" s="691" t="s">
        <v>671</v>
      </c>
      <c r="K4" s="750"/>
      <c r="L4" s="750"/>
    </row>
    <row r="5" spans="1:12" ht="23.25" hidden="1" customHeight="1">
      <c r="A5" s="42" t="s">
        <v>88</v>
      </c>
      <c r="B5" s="1727" t="s">
        <v>549</v>
      </c>
      <c r="C5" s="692" t="s">
        <v>564</v>
      </c>
      <c r="D5" s="693">
        <v>72.099999999999994</v>
      </c>
      <c r="E5" s="693">
        <v>72.7</v>
      </c>
      <c r="F5" s="693">
        <v>72.400000000000006</v>
      </c>
      <c r="G5" s="693">
        <v>71.107187499999995</v>
      </c>
      <c r="H5" s="693">
        <v>71.707187500000003</v>
      </c>
      <c r="I5" s="694">
        <v>71.407187500000006</v>
      </c>
      <c r="K5" s="750"/>
      <c r="L5" s="750"/>
    </row>
    <row r="6" spans="1:12" ht="23.25" hidden="1" customHeight="1">
      <c r="B6" s="1716"/>
      <c r="C6" s="692" t="s">
        <v>565</v>
      </c>
      <c r="D6" s="693">
        <v>75.599999999999994</v>
      </c>
      <c r="E6" s="693">
        <v>76.2</v>
      </c>
      <c r="F6" s="693">
        <v>75.900000000000006</v>
      </c>
      <c r="G6" s="693">
        <v>73.617096774193527</v>
      </c>
      <c r="H6" s="693">
        <v>74.21709677419355</v>
      </c>
      <c r="I6" s="694">
        <v>73.917096774193539</v>
      </c>
      <c r="K6" s="750"/>
      <c r="L6" s="750"/>
    </row>
    <row r="7" spans="1:12" ht="23.25" hidden="1" customHeight="1">
      <c r="B7" s="1716"/>
      <c r="C7" s="692" t="s">
        <v>566</v>
      </c>
      <c r="D7" s="693">
        <v>78.099999999999994</v>
      </c>
      <c r="E7" s="693">
        <v>78.7</v>
      </c>
      <c r="F7" s="693">
        <v>78.400000000000006</v>
      </c>
      <c r="G7" s="693">
        <v>77.85466666666666</v>
      </c>
      <c r="H7" s="693">
        <v>78.454666666666668</v>
      </c>
      <c r="I7" s="694">
        <v>78.154666666666657</v>
      </c>
      <c r="K7" s="750"/>
      <c r="L7" s="750"/>
    </row>
    <row r="8" spans="1:12" ht="23.25" hidden="1" customHeight="1">
      <c r="B8" s="1716"/>
      <c r="C8" s="692" t="s">
        <v>567</v>
      </c>
      <c r="D8" s="693">
        <v>80.739999999999995</v>
      </c>
      <c r="E8" s="693">
        <v>81.34</v>
      </c>
      <c r="F8" s="693">
        <v>81.040000000000006</v>
      </c>
      <c r="G8" s="693">
        <v>78.983333333333334</v>
      </c>
      <c r="H8" s="693">
        <v>79.583333333333329</v>
      </c>
      <c r="I8" s="694">
        <v>79.283333333333331</v>
      </c>
      <c r="K8" s="750"/>
      <c r="L8" s="750"/>
    </row>
    <row r="9" spans="1:12" ht="23.25" hidden="1" customHeight="1">
      <c r="B9" s="1716"/>
      <c r="C9" s="692" t="s">
        <v>568</v>
      </c>
      <c r="D9" s="693">
        <v>85.51</v>
      </c>
      <c r="E9" s="693">
        <v>86.11</v>
      </c>
      <c r="F9" s="693">
        <v>85.81</v>
      </c>
      <c r="G9" s="693">
        <v>82.697241379310341</v>
      </c>
      <c r="H9" s="693">
        <v>83.297241379310336</v>
      </c>
      <c r="I9" s="694">
        <v>82.997241379310339</v>
      </c>
      <c r="K9" s="750"/>
      <c r="L9" s="750"/>
    </row>
    <row r="10" spans="1:12" ht="23.25" hidden="1" customHeight="1">
      <c r="B10" s="1716"/>
      <c r="C10" s="692" t="s">
        <v>569</v>
      </c>
      <c r="D10" s="693">
        <v>81.900000000000006</v>
      </c>
      <c r="E10" s="693">
        <v>82.5</v>
      </c>
      <c r="F10" s="693">
        <v>82.2</v>
      </c>
      <c r="G10" s="693">
        <v>84.163666666666657</v>
      </c>
      <c r="H10" s="693">
        <v>84.763666666666666</v>
      </c>
      <c r="I10" s="694">
        <v>84.463666666666654</v>
      </c>
      <c r="K10" s="750"/>
      <c r="L10" s="750"/>
    </row>
    <row r="11" spans="1:12" ht="23.25" hidden="1" customHeight="1">
      <c r="B11" s="1716"/>
      <c r="C11" s="692" t="s">
        <v>570</v>
      </c>
      <c r="D11" s="693">
        <v>79.05</v>
      </c>
      <c r="E11" s="693">
        <v>79.650000000000006</v>
      </c>
      <c r="F11" s="693">
        <v>79.349999999999994</v>
      </c>
      <c r="G11" s="693">
        <v>79.455517241379312</v>
      </c>
      <c r="H11" s="693">
        <v>80.055517241379306</v>
      </c>
      <c r="I11" s="694">
        <v>79.755517241379309</v>
      </c>
      <c r="K11" s="750"/>
      <c r="L11" s="750"/>
    </row>
    <row r="12" spans="1:12" ht="23.25" hidden="1" customHeight="1">
      <c r="B12" s="1716"/>
      <c r="C12" s="692" t="s">
        <v>571</v>
      </c>
      <c r="D12" s="693">
        <v>79.55</v>
      </c>
      <c r="E12" s="693">
        <v>80.150000000000006</v>
      </c>
      <c r="F12" s="693">
        <v>79.849999999999994</v>
      </c>
      <c r="G12" s="693">
        <v>78.760000000000005</v>
      </c>
      <c r="H12" s="693">
        <v>79.36</v>
      </c>
      <c r="I12" s="694">
        <v>79.06</v>
      </c>
      <c r="K12" s="750"/>
      <c r="L12" s="750"/>
    </row>
    <row r="13" spans="1:12" ht="23.25" hidden="1" customHeight="1">
      <c r="B13" s="1716"/>
      <c r="C13" s="692" t="s">
        <v>572</v>
      </c>
      <c r="D13" s="693">
        <v>82.13</v>
      </c>
      <c r="E13" s="693">
        <v>82.73</v>
      </c>
      <c r="F13" s="693">
        <v>82.43</v>
      </c>
      <c r="G13" s="693">
        <v>80.99233333333332</v>
      </c>
      <c r="H13" s="693">
        <v>81.592333333333343</v>
      </c>
      <c r="I13" s="694">
        <v>81.292333333333332</v>
      </c>
      <c r="K13" s="750"/>
      <c r="L13" s="750"/>
    </row>
    <row r="14" spans="1:12" ht="23.25" hidden="1" customHeight="1">
      <c r="B14" s="1716"/>
      <c r="C14" s="692" t="s">
        <v>573</v>
      </c>
      <c r="D14" s="693">
        <v>85.32</v>
      </c>
      <c r="E14" s="693">
        <v>85.92</v>
      </c>
      <c r="F14" s="693">
        <v>85.62</v>
      </c>
      <c r="G14" s="693">
        <v>83.74677419354839</v>
      </c>
      <c r="H14" s="693">
        <v>84.346774193548384</v>
      </c>
      <c r="I14" s="694">
        <v>84.046774193548387</v>
      </c>
      <c r="K14" s="750"/>
      <c r="L14" s="750"/>
    </row>
    <row r="15" spans="1:12" ht="23.25" hidden="1" customHeight="1">
      <c r="B15" s="1716"/>
      <c r="C15" s="692" t="s">
        <v>574</v>
      </c>
      <c r="D15" s="695">
        <v>88.6</v>
      </c>
      <c r="E15" s="693">
        <v>89.2</v>
      </c>
      <c r="F15" s="695">
        <v>88.9</v>
      </c>
      <c r="G15" s="693">
        <v>88.055937499999999</v>
      </c>
      <c r="H15" s="695">
        <v>88.655937499999993</v>
      </c>
      <c r="I15" s="694">
        <v>88.355937499999996</v>
      </c>
      <c r="K15" s="750"/>
      <c r="L15" s="750"/>
    </row>
    <row r="16" spans="1:12" ht="23.25" hidden="1" customHeight="1">
      <c r="B16" s="1716"/>
      <c r="C16" s="696" t="s">
        <v>575</v>
      </c>
      <c r="D16" s="697">
        <v>88.6</v>
      </c>
      <c r="E16" s="697">
        <v>89.2</v>
      </c>
      <c r="F16" s="697">
        <v>88.9</v>
      </c>
      <c r="G16" s="697">
        <v>89.202903225806452</v>
      </c>
      <c r="H16" s="697">
        <v>89.80290322580646</v>
      </c>
      <c r="I16" s="698">
        <v>89.502903225806449</v>
      </c>
      <c r="K16" s="750"/>
      <c r="L16" s="750"/>
    </row>
    <row r="17" spans="2:12" ht="23.25" hidden="1" customHeight="1" thickBot="1">
      <c r="B17" s="1717"/>
      <c r="C17" s="699" t="s">
        <v>672</v>
      </c>
      <c r="D17" s="700">
        <v>81.433333333333323</v>
      </c>
      <c r="E17" s="700">
        <v>82.033333333333346</v>
      </c>
      <c r="F17" s="700">
        <v>81.733333333333334</v>
      </c>
      <c r="G17" s="700">
        <v>80.719721484519837</v>
      </c>
      <c r="H17" s="700">
        <v>81.319721484519846</v>
      </c>
      <c r="I17" s="701">
        <v>81.019721484519806</v>
      </c>
      <c r="K17" s="750"/>
      <c r="L17" s="750"/>
    </row>
    <row r="18" spans="2:12" ht="23.25" hidden="1" customHeight="1">
      <c r="B18" s="1727" t="s">
        <v>550</v>
      </c>
      <c r="C18" s="692" t="s">
        <v>564</v>
      </c>
      <c r="D18" s="702">
        <v>88.75</v>
      </c>
      <c r="E18" s="702">
        <v>89.35</v>
      </c>
      <c r="F18" s="702">
        <v>89.05</v>
      </c>
      <c r="G18" s="703">
        <v>88.448437499999997</v>
      </c>
      <c r="H18" s="702">
        <v>89.048437500000006</v>
      </c>
      <c r="I18" s="704">
        <v>88.748437499999994</v>
      </c>
      <c r="K18" s="750"/>
      <c r="L18" s="750"/>
    </row>
    <row r="19" spans="2:12" ht="23.25" hidden="1" customHeight="1">
      <c r="B19" s="1716"/>
      <c r="C19" s="692" t="s">
        <v>565</v>
      </c>
      <c r="D19" s="702">
        <v>87.23</v>
      </c>
      <c r="E19" s="702">
        <v>87.83</v>
      </c>
      <c r="F19" s="702">
        <v>87.53</v>
      </c>
      <c r="G19" s="703">
        <v>88.500967741935511</v>
      </c>
      <c r="H19" s="702">
        <v>89.100967741935477</v>
      </c>
      <c r="I19" s="704">
        <v>88.800967741935494</v>
      </c>
      <c r="K19" s="750"/>
      <c r="L19" s="750"/>
    </row>
    <row r="20" spans="2:12" ht="23.25" hidden="1" customHeight="1">
      <c r="B20" s="1716"/>
      <c r="C20" s="692" t="s">
        <v>566</v>
      </c>
      <c r="D20" s="702">
        <v>84.6</v>
      </c>
      <c r="E20" s="702">
        <v>85.2</v>
      </c>
      <c r="F20" s="702">
        <v>84.9</v>
      </c>
      <c r="G20" s="703">
        <v>84.469333333333324</v>
      </c>
      <c r="H20" s="702">
        <v>85.069333333333333</v>
      </c>
      <c r="I20" s="704">
        <v>84.769333333333321</v>
      </c>
      <c r="K20" s="750"/>
      <c r="L20" s="750"/>
    </row>
    <row r="21" spans="2:12" ht="23.25" hidden="1" customHeight="1">
      <c r="B21" s="1716"/>
      <c r="C21" s="692" t="s">
        <v>567</v>
      </c>
      <c r="D21" s="702">
        <v>87.64</v>
      </c>
      <c r="E21" s="702">
        <v>88.24</v>
      </c>
      <c r="F21" s="702">
        <v>87.94</v>
      </c>
      <c r="G21" s="703">
        <v>85.926666666666677</v>
      </c>
      <c r="H21" s="702">
        <v>86.526666666666657</v>
      </c>
      <c r="I21" s="704">
        <v>86.226666666666659</v>
      </c>
      <c r="K21" s="750"/>
      <c r="L21" s="750"/>
    </row>
    <row r="22" spans="2:12" ht="23.25" hidden="1" customHeight="1">
      <c r="B22" s="1716"/>
      <c r="C22" s="692" t="s">
        <v>568</v>
      </c>
      <c r="D22" s="702">
        <v>86.61</v>
      </c>
      <c r="E22" s="702">
        <v>87.21</v>
      </c>
      <c r="F22" s="702">
        <v>86.91</v>
      </c>
      <c r="G22" s="703">
        <v>87.38366666666667</v>
      </c>
      <c r="H22" s="702">
        <v>87.983666666666679</v>
      </c>
      <c r="I22" s="704">
        <v>87.683666666666682</v>
      </c>
      <c r="K22" s="750"/>
      <c r="L22" s="750"/>
    </row>
    <row r="23" spans="2:12" ht="23.25" hidden="1" customHeight="1">
      <c r="B23" s="1716"/>
      <c r="C23" s="692" t="s">
        <v>569</v>
      </c>
      <c r="D23" s="702">
        <v>87.1</v>
      </c>
      <c r="E23" s="702">
        <v>87.7</v>
      </c>
      <c r="F23" s="702">
        <v>87.4</v>
      </c>
      <c r="G23" s="703">
        <v>87.402758620689667</v>
      </c>
      <c r="H23" s="702">
        <v>88.002758620689633</v>
      </c>
      <c r="I23" s="704">
        <v>87.70275862068965</v>
      </c>
      <c r="K23" s="750"/>
      <c r="L23" s="750"/>
    </row>
    <row r="24" spans="2:12" ht="23.25" hidden="1" customHeight="1">
      <c r="B24" s="1716"/>
      <c r="C24" s="692" t="s">
        <v>570</v>
      </c>
      <c r="D24" s="702">
        <v>85.3</v>
      </c>
      <c r="E24" s="702">
        <v>85.9</v>
      </c>
      <c r="F24" s="702">
        <v>85.6</v>
      </c>
      <c r="G24" s="703">
        <v>85.646896551724126</v>
      </c>
      <c r="H24" s="702">
        <v>86.246896551724149</v>
      </c>
      <c r="I24" s="704">
        <v>85.946896551724137</v>
      </c>
      <c r="K24" s="750"/>
      <c r="L24" s="750"/>
    </row>
    <row r="25" spans="2:12" ht="23.25" hidden="1" customHeight="1">
      <c r="B25" s="1716"/>
      <c r="C25" s="692" t="s">
        <v>571</v>
      </c>
      <c r="D25" s="702">
        <v>86.77</v>
      </c>
      <c r="E25" s="702">
        <v>87.37</v>
      </c>
      <c r="F25" s="702">
        <v>87.07</v>
      </c>
      <c r="G25" s="703">
        <v>86.572333333333333</v>
      </c>
      <c r="H25" s="702">
        <v>87.172333333333341</v>
      </c>
      <c r="I25" s="704">
        <v>86.87233333333333</v>
      </c>
      <c r="K25" s="750"/>
      <c r="L25" s="750"/>
    </row>
    <row r="26" spans="2:12" ht="23.25" hidden="1" customHeight="1">
      <c r="B26" s="1716"/>
      <c r="C26" s="692" t="s">
        <v>572</v>
      </c>
      <c r="D26" s="702">
        <v>86.86</v>
      </c>
      <c r="E26" s="702">
        <v>87.46</v>
      </c>
      <c r="F26" s="702">
        <v>87.16</v>
      </c>
      <c r="G26" s="703">
        <v>86.686451612903213</v>
      </c>
      <c r="H26" s="702">
        <v>87.291000000000011</v>
      </c>
      <c r="I26" s="704">
        <v>86.988725806451612</v>
      </c>
      <c r="K26" s="750"/>
      <c r="L26" s="750"/>
    </row>
    <row r="27" spans="2:12" ht="23.25" hidden="1" customHeight="1">
      <c r="B27" s="1716"/>
      <c r="C27" s="692" t="s">
        <v>573</v>
      </c>
      <c r="D27" s="702">
        <v>87.61</v>
      </c>
      <c r="E27" s="702">
        <v>88.21</v>
      </c>
      <c r="F27" s="702">
        <v>87.91</v>
      </c>
      <c r="G27" s="703">
        <v>86.455806451612901</v>
      </c>
      <c r="H27" s="702">
        <v>87.055806451612895</v>
      </c>
      <c r="I27" s="704">
        <v>86.755806451612898</v>
      </c>
      <c r="K27" s="750"/>
      <c r="L27" s="750"/>
    </row>
    <row r="28" spans="2:12" ht="23.25" hidden="1" customHeight="1">
      <c r="B28" s="1716"/>
      <c r="C28" s="692" t="s">
        <v>574</v>
      </c>
      <c r="D28" s="702">
        <v>92.72</v>
      </c>
      <c r="E28" s="702">
        <v>93.32</v>
      </c>
      <c r="F28" s="702">
        <v>93.02</v>
      </c>
      <c r="G28" s="703">
        <v>89.458709677419364</v>
      </c>
      <c r="H28" s="702">
        <v>90.058709677419344</v>
      </c>
      <c r="I28" s="704">
        <v>89.758709677419347</v>
      </c>
      <c r="K28" s="750"/>
      <c r="L28" s="750"/>
    </row>
    <row r="29" spans="2:12" ht="23.25" hidden="1" customHeight="1">
      <c r="B29" s="1716"/>
      <c r="C29" s="696" t="s">
        <v>575</v>
      </c>
      <c r="D29" s="702">
        <v>95</v>
      </c>
      <c r="E29" s="702">
        <v>95.6</v>
      </c>
      <c r="F29" s="702">
        <v>95.3</v>
      </c>
      <c r="G29" s="703">
        <v>94.915483870967748</v>
      </c>
      <c r="H29" s="702">
        <v>95.515483870967742</v>
      </c>
      <c r="I29" s="704">
        <v>95.215483870967745</v>
      </c>
      <c r="K29" s="750"/>
      <c r="L29" s="750"/>
    </row>
    <row r="30" spans="2:12" ht="23.25" hidden="1" customHeight="1" thickBot="1">
      <c r="B30" s="1717"/>
      <c r="C30" s="705" t="s">
        <v>672</v>
      </c>
      <c r="D30" s="706">
        <v>88.015833333333333</v>
      </c>
      <c r="E30" s="706">
        <v>88.615833333333327</v>
      </c>
      <c r="F30" s="706">
        <v>88.31583333333333</v>
      </c>
      <c r="G30" s="707">
        <v>87.655626002271049</v>
      </c>
      <c r="H30" s="706">
        <v>88.256005034529096</v>
      </c>
      <c r="I30" s="708">
        <v>87.955815518400073</v>
      </c>
      <c r="K30" s="750"/>
      <c r="L30" s="750"/>
    </row>
    <row r="31" spans="2:12" ht="15.75">
      <c r="B31" s="1727" t="s">
        <v>551</v>
      </c>
      <c r="C31" s="692" t="s">
        <v>564</v>
      </c>
      <c r="D31" s="709">
        <v>97.96</v>
      </c>
      <c r="E31" s="709">
        <v>98.56</v>
      </c>
      <c r="F31" s="709">
        <v>98.259999999999991</v>
      </c>
      <c r="G31" s="709">
        <v>96.012187499999996</v>
      </c>
      <c r="H31" s="709">
        <v>96.612187500000005</v>
      </c>
      <c r="I31" s="710">
        <v>96.312187499999993</v>
      </c>
      <c r="K31" s="750"/>
      <c r="L31" s="750"/>
    </row>
    <row r="32" spans="2:12" ht="15.75">
      <c r="B32" s="1716"/>
      <c r="C32" s="692" t="s">
        <v>565</v>
      </c>
      <c r="D32" s="702">
        <v>101.29</v>
      </c>
      <c r="E32" s="702">
        <v>101.89</v>
      </c>
      <c r="F32" s="702">
        <v>101.59</v>
      </c>
      <c r="G32" s="702">
        <v>103.24870967741936</v>
      </c>
      <c r="H32" s="702">
        <v>103.84870967741935</v>
      </c>
      <c r="I32" s="704">
        <v>103.54870967741935</v>
      </c>
      <c r="K32" s="750"/>
      <c r="L32" s="750"/>
    </row>
    <row r="33" spans="2:12" ht="15.75">
      <c r="B33" s="1716"/>
      <c r="C33" s="692" t="s">
        <v>566</v>
      </c>
      <c r="D33" s="702">
        <v>98.64</v>
      </c>
      <c r="E33" s="702">
        <v>99.24</v>
      </c>
      <c r="F33" s="702">
        <v>98.94</v>
      </c>
      <c r="G33" s="702">
        <v>98.939677419354837</v>
      </c>
      <c r="H33" s="702">
        <v>99.539677419354845</v>
      </c>
      <c r="I33" s="704">
        <v>99.239677419354848</v>
      </c>
      <c r="K33" s="750"/>
      <c r="L33" s="750"/>
    </row>
    <row r="34" spans="2:12" ht="15.75">
      <c r="B34" s="1716"/>
      <c r="C34" s="692" t="s">
        <v>567</v>
      </c>
      <c r="D34" s="702">
        <v>100.73</v>
      </c>
      <c r="E34" s="702">
        <v>101.33</v>
      </c>
      <c r="F34" s="702">
        <v>101.03</v>
      </c>
      <c r="G34" s="702">
        <v>98.803103448275863</v>
      </c>
      <c r="H34" s="702">
        <v>99.403103448275857</v>
      </c>
      <c r="I34" s="704">
        <v>99.10310344827586</v>
      </c>
      <c r="K34" s="750"/>
      <c r="L34" s="750"/>
    </row>
    <row r="35" spans="2:12" ht="15.75">
      <c r="B35" s="1716"/>
      <c r="C35" s="692" t="s">
        <v>568</v>
      </c>
      <c r="D35" s="702">
        <v>99.11</v>
      </c>
      <c r="E35" s="702">
        <v>99.71</v>
      </c>
      <c r="F35" s="702">
        <v>99.41</v>
      </c>
      <c r="G35" s="702">
        <v>99.268333333333302</v>
      </c>
      <c r="H35" s="702">
        <v>99.868333333333339</v>
      </c>
      <c r="I35" s="704">
        <v>99.568333333333328</v>
      </c>
      <c r="K35" s="750"/>
      <c r="L35" s="750"/>
    </row>
    <row r="36" spans="2:12" ht="15.75">
      <c r="B36" s="1716"/>
      <c r="C36" s="692" t="s">
        <v>569</v>
      </c>
      <c r="D36" s="702">
        <v>98.14</v>
      </c>
      <c r="E36" s="702">
        <v>98.74</v>
      </c>
      <c r="F36" s="702">
        <v>98.44</v>
      </c>
      <c r="G36" s="702">
        <v>98.89533333333334</v>
      </c>
      <c r="H36" s="702">
        <v>99.495333333333321</v>
      </c>
      <c r="I36" s="704">
        <v>99.195333333333338</v>
      </c>
      <c r="K36" s="750"/>
      <c r="L36" s="750"/>
    </row>
    <row r="37" spans="2:12" ht="15.75">
      <c r="B37" s="1716"/>
      <c r="C37" s="711" t="s">
        <v>570</v>
      </c>
      <c r="D37" s="712">
        <v>99.26</v>
      </c>
      <c r="E37" s="712">
        <v>99.86</v>
      </c>
      <c r="F37" s="712">
        <v>99.56</v>
      </c>
      <c r="G37" s="712">
        <v>99.27</v>
      </c>
      <c r="H37" s="712">
        <v>99.87</v>
      </c>
      <c r="I37" s="704">
        <v>99.57</v>
      </c>
      <c r="K37" s="750"/>
      <c r="L37" s="750"/>
    </row>
    <row r="38" spans="2:12" ht="15.75">
      <c r="B38" s="1716"/>
      <c r="C38" s="711" t="s">
        <v>571</v>
      </c>
      <c r="D38" s="712">
        <v>97.58</v>
      </c>
      <c r="E38" s="712">
        <v>98.18</v>
      </c>
      <c r="F38" s="712">
        <v>97.88</v>
      </c>
      <c r="G38" s="712">
        <v>98.50866666666667</v>
      </c>
      <c r="H38" s="712">
        <v>99.108666666666679</v>
      </c>
      <c r="I38" s="704">
        <v>98.808666666666682</v>
      </c>
      <c r="K38" s="750"/>
      <c r="L38" s="750"/>
    </row>
    <row r="39" spans="2:12" ht="15.75">
      <c r="B39" s="1716"/>
      <c r="C39" s="692" t="s">
        <v>572</v>
      </c>
      <c r="D39" s="702">
        <v>95.99</v>
      </c>
      <c r="E39" s="702">
        <v>96.59</v>
      </c>
      <c r="F39" s="702">
        <v>96.289999999999992</v>
      </c>
      <c r="G39" s="702">
        <v>96.414666666666662</v>
      </c>
      <c r="H39" s="702">
        <v>97.014666666666685</v>
      </c>
      <c r="I39" s="704">
        <v>96.714666666666673</v>
      </c>
      <c r="K39" s="750"/>
      <c r="L39" s="750"/>
    </row>
    <row r="40" spans="2:12" ht="15.75">
      <c r="B40" s="1716"/>
      <c r="C40" s="692" t="s">
        <v>573</v>
      </c>
      <c r="D40" s="702">
        <v>95.2</v>
      </c>
      <c r="E40" s="702">
        <v>95.8</v>
      </c>
      <c r="F40" s="702">
        <v>95.5</v>
      </c>
      <c r="G40" s="702">
        <v>96.220967741935496</v>
      </c>
      <c r="H40" s="702">
        <v>96.820967741935476</v>
      </c>
      <c r="I40" s="704">
        <v>96.520967741935493</v>
      </c>
      <c r="K40" s="750"/>
      <c r="L40" s="750"/>
    </row>
    <row r="41" spans="2:12" ht="15.75">
      <c r="B41" s="1716"/>
      <c r="C41" s="692" t="s">
        <v>574</v>
      </c>
      <c r="D41" s="702">
        <v>95.32</v>
      </c>
      <c r="E41" s="702">
        <v>95.92</v>
      </c>
      <c r="F41" s="702">
        <v>95.62</v>
      </c>
      <c r="G41" s="702">
        <v>94.152258064516133</v>
      </c>
      <c r="H41" s="702">
        <v>94.752258064516141</v>
      </c>
      <c r="I41" s="704">
        <v>94.452258064516144</v>
      </c>
      <c r="K41" s="750"/>
      <c r="L41" s="750"/>
    </row>
    <row r="42" spans="2:12" ht="15.75">
      <c r="B42" s="1716"/>
      <c r="C42" s="696" t="s">
        <v>575</v>
      </c>
      <c r="D42" s="713">
        <v>95.9</v>
      </c>
      <c r="E42" s="713">
        <v>96.5</v>
      </c>
      <c r="F42" s="713">
        <v>96.2</v>
      </c>
      <c r="G42" s="713">
        <v>95.714062499999997</v>
      </c>
      <c r="H42" s="713">
        <v>96.314062500000006</v>
      </c>
      <c r="I42" s="714">
        <v>96.014062499999994</v>
      </c>
      <c r="K42" s="750"/>
      <c r="L42" s="750"/>
    </row>
    <row r="43" spans="2:12" ht="15.75">
      <c r="B43" s="1717"/>
      <c r="C43" s="715" t="s">
        <v>672</v>
      </c>
      <c r="D43" s="706">
        <v>97.926666666666677</v>
      </c>
      <c r="E43" s="706">
        <v>98.526666666666657</v>
      </c>
      <c r="F43" s="706">
        <v>98.251639784946235</v>
      </c>
      <c r="G43" s="706">
        <v>97.953997195958479</v>
      </c>
      <c r="H43" s="706">
        <v>98.553997195958473</v>
      </c>
      <c r="I43" s="708">
        <v>98.253997195958462</v>
      </c>
      <c r="K43" s="750"/>
      <c r="L43" s="750"/>
    </row>
    <row r="44" spans="2:12" ht="15.75">
      <c r="B44" s="1715" t="s">
        <v>199</v>
      </c>
      <c r="C44" s="716" t="s">
        <v>564</v>
      </c>
      <c r="D44" s="717">
        <v>96.92</v>
      </c>
      <c r="E44" s="717">
        <v>97.52</v>
      </c>
      <c r="F44" s="717">
        <v>97.22</v>
      </c>
      <c r="G44" s="717">
        <v>96.714193548387101</v>
      </c>
      <c r="H44" s="717">
        <v>97.314193548387095</v>
      </c>
      <c r="I44" s="718">
        <v>97.014193548387098</v>
      </c>
      <c r="K44" s="750"/>
      <c r="L44" s="750"/>
    </row>
    <row r="45" spans="2:12" ht="15.75">
      <c r="B45" s="1716"/>
      <c r="C45" s="692" t="s">
        <v>565</v>
      </c>
      <c r="D45" s="703">
        <v>97.52</v>
      </c>
      <c r="E45" s="703">
        <v>98.12</v>
      </c>
      <c r="F45" s="703">
        <v>97.82</v>
      </c>
      <c r="G45" s="703">
        <v>96.642258064516142</v>
      </c>
      <c r="H45" s="703">
        <v>97.242258064516108</v>
      </c>
      <c r="I45" s="719">
        <v>96.942258064516125</v>
      </c>
      <c r="K45" s="750"/>
      <c r="L45" s="750"/>
    </row>
    <row r="46" spans="2:12" ht="15.75">
      <c r="B46" s="1716"/>
      <c r="C46" s="692" t="s">
        <v>566</v>
      </c>
      <c r="D46" s="703">
        <v>98.64</v>
      </c>
      <c r="E46" s="703">
        <v>99.24</v>
      </c>
      <c r="F46" s="703">
        <v>98.94</v>
      </c>
      <c r="G46" s="703">
        <v>97.734193548387097</v>
      </c>
      <c r="H46" s="703">
        <v>98.334193548387105</v>
      </c>
      <c r="I46" s="719">
        <v>98.034193548387094</v>
      </c>
      <c r="K46" s="750"/>
      <c r="L46" s="750"/>
    </row>
    <row r="47" spans="2:12" ht="15.75">
      <c r="B47" s="1716"/>
      <c r="C47" s="692" t="s">
        <v>567</v>
      </c>
      <c r="D47" s="703">
        <v>98.46</v>
      </c>
      <c r="E47" s="703">
        <v>99.06</v>
      </c>
      <c r="F47" s="703">
        <v>98.76</v>
      </c>
      <c r="G47" s="703">
        <v>97.996333333333311</v>
      </c>
      <c r="H47" s="703">
        <v>98.596333333333334</v>
      </c>
      <c r="I47" s="719">
        <v>98.296333333333322</v>
      </c>
      <c r="K47" s="750"/>
      <c r="L47" s="750"/>
    </row>
    <row r="48" spans="2:12" ht="15.75">
      <c r="B48" s="1716"/>
      <c r="C48" s="692" t="s">
        <v>568</v>
      </c>
      <c r="D48" s="703">
        <v>99.37</v>
      </c>
      <c r="E48" s="703">
        <v>99.97</v>
      </c>
      <c r="F48" s="703">
        <v>99.67</v>
      </c>
      <c r="G48" s="703">
        <v>98.795172413793082</v>
      </c>
      <c r="H48" s="703">
        <v>99.395172413793105</v>
      </c>
      <c r="I48" s="719">
        <v>99.095172413793094</v>
      </c>
      <c r="K48" s="750"/>
      <c r="L48" s="750"/>
    </row>
    <row r="49" spans="2:12" ht="15.75">
      <c r="B49" s="1716"/>
      <c r="C49" s="692" t="s">
        <v>569</v>
      </c>
      <c r="D49" s="703">
        <v>99.13</v>
      </c>
      <c r="E49" s="703">
        <v>99.73</v>
      </c>
      <c r="F49" s="703">
        <v>99.43</v>
      </c>
      <c r="G49" s="703">
        <v>100.75700000000002</v>
      </c>
      <c r="H49" s="703">
        <v>101.357</v>
      </c>
      <c r="I49" s="719">
        <v>101.05700000000002</v>
      </c>
      <c r="K49" s="750"/>
      <c r="L49" s="750"/>
    </row>
    <row r="50" spans="2:12" ht="15.75">
      <c r="B50" s="1716"/>
      <c r="C50" s="692" t="s">
        <v>673</v>
      </c>
      <c r="D50" s="703">
        <v>99.31</v>
      </c>
      <c r="E50" s="703">
        <v>99.91</v>
      </c>
      <c r="F50" s="703">
        <v>99.61</v>
      </c>
      <c r="G50" s="703">
        <v>98.53</v>
      </c>
      <c r="H50" s="703">
        <v>99.13</v>
      </c>
      <c r="I50" s="719">
        <v>98.83</v>
      </c>
      <c r="K50" s="750"/>
      <c r="L50" s="750"/>
    </row>
    <row r="51" spans="2:12" ht="15.75">
      <c r="B51" s="1716"/>
      <c r="C51" s="692" t="s">
        <v>571</v>
      </c>
      <c r="D51" s="703">
        <v>100.45</v>
      </c>
      <c r="E51" s="703">
        <v>101.05</v>
      </c>
      <c r="F51" s="703">
        <v>100.75</v>
      </c>
      <c r="G51" s="703">
        <v>99.253666666666689</v>
      </c>
      <c r="H51" s="703">
        <v>99.853666666666655</v>
      </c>
      <c r="I51" s="719">
        <v>99.553666666666672</v>
      </c>
      <c r="K51" s="750"/>
      <c r="L51" s="750"/>
    </row>
    <row r="52" spans="2:12" ht="15.75">
      <c r="B52" s="1716"/>
      <c r="C52" s="692" t="s">
        <v>572</v>
      </c>
      <c r="D52" s="703">
        <v>99.4</v>
      </c>
      <c r="E52" s="703">
        <v>100</v>
      </c>
      <c r="F52" s="703">
        <v>99.7</v>
      </c>
      <c r="G52" s="703">
        <v>99.667000000000002</v>
      </c>
      <c r="H52" s="703">
        <v>100.26700000000001</v>
      </c>
      <c r="I52" s="719">
        <v>99.967000000000013</v>
      </c>
      <c r="K52" s="750"/>
      <c r="L52" s="750"/>
    </row>
    <row r="53" spans="2:12" ht="15.75">
      <c r="B53" s="1716"/>
      <c r="C53" s="692" t="s">
        <v>573</v>
      </c>
      <c r="D53" s="703">
        <v>102.16</v>
      </c>
      <c r="E53" s="703">
        <v>102.76</v>
      </c>
      <c r="F53" s="703">
        <v>102.46000000000001</v>
      </c>
      <c r="G53" s="703">
        <v>100.94516129032259</v>
      </c>
      <c r="H53" s="703">
        <v>101.54516129032258</v>
      </c>
      <c r="I53" s="719">
        <v>101.24516129032259</v>
      </c>
      <c r="K53" s="750"/>
      <c r="L53" s="750"/>
    </row>
    <row r="54" spans="2:12" ht="15.75">
      <c r="B54" s="1716"/>
      <c r="C54" s="692" t="s">
        <v>674</v>
      </c>
      <c r="D54" s="703">
        <v>102.2</v>
      </c>
      <c r="E54" s="703">
        <v>102.8</v>
      </c>
      <c r="F54" s="703">
        <v>102.5</v>
      </c>
      <c r="G54" s="703">
        <v>101.78375</v>
      </c>
      <c r="H54" s="703">
        <v>102.38374999999999</v>
      </c>
      <c r="I54" s="719">
        <v>102.08374999999999</v>
      </c>
      <c r="K54" s="750"/>
      <c r="L54" s="750"/>
    </row>
    <row r="55" spans="2:12" ht="15.75">
      <c r="B55" s="1716"/>
      <c r="C55" s="692" t="s">
        <v>575</v>
      </c>
      <c r="D55" s="702">
        <v>101.14</v>
      </c>
      <c r="E55" s="702">
        <v>101.74</v>
      </c>
      <c r="F55" s="702">
        <v>101.44</v>
      </c>
      <c r="G55" s="702">
        <v>101.45258064516129</v>
      </c>
      <c r="H55" s="702">
        <v>102.0525806451613</v>
      </c>
      <c r="I55" s="704">
        <v>101.75258064516129</v>
      </c>
      <c r="K55" s="750"/>
      <c r="L55" s="750"/>
    </row>
    <row r="56" spans="2:12" ht="15.75">
      <c r="B56" s="1717"/>
      <c r="C56" s="715" t="s">
        <v>672</v>
      </c>
      <c r="D56" s="706">
        <v>99.558333333333337</v>
      </c>
      <c r="E56" s="706">
        <v>100.15833333333332</v>
      </c>
      <c r="F56" s="706">
        <v>99.858333333333348</v>
      </c>
      <c r="G56" s="706">
        <v>99.189275792547292</v>
      </c>
      <c r="H56" s="706">
        <v>99.789275792547258</v>
      </c>
      <c r="I56" s="708">
        <v>99.489275792547275</v>
      </c>
      <c r="K56" s="750"/>
      <c r="L56" s="750"/>
    </row>
    <row r="57" spans="2:12" ht="15.75">
      <c r="B57" s="1715" t="s">
        <v>5</v>
      </c>
      <c r="C57" s="716" t="s">
        <v>564</v>
      </c>
      <c r="D57" s="717">
        <v>103.71</v>
      </c>
      <c r="E57" s="717">
        <v>104.31</v>
      </c>
      <c r="F57" s="717">
        <v>104.00999999999999</v>
      </c>
      <c r="G57" s="717">
        <v>102.12375000000002</v>
      </c>
      <c r="H57" s="717">
        <v>102.72375</v>
      </c>
      <c r="I57" s="718">
        <v>102.42375000000001</v>
      </c>
      <c r="K57" s="750"/>
      <c r="L57" s="750"/>
    </row>
    <row r="58" spans="2:12" ht="15.75">
      <c r="B58" s="1716"/>
      <c r="C58" s="692" t="s">
        <v>565</v>
      </c>
      <c r="D58" s="703">
        <v>105.92</v>
      </c>
      <c r="E58" s="703">
        <v>106.52</v>
      </c>
      <c r="F58" s="703">
        <v>106.22</v>
      </c>
      <c r="G58" s="703">
        <v>105.59096774193547</v>
      </c>
      <c r="H58" s="703">
        <v>106.19096774193549</v>
      </c>
      <c r="I58" s="719">
        <v>105.89096774193548</v>
      </c>
      <c r="K58" s="750"/>
      <c r="L58" s="750"/>
    </row>
    <row r="59" spans="2:12" ht="15.75">
      <c r="B59" s="1716"/>
      <c r="C59" s="692" t="s">
        <v>566</v>
      </c>
      <c r="D59" s="703">
        <v>103.49</v>
      </c>
      <c r="E59" s="703">
        <v>104.09</v>
      </c>
      <c r="F59" s="703">
        <v>103.78999999999999</v>
      </c>
      <c r="G59" s="703">
        <v>104.52666666666666</v>
      </c>
      <c r="H59" s="703">
        <v>105.12666666666668</v>
      </c>
      <c r="I59" s="719">
        <v>104.82666666666667</v>
      </c>
      <c r="K59" s="750"/>
      <c r="L59" s="750"/>
    </row>
    <row r="60" spans="2:12" ht="15.75">
      <c r="B60" s="1716"/>
      <c r="C60" s="692" t="s">
        <v>567</v>
      </c>
      <c r="D60" s="703">
        <v>105.46</v>
      </c>
      <c r="E60" s="703">
        <v>106.06</v>
      </c>
      <c r="F60" s="703">
        <v>105.75999999999999</v>
      </c>
      <c r="G60" s="703">
        <v>104.429</v>
      </c>
      <c r="H60" s="703">
        <v>105.02900000000001</v>
      </c>
      <c r="I60" s="719">
        <v>104.72900000000001</v>
      </c>
      <c r="K60" s="750"/>
      <c r="L60" s="750"/>
    </row>
    <row r="61" spans="2:12" ht="15.75">
      <c r="B61" s="1716"/>
      <c r="C61" s="692" t="s">
        <v>568</v>
      </c>
      <c r="D61" s="703">
        <v>107</v>
      </c>
      <c r="E61" s="703">
        <v>107.6</v>
      </c>
      <c r="F61" s="703">
        <v>107.3</v>
      </c>
      <c r="G61" s="703">
        <v>106.20206896551723</v>
      </c>
      <c r="H61" s="703">
        <v>106.80206896551724</v>
      </c>
      <c r="I61" s="719">
        <v>106.50206896551722</v>
      </c>
      <c r="K61" s="750"/>
      <c r="L61" s="750"/>
    </row>
    <row r="62" spans="2:12" ht="15.75">
      <c r="B62" s="1716"/>
      <c r="C62" s="692" t="s">
        <v>569</v>
      </c>
      <c r="D62" s="703">
        <v>106.6</v>
      </c>
      <c r="E62" s="703">
        <v>107.2</v>
      </c>
      <c r="F62" s="703">
        <v>106.9</v>
      </c>
      <c r="G62" s="703">
        <v>106.06200000000003</v>
      </c>
      <c r="H62" s="703">
        <v>106.66199999999999</v>
      </c>
      <c r="I62" s="719">
        <v>106.36200000000001</v>
      </c>
      <c r="K62" s="750"/>
      <c r="L62" s="750"/>
    </row>
    <row r="63" spans="2:12" ht="15.75">
      <c r="B63" s="1716"/>
      <c r="C63" s="692" t="s">
        <v>675</v>
      </c>
      <c r="D63" s="703">
        <v>108.88</v>
      </c>
      <c r="E63" s="703">
        <v>109.48</v>
      </c>
      <c r="F63" s="703">
        <v>109.18</v>
      </c>
      <c r="G63" s="703">
        <v>108.18586206896553</v>
      </c>
      <c r="H63" s="703">
        <v>108.78586206896551</v>
      </c>
      <c r="I63" s="719">
        <v>108.48586206896553</v>
      </c>
      <c r="K63" s="750"/>
      <c r="L63" s="750"/>
    </row>
    <row r="64" spans="2:12" ht="15.75">
      <c r="B64" s="1716"/>
      <c r="C64" s="692" t="s">
        <v>571</v>
      </c>
      <c r="D64" s="703">
        <v>107.23</v>
      </c>
      <c r="E64" s="703">
        <v>107.83</v>
      </c>
      <c r="F64" s="703">
        <v>107.53</v>
      </c>
      <c r="G64" s="703">
        <v>108.52000000000001</v>
      </c>
      <c r="H64" s="703">
        <v>109.11999999999998</v>
      </c>
      <c r="I64" s="719">
        <v>108.82</v>
      </c>
      <c r="K64" s="750"/>
      <c r="L64" s="750"/>
    </row>
    <row r="65" spans="2:13" ht="15.75">
      <c r="B65" s="1716"/>
      <c r="C65" s="692" t="s">
        <v>572</v>
      </c>
      <c r="D65" s="703">
        <v>105.92</v>
      </c>
      <c r="E65" s="703">
        <v>106.52</v>
      </c>
      <c r="F65" s="703">
        <v>106.22</v>
      </c>
      <c r="G65" s="703">
        <v>106.24066666666664</v>
      </c>
      <c r="H65" s="703">
        <v>106.84066666666668</v>
      </c>
      <c r="I65" s="719">
        <v>106.54066666666665</v>
      </c>
      <c r="K65" s="750"/>
      <c r="L65" s="750"/>
    </row>
    <row r="66" spans="2:13" ht="15.75">
      <c r="B66" s="1716"/>
      <c r="C66" s="692" t="s">
        <v>573</v>
      </c>
      <c r="D66" s="703">
        <v>106.27</v>
      </c>
      <c r="E66" s="703">
        <v>106.87</v>
      </c>
      <c r="F66" s="703">
        <v>106.57</v>
      </c>
      <c r="G66" s="703">
        <v>106.12741935483871</v>
      </c>
      <c r="H66" s="703">
        <v>106.72741935483872</v>
      </c>
      <c r="I66" s="719">
        <v>106.42741935483872</v>
      </c>
      <c r="K66" s="750"/>
      <c r="L66" s="750"/>
    </row>
    <row r="67" spans="2:13" ht="15.75">
      <c r="B67" s="1716"/>
      <c r="C67" s="692" t="s">
        <v>574</v>
      </c>
      <c r="D67" s="702">
        <v>107.08</v>
      </c>
      <c r="E67" s="702">
        <v>107.68</v>
      </c>
      <c r="F67" s="702">
        <v>107.38</v>
      </c>
      <c r="G67" s="702">
        <v>107.05187500000002</v>
      </c>
      <c r="H67" s="702">
        <v>107.65187499999999</v>
      </c>
      <c r="I67" s="704">
        <v>107.35187500000001</v>
      </c>
      <c r="K67" s="750"/>
      <c r="L67" s="750"/>
    </row>
    <row r="68" spans="2:13" ht="15.75">
      <c r="B68" s="1716"/>
      <c r="C68" s="692" t="s">
        <v>575</v>
      </c>
      <c r="D68" s="702">
        <v>106.73</v>
      </c>
      <c r="E68" s="702">
        <v>107.33</v>
      </c>
      <c r="F68" s="702">
        <v>107.03</v>
      </c>
      <c r="G68" s="702">
        <v>107.56193548387097</v>
      </c>
      <c r="H68" s="702">
        <v>108.16193548387095</v>
      </c>
      <c r="I68" s="704">
        <v>107.86193548387095</v>
      </c>
      <c r="K68" s="750"/>
      <c r="L68" s="750"/>
    </row>
    <row r="69" spans="2:13" ht="15.75">
      <c r="B69" s="1717"/>
      <c r="C69" s="715" t="s">
        <v>672</v>
      </c>
      <c r="D69" s="706">
        <v>106.19083333333333</v>
      </c>
      <c r="E69" s="706">
        <v>106.79083333333334</v>
      </c>
      <c r="F69" s="706">
        <v>106.4908333333333</v>
      </c>
      <c r="G69" s="706">
        <v>106.05185099570512</v>
      </c>
      <c r="H69" s="706">
        <v>106.6518509957051</v>
      </c>
      <c r="I69" s="708">
        <v>106.35185099570509</v>
      </c>
      <c r="K69" s="750"/>
      <c r="L69" s="750"/>
    </row>
    <row r="70" spans="2:13" ht="15.75">
      <c r="B70" s="1715" t="s">
        <v>6</v>
      </c>
      <c r="C70" s="716" t="s">
        <v>564</v>
      </c>
      <c r="D70" s="709">
        <v>106.72</v>
      </c>
      <c r="E70" s="709">
        <v>107.32</v>
      </c>
      <c r="F70" s="709">
        <v>107.02</v>
      </c>
      <c r="G70" s="709">
        <v>106.88593750000001</v>
      </c>
      <c r="H70" s="709">
        <v>107.48593749999998</v>
      </c>
      <c r="I70" s="710">
        <v>107.18593749999999</v>
      </c>
      <c r="K70" s="751"/>
      <c r="L70" s="750"/>
    </row>
    <row r="71" spans="2:13" ht="15.75">
      <c r="B71" s="1716"/>
      <c r="C71" s="692" t="s">
        <v>565</v>
      </c>
      <c r="D71" s="702">
        <v>106.85</v>
      </c>
      <c r="E71" s="702">
        <v>107.45</v>
      </c>
      <c r="F71" s="702">
        <v>107.15</v>
      </c>
      <c r="G71" s="702">
        <v>106.7274193548387</v>
      </c>
      <c r="H71" s="702">
        <v>107.32741935483868</v>
      </c>
      <c r="I71" s="704">
        <v>107.02741935483868</v>
      </c>
      <c r="K71" s="751"/>
      <c r="L71" s="750"/>
    </row>
    <row r="72" spans="2:13" ht="15.75">
      <c r="B72" s="1716"/>
      <c r="C72" s="692" t="s">
        <v>566</v>
      </c>
      <c r="D72" s="702">
        <v>106.49</v>
      </c>
      <c r="E72" s="702">
        <v>107.09</v>
      </c>
      <c r="F72" s="702">
        <v>106.78999999999999</v>
      </c>
      <c r="G72" s="702">
        <v>106.43566666666669</v>
      </c>
      <c r="H72" s="702">
        <v>107.03566666666666</v>
      </c>
      <c r="I72" s="704">
        <v>106.73566666666667</v>
      </c>
      <c r="K72" s="751"/>
      <c r="L72" s="750"/>
    </row>
    <row r="73" spans="2:13" ht="15.75">
      <c r="B73" s="1716"/>
      <c r="C73" s="692" t="s">
        <v>567</v>
      </c>
      <c r="D73" s="702">
        <v>107.31</v>
      </c>
      <c r="E73" s="702">
        <v>107.91</v>
      </c>
      <c r="F73" s="702">
        <v>107.61</v>
      </c>
      <c r="G73" s="702">
        <v>106.61566666666667</v>
      </c>
      <c r="H73" s="702">
        <v>107.21566666666668</v>
      </c>
      <c r="I73" s="704">
        <v>106.91566666666668</v>
      </c>
      <c r="K73" s="751"/>
      <c r="L73" s="750"/>
    </row>
    <row r="74" spans="2:13" ht="15.75">
      <c r="B74" s="1716"/>
      <c r="C74" s="692" t="s">
        <v>568</v>
      </c>
      <c r="D74" s="702">
        <v>107.7</v>
      </c>
      <c r="E74" s="702">
        <v>108.3</v>
      </c>
      <c r="F74" s="702">
        <v>108</v>
      </c>
      <c r="G74" s="702">
        <v>108.59133333333332</v>
      </c>
      <c r="H74" s="702">
        <v>109.19133333333333</v>
      </c>
      <c r="I74" s="704">
        <v>108.89133333333334</v>
      </c>
      <c r="K74" s="751"/>
      <c r="L74" s="750"/>
    </row>
    <row r="75" spans="2:13" ht="15.75">
      <c r="B75" s="1716"/>
      <c r="C75" s="692" t="s">
        <v>569</v>
      </c>
      <c r="D75" s="702">
        <v>108.54</v>
      </c>
      <c r="E75" s="702">
        <v>109.14</v>
      </c>
      <c r="F75" s="702">
        <v>108.84</v>
      </c>
      <c r="G75" s="702">
        <v>108.4448275862069</v>
      </c>
      <c r="H75" s="702">
        <v>109.04482758620691</v>
      </c>
      <c r="I75" s="704">
        <v>108.7448275862069</v>
      </c>
      <c r="K75" s="751"/>
      <c r="L75" s="750"/>
    </row>
    <row r="76" spans="2:13" ht="15.75">
      <c r="B76" s="1716"/>
      <c r="C76" s="692" t="s">
        <v>570</v>
      </c>
      <c r="D76" s="702">
        <v>106.63</v>
      </c>
      <c r="E76" s="702">
        <v>107.23</v>
      </c>
      <c r="F76" s="702">
        <v>106.93</v>
      </c>
      <c r="G76" s="702">
        <v>108.20103448275863</v>
      </c>
      <c r="H76" s="702">
        <v>108.80103448275862</v>
      </c>
      <c r="I76" s="704">
        <v>108.50103448275863</v>
      </c>
      <c r="L76" s="750"/>
      <c r="M76" s="751"/>
    </row>
    <row r="77" spans="2:13" ht="15.75">
      <c r="B77" s="1716"/>
      <c r="C77" s="692" t="s">
        <v>571</v>
      </c>
      <c r="D77" s="702">
        <v>106.27</v>
      </c>
      <c r="E77" s="702">
        <v>106.87</v>
      </c>
      <c r="F77" s="702">
        <v>106.57</v>
      </c>
      <c r="G77" s="702">
        <v>106.642</v>
      </c>
      <c r="H77" s="702">
        <v>107.242</v>
      </c>
      <c r="I77" s="704">
        <v>106.94200000000001</v>
      </c>
      <c r="L77" s="750"/>
      <c r="M77" s="751"/>
    </row>
    <row r="78" spans="2:13" ht="15.75">
      <c r="B78" s="1716"/>
      <c r="C78" s="692" t="s">
        <v>572</v>
      </c>
      <c r="D78" s="702">
        <v>103.1</v>
      </c>
      <c r="E78" s="702">
        <v>103.7</v>
      </c>
      <c r="F78" s="702">
        <v>103.4</v>
      </c>
      <c r="G78" s="702">
        <v>103.90870967741935</v>
      </c>
      <c r="H78" s="702">
        <v>104.50870967741933</v>
      </c>
      <c r="I78" s="704">
        <v>104.20870967741934</v>
      </c>
      <c r="L78" s="752"/>
      <c r="M78" s="750"/>
    </row>
    <row r="79" spans="2:13" ht="15.75">
      <c r="B79" s="1716"/>
      <c r="C79" s="692" t="s">
        <v>573</v>
      </c>
      <c r="D79" s="702">
        <v>102.61</v>
      </c>
      <c r="E79" s="702">
        <v>103.21</v>
      </c>
      <c r="F79" s="702">
        <v>102.91</v>
      </c>
      <c r="G79" s="702">
        <v>102.69709677419354</v>
      </c>
      <c r="H79" s="702">
        <v>103.29709677419355</v>
      </c>
      <c r="I79" s="704">
        <v>102.99709677419355</v>
      </c>
      <c r="L79" s="750"/>
      <c r="M79" s="750"/>
    </row>
    <row r="80" spans="2:13" ht="15.75">
      <c r="B80" s="1716"/>
      <c r="C80" s="692" t="s">
        <v>574</v>
      </c>
      <c r="D80" s="702">
        <v>102.77</v>
      </c>
      <c r="E80" s="702">
        <v>103.37</v>
      </c>
      <c r="F80" s="702">
        <v>103.07</v>
      </c>
      <c r="G80" s="702">
        <v>102.82129032258065</v>
      </c>
      <c r="H80" s="702">
        <v>103.42129032258065</v>
      </c>
      <c r="I80" s="704">
        <v>103.12129032258065</v>
      </c>
      <c r="L80" s="750"/>
      <c r="M80" s="750"/>
    </row>
    <row r="81" spans="2:18" ht="15.75">
      <c r="B81" s="1716"/>
      <c r="C81" s="692" t="s">
        <v>575</v>
      </c>
      <c r="D81" s="702">
        <v>102.86</v>
      </c>
      <c r="E81" s="702">
        <v>103.46</v>
      </c>
      <c r="F81" s="702">
        <v>103.16</v>
      </c>
      <c r="G81" s="702">
        <v>102.97903225806451</v>
      </c>
      <c r="H81" s="702">
        <v>103.57903225806453</v>
      </c>
      <c r="I81" s="704">
        <v>103.27903225806452</v>
      </c>
      <c r="L81" s="750"/>
      <c r="M81" s="750"/>
    </row>
    <row r="82" spans="2:18" ht="15.75">
      <c r="B82" s="1717"/>
      <c r="C82" s="715" t="s">
        <v>672</v>
      </c>
      <c r="D82" s="706">
        <v>105.65416666666665</v>
      </c>
      <c r="E82" s="706">
        <v>106.25416666666668</v>
      </c>
      <c r="F82" s="706">
        <v>105.95416666666667</v>
      </c>
      <c r="G82" s="706">
        <v>105.91250121856073</v>
      </c>
      <c r="H82" s="706">
        <v>106.51250121856073</v>
      </c>
      <c r="I82" s="708">
        <v>106.21250121856076</v>
      </c>
      <c r="L82" s="750"/>
      <c r="M82" s="750"/>
    </row>
    <row r="83" spans="2:18" ht="15.75">
      <c r="B83" s="1696" t="s">
        <v>47</v>
      </c>
      <c r="C83" s="716" t="s">
        <v>564</v>
      </c>
      <c r="D83" s="709">
        <v>102.29</v>
      </c>
      <c r="E83" s="709">
        <v>102.89</v>
      </c>
      <c r="F83" s="709">
        <v>102.59</v>
      </c>
      <c r="G83" s="709">
        <v>102.28999999999998</v>
      </c>
      <c r="H83" s="709">
        <v>102.89000000000001</v>
      </c>
      <c r="I83" s="710">
        <v>102.59</v>
      </c>
      <c r="L83" s="750"/>
      <c r="M83" s="753"/>
    </row>
    <row r="84" spans="2:18" ht="15.75">
      <c r="B84" s="1697"/>
      <c r="C84" s="692" t="s">
        <v>565</v>
      </c>
      <c r="D84" s="702">
        <v>102.22</v>
      </c>
      <c r="E84" s="702">
        <v>102.82</v>
      </c>
      <c r="F84" s="702">
        <v>102.52</v>
      </c>
      <c r="G84" s="702">
        <v>102.15354838709678</v>
      </c>
      <c r="H84" s="702">
        <v>102.75354838709676</v>
      </c>
      <c r="I84" s="704">
        <v>102.45354838709676</v>
      </c>
      <c r="L84" s="750"/>
      <c r="M84" s="753"/>
    </row>
    <row r="85" spans="2:18" ht="15.75">
      <c r="B85" s="1697"/>
      <c r="C85" s="692" t="s">
        <v>566</v>
      </c>
      <c r="D85" s="702">
        <v>103.29</v>
      </c>
      <c r="E85" s="702">
        <v>103.89</v>
      </c>
      <c r="F85" s="702">
        <v>103.59</v>
      </c>
      <c r="G85" s="702">
        <v>103.68709677419353</v>
      </c>
      <c r="H85" s="702">
        <v>104.28709677419357</v>
      </c>
      <c r="I85" s="704">
        <v>103.98709677419356</v>
      </c>
      <c r="L85" s="750"/>
      <c r="M85" s="753"/>
    </row>
    <row r="86" spans="2:18" ht="15.75">
      <c r="B86" s="1697"/>
      <c r="C86" s="692" t="s">
        <v>567</v>
      </c>
      <c r="D86" s="702">
        <v>104.04</v>
      </c>
      <c r="E86" s="702">
        <v>104.64</v>
      </c>
      <c r="F86" s="702">
        <v>104.34</v>
      </c>
      <c r="G86" s="702">
        <v>103.63419354838709</v>
      </c>
      <c r="H86" s="702">
        <v>104.23419354838707</v>
      </c>
      <c r="I86" s="704">
        <v>103.93419354838707</v>
      </c>
      <c r="L86" s="750"/>
      <c r="M86" s="753"/>
    </row>
    <row r="87" spans="2:18" ht="15.75">
      <c r="B87" s="1697"/>
      <c r="C87" s="692" t="s">
        <v>568</v>
      </c>
      <c r="D87" s="702">
        <v>102.65</v>
      </c>
      <c r="E87" s="702">
        <v>103.25</v>
      </c>
      <c r="F87" s="702">
        <v>102.95</v>
      </c>
      <c r="G87" s="702">
        <v>103.08379310344827</v>
      </c>
      <c r="H87" s="702">
        <v>103.68379310344827</v>
      </c>
      <c r="I87" s="704">
        <v>103.38379310344827</v>
      </c>
      <c r="L87" s="750"/>
      <c r="M87" s="753"/>
    </row>
    <row r="88" spans="2:18" ht="15.75">
      <c r="B88" s="1697"/>
      <c r="C88" s="692" t="s">
        <v>569</v>
      </c>
      <c r="D88" s="702">
        <v>101.52</v>
      </c>
      <c r="E88" s="702">
        <v>102.12</v>
      </c>
      <c r="F88" s="702">
        <v>101.82</v>
      </c>
      <c r="G88" s="702">
        <v>101.83166666666668</v>
      </c>
      <c r="H88" s="702">
        <v>102.43166666666666</v>
      </c>
      <c r="I88" s="704">
        <v>102.13166666666666</v>
      </c>
      <c r="L88" s="754"/>
      <c r="M88" s="753"/>
    </row>
    <row r="89" spans="2:18" ht="15.75">
      <c r="B89" s="1697"/>
      <c r="C89" s="692" t="s">
        <v>570</v>
      </c>
      <c r="D89" s="702">
        <v>102.74</v>
      </c>
      <c r="E89" s="702">
        <v>103.34</v>
      </c>
      <c r="F89" s="702">
        <v>103.03999999999999</v>
      </c>
      <c r="G89" s="702">
        <v>101.93551724137932</v>
      </c>
      <c r="H89" s="702">
        <v>102.5355172413793</v>
      </c>
      <c r="I89" s="704">
        <v>102.23551724137931</v>
      </c>
      <c r="L89" s="754"/>
      <c r="M89" s="753"/>
    </row>
    <row r="90" spans="2:18" ht="15.75">
      <c r="B90" s="1697"/>
      <c r="C90" s="692" t="s">
        <v>571</v>
      </c>
      <c r="D90" s="702">
        <v>103.53</v>
      </c>
      <c r="E90" s="702">
        <v>104.13</v>
      </c>
      <c r="F90" s="702">
        <v>103.83</v>
      </c>
      <c r="G90" s="702">
        <v>103.34766666666668</v>
      </c>
      <c r="H90" s="702">
        <v>103.94766666666668</v>
      </c>
      <c r="I90" s="704">
        <v>103.64766666666668</v>
      </c>
      <c r="L90" s="754"/>
      <c r="M90" s="753"/>
    </row>
    <row r="91" spans="2:18" ht="16.5" thickBot="1">
      <c r="B91" s="1698"/>
      <c r="C91" s="720" t="s">
        <v>572</v>
      </c>
      <c r="D91" s="721">
        <v>104.12</v>
      </c>
      <c r="E91" s="721">
        <v>104.72</v>
      </c>
      <c r="F91" s="721">
        <v>104.42</v>
      </c>
      <c r="G91" s="721">
        <v>103.79666666666668</v>
      </c>
      <c r="H91" s="721">
        <v>104.39666666666666</v>
      </c>
      <c r="I91" s="722">
        <v>104.09666666666666</v>
      </c>
      <c r="L91" s="753"/>
      <c r="M91" s="753"/>
    </row>
    <row r="92" spans="2:18" ht="16.5" thickTop="1">
      <c r="B92" s="1609" t="s">
        <v>676</v>
      </c>
      <c r="C92" s="1609"/>
      <c r="D92" s="1609"/>
      <c r="E92" s="1609"/>
      <c r="F92" s="1609"/>
      <c r="G92" s="1609"/>
      <c r="H92" s="1609"/>
      <c r="I92" s="1609"/>
      <c r="K92" s="754"/>
      <c r="L92" s="754"/>
      <c r="M92" s="755"/>
      <c r="N92" s="755"/>
      <c r="O92" s="755"/>
      <c r="P92" s="755"/>
      <c r="Q92" s="755"/>
      <c r="R92" s="755"/>
    </row>
    <row r="93" spans="2:18" ht="15.75" customHeight="1">
      <c r="B93" s="1619" t="s">
        <v>677</v>
      </c>
      <c r="C93" s="1619"/>
      <c r="D93" s="1619"/>
      <c r="E93" s="1619"/>
      <c r="F93" s="1619"/>
      <c r="G93" s="1619"/>
      <c r="H93" s="1619"/>
      <c r="I93" s="1619"/>
      <c r="J93" s="1619"/>
      <c r="K93" s="1619"/>
      <c r="L93" s="1619"/>
      <c r="M93" s="755"/>
      <c r="N93" s="755"/>
      <c r="O93" s="755"/>
      <c r="P93" s="755"/>
      <c r="Q93" s="755"/>
      <c r="R93" s="755"/>
    </row>
    <row r="94" spans="2:18" ht="16.5" thickBot="1">
      <c r="B94" s="1619" t="s">
        <v>112</v>
      </c>
      <c r="C94" s="1619"/>
      <c r="D94" s="1619"/>
      <c r="E94" s="1619"/>
      <c r="F94" s="1619"/>
      <c r="G94" s="1619"/>
      <c r="H94" s="1619"/>
      <c r="I94" s="1619"/>
      <c r="J94" s="1619"/>
      <c r="K94" s="1619"/>
      <c r="L94" s="1619"/>
      <c r="M94" s="755"/>
      <c r="N94" s="755"/>
      <c r="O94" s="755"/>
      <c r="P94" s="755"/>
      <c r="Q94" s="755"/>
      <c r="R94" s="755"/>
    </row>
    <row r="95" spans="2:18" ht="16.5" thickTop="1">
      <c r="B95" s="1699"/>
      <c r="C95" s="1702" t="s">
        <v>678</v>
      </c>
      <c r="D95" s="1703"/>
      <c r="E95" s="1704"/>
      <c r="F95" s="1702" t="s">
        <v>679</v>
      </c>
      <c r="G95" s="1703"/>
      <c r="H95" s="1704"/>
      <c r="I95" s="1708" t="s">
        <v>4</v>
      </c>
      <c r="J95" s="1709"/>
      <c r="K95" s="1709"/>
      <c r="L95" s="1710"/>
      <c r="M95" s="755"/>
      <c r="N95" s="755"/>
      <c r="O95" s="755"/>
      <c r="P95" s="755"/>
      <c r="Q95" s="755"/>
      <c r="R95" s="755"/>
    </row>
    <row r="96" spans="2:18" ht="15.75">
      <c r="B96" s="1700"/>
      <c r="C96" s="1705"/>
      <c r="D96" s="1706"/>
      <c r="E96" s="1707"/>
      <c r="F96" s="1705"/>
      <c r="G96" s="1706"/>
      <c r="H96" s="1707"/>
      <c r="I96" s="1711" t="s">
        <v>680</v>
      </c>
      <c r="J96" s="1712"/>
      <c r="K96" s="1713" t="s">
        <v>681</v>
      </c>
      <c r="L96" s="1714"/>
      <c r="M96" s="755"/>
      <c r="N96" s="755"/>
      <c r="O96" s="755"/>
      <c r="P96" s="755"/>
      <c r="Q96" s="755"/>
      <c r="R96" s="755"/>
    </row>
    <row r="97" spans="2:12" ht="24" customHeight="1">
      <c r="B97" s="1701"/>
      <c r="C97" s="756" t="s">
        <v>682</v>
      </c>
      <c r="D97" s="756" t="s">
        <v>683</v>
      </c>
      <c r="E97" s="756">
        <v>2017</v>
      </c>
      <c r="F97" s="756">
        <v>2016</v>
      </c>
      <c r="G97" s="756">
        <v>2017</v>
      </c>
      <c r="H97" s="756">
        <v>2018</v>
      </c>
      <c r="I97" s="757">
        <v>2016</v>
      </c>
      <c r="J97" s="757">
        <v>2017</v>
      </c>
      <c r="K97" s="757">
        <v>2016</v>
      </c>
      <c r="L97" s="758">
        <v>2017</v>
      </c>
    </row>
    <row r="98" spans="2:12" ht="15.75">
      <c r="B98" s="759" t="s">
        <v>684</v>
      </c>
      <c r="C98" s="760">
        <v>57.31</v>
      </c>
      <c r="D98" s="760">
        <v>46.25</v>
      </c>
      <c r="E98" s="760">
        <v>47.89</v>
      </c>
      <c r="F98" s="761">
        <v>43.02</v>
      </c>
      <c r="G98" s="761">
        <v>55.05</v>
      </c>
      <c r="H98" s="761">
        <v>73.180000000000007</v>
      </c>
      <c r="I98" s="762">
        <f t="shared" ref="I98:J99" si="0">D98/C98*100-100</f>
        <v>-19.298551736171703</v>
      </c>
      <c r="J98" s="762">
        <f>E98/D98*100-100</f>
        <v>3.5459459459459453</v>
      </c>
      <c r="K98" s="763">
        <f t="shared" ref="K98:L99" si="1">G98/F98*100-100</f>
        <v>27.963737796373749</v>
      </c>
      <c r="L98" s="764">
        <f>H98/G98*100-100</f>
        <v>32.933696639418713</v>
      </c>
    </row>
    <row r="99" spans="2:12" ht="16.5" thickBot="1">
      <c r="B99" s="765" t="s">
        <v>685</v>
      </c>
      <c r="C99" s="766">
        <v>1144.4000000000001</v>
      </c>
      <c r="D99" s="766">
        <v>1327</v>
      </c>
      <c r="E99" s="766">
        <v>1230.3</v>
      </c>
      <c r="F99" s="766">
        <v>1254.5999999999999</v>
      </c>
      <c r="G99" s="766">
        <v>1284.1500000000001</v>
      </c>
      <c r="H99" s="766">
        <v>1343.7</v>
      </c>
      <c r="I99" s="767">
        <f t="shared" si="0"/>
        <v>15.955959454736089</v>
      </c>
      <c r="J99" s="767">
        <f t="shared" si="0"/>
        <v>-7.2871137905049039</v>
      </c>
      <c r="K99" s="768">
        <f t="shared" si="1"/>
        <v>2.3553323768531982</v>
      </c>
      <c r="L99" s="769">
        <f t="shared" si="1"/>
        <v>4.6373087256161654</v>
      </c>
    </row>
    <row r="100" spans="2:12" ht="16.5" thickTop="1">
      <c r="B100" s="329" t="s">
        <v>686</v>
      </c>
      <c r="C100" s="329"/>
      <c r="D100" s="329"/>
      <c r="E100" s="329"/>
      <c r="F100" s="329"/>
      <c r="G100" s="329"/>
      <c r="H100" s="329"/>
      <c r="I100" s="329"/>
      <c r="J100" s="329"/>
      <c r="K100" s="329"/>
      <c r="L100" s="329"/>
    </row>
    <row r="101" spans="2:12" ht="15.75">
      <c r="B101" s="329" t="s">
        <v>687</v>
      </c>
      <c r="C101" s="329"/>
      <c r="D101" s="329"/>
      <c r="E101" s="329"/>
      <c r="F101" s="329"/>
      <c r="G101" s="329"/>
      <c r="H101" s="329"/>
      <c r="I101" s="329"/>
      <c r="J101" s="329"/>
      <c r="K101" s="329"/>
      <c r="L101" s="329"/>
    </row>
    <row r="102" spans="2:12" ht="15.75">
      <c r="B102" s="329" t="s">
        <v>688</v>
      </c>
      <c r="C102" s="770"/>
      <c r="D102" s="770"/>
      <c r="E102" s="770"/>
      <c r="F102" s="770"/>
      <c r="G102" s="770"/>
      <c r="H102" s="770"/>
      <c r="I102" s="329"/>
      <c r="J102" s="329"/>
      <c r="K102" s="329"/>
      <c r="L102" s="329"/>
    </row>
    <row r="103" spans="2:12" ht="15.75">
      <c r="B103" s="771" t="s">
        <v>689</v>
      </c>
      <c r="C103" s="329"/>
      <c r="D103" s="329"/>
      <c r="E103" s="329"/>
      <c r="F103" s="329"/>
      <c r="G103" s="329"/>
      <c r="H103" s="329"/>
      <c r="I103" s="369"/>
      <c r="J103" s="369"/>
      <c r="K103" s="329"/>
      <c r="L103" s="329"/>
    </row>
    <row r="104" spans="2:12" ht="15.75"/>
  </sheetData>
  <mergeCells count="22">
    <mergeCell ref="B70:B82"/>
    <mergeCell ref="B1:I1"/>
    <mergeCell ref="B2:I2"/>
    <mergeCell ref="B3:B4"/>
    <mergeCell ref="C3:C4"/>
    <mergeCell ref="D3:F3"/>
    <mergeCell ref="G3:I3"/>
    <mergeCell ref="B5:B17"/>
    <mergeCell ref="B18:B30"/>
    <mergeCell ref="B31:B43"/>
    <mergeCell ref="B44:B56"/>
    <mergeCell ref="B57:B69"/>
    <mergeCell ref="B83:B91"/>
    <mergeCell ref="B94:L94"/>
    <mergeCell ref="B95:B97"/>
    <mergeCell ref="C95:E96"/>
    <mergeCell ref="F95:H96"/>
    <mergeCell ref="I95:L95"/>
    <mergeCell ref="I96:J96"/>
    <mergeCell ref="K96:L96"/>
    <mergeCell ref="B93:L93"/>
    <mergeCell ref="B92:I92"/>
  </mergeCells>
  <hyperlinks>
    <hyperlink ref="B103" r:id="rId1"/>
  </hyperlinks>
  <printOptions horizontalCentered="1"/>
  <pageMargins left="0.5" right="0.5" top="0.5" bottom="0.5" header="0.3" footer="0.3"/>
  <pageSetup paperSize="9" scale="64" orientation="portrait" r:id="rId2"/>
</worksheet>
</file>

<file path=xl/worksheets/sheet22.xml><?xml version="1.0" encoding="utf-8"?>
<worksheet xmlns="http://schemas.openxmlformats.org/spreadsheetml/2006/main" xmlns:r="http://schemas.openxmlformats.org/officeDocument/2006/relationships">
  <sheetPr>
    <pageSetUpPr fitToPage="1"/>
  </sheetPr>
  <dimension ref="A1:N51"/>
  <sheetViews>
    <sheetView zoomScaleSheetLayoutView="100" workbookViewId="0">
      <selection activeCell="G14" sqref="G14"/>
    </sheetView>
  </sheetViews>
  <sheetFormatPr defaultRowHeight="18.75"/>
  <cols>
    <col min="1" max="1" width="44" style="4" bestFit="1" customWidth="1"/>
    <col min="2" max="2" width="18.5703125" style="4" bestFit="1" customWidth="1"/>
    <col min="3" max="3" width="17" style="4" customWidth="1"/>
    <col min="4" max="4" width="20.42578125" style="4" bestFit="1" customWidth="1"/>
    <col min="5" max="5" width="17" style="4" customWidth="1"/>
    <col min="6" max="6" width="20.42578125" style="4" bestFit="1" customWidth="1"/>
    <col min="7" max="7" width="17" style="4" bestFit="1" customWidth="1"/>
    <col min="8" max="8" width="17" style="4" customWidth="1"/>
    <col min="9" max="9" width="9.140625" style="4"/>
    <col min="10" max="10" width="11" style="4" bestFit="1" customWidth="1"/>
    <col min="11" max="16384" width="9.140625" style="4"/>
  </cols>
  <sheetData>
    <row r="1" spans="1:8">
      <c r="A1" s="1728" t="s">
        <v>46</v>
      </c>
      <c r="B1" s="1728"/>
      <c r="C1" s="1728"/>
      <c r="D1" s="1728"/>
      <c r="E1" s="1728"/>
      <c r="F1" s="1728"/>
      <c r="G1" s="1728"/>
      <c r="H1" s="1728"/>
    </row>
    <row r="2" spans="1:8">
      <c r="A2" s="1728" t="s">
        <v>0</v>
      </c>
      <c r="B2" s="1728"/>
      <c r="C2" s="1728"/>
      <c r="D2" s="1728"/>
      <c r="E2" s="1728"/>
      <c r="F2" s="1728"/>
      <c r="G2" s="1728"/>
      <c r="H2" s="1728"/>
    </row>
    <row r="3" spans="1:8">
      <c r="A3" s="1729" t="s">
        <v>16</v>
      </c>
      <c r="B3" s="1729"/>
      <c r="C3" s="1729"/>
      <c r="D3" s="1729"/>
      <c r="E3" s="1729"/>
      <c r="F3" s="1729"/>
      <c r="G3" s="1729"/>
      <c r="H3" s="1729"/>
    </row>
    <row r="4" spans="1:8">
      <c r="A4" s="64"/>
      <c r="B4" s="64"/>
      <c r="C4" s="64"/>
      <c r="D4" s="64"/>
      <c r="E4" s="64"/>
      <c r="F4" s="64"/>
      <c r="G4" s="64"/>
      <c r="H4" s="64"/>
    </row>
    <row r="5" spans="1:8" ht="19.5" thickBot="1">
      <c r="A5" s="1743" t="s">
        <v>1</v>
      </c>
      <c r="B5" s="1743"/>
      <c r="C5" s="1743"/>
      <c r="D5" s="1743"/>
      <c r="E5" s="1743"/>
      <c r="F5" s="1743"/>
      <c r="G5" s="1743"/>
      <c r="H5" s="1743"/>
    </row>
    <row r="6" spans="1:8" ht="20.25" customHeight="1" thickTop="1">
      <c r="A6" s="1731" t="s">
        <v>2</v>
      </c>
      <c r="B6" s="1734" t="s">
        <v>3</v>
      </c>
      <c r="C6" s="1734"/>
      <c r="D6" s="1734"/>
      <c r="E6" s="1734"/>
      <c r="F6" s="1734"/>
      <c r="G6" s="1734" t="s">
        <v>4</v>
      </c>
      <c r="H6" s="1735"/>
    </row>
    <row r="7" spans="1:8" ht="20.25" customHeight="1">
      <c r="A7" s="1732"/>
      <c r="B7" s="1736" t="s">
        <v>5</v>
      </c>
      <c r="C7" s="1737"/>
      <c r="D7" s="1736" t="s">
        <v>6</v>
      </c>
      <c r="E7" s="1737"/>
      <c r="F7" s="267" t="s">
        <v>17</v>
      </c>
      <c r="G7" s="1738" t="s">
        <v>142</v>
      </c>
      <c r="H7" s="1739"/>
    </row>
    <row r="8" spans="1:8" ht="20.25" customHeight="1">
      <c r="A8" s="1733"/>
      <c r="B8" s="267" t="s">
        <v>143</v>
      </c>
      <c r="C8" s="267" t="s">
        <v>7</v>
      </c>
      <c r="D8" s="267" t="s">
        <v>143</v>
      </c>
      <c r="E8" s="267" t="s">
        <v>7</v>
      </c>
      <c r="F8" s="267" t="s">
        <v>143</v>
      </c>
      <c r="G8" s="267" t="s">
        <v>6</v>
      </c>
      <c r="H8" s="271" t="s">
        <v>47</v>
      </c>
    </row>
    <row r="9" spans="1:8" ht="27.75" customHeight="1">
      <c r="A9" s="268" t="s">
        <v>8</v>
      </c>
      <c r="B9" s="269">
        <v>286536</v>
      </c>
      <c r="C9" s="269">
        <v>581704.39100000006</v>
      </c>
      <c r="D9" s="269">
        <v>419933.89999999997</v>
      </c>
      <c r="E9" s="269">
        <v>815703</v>
      </c>
      <c r="F9" s="269">
        <v>643636.39999999991</v>
      </c>
      <c r="G9" s="269">
        <f>D9/B9*100-100</f>
        <v>46.555371750844557</v>
      </c>
      <c r="H9" s="270">
        <f>F9/D9*100-100</f>
        <v>53.270883822430136</v>
      </c>
    </row>
    <row r="10" spans="1:8" ht="27.75" customHeight="1">
      <c r="A10" s="2" t="s">
        <v>18</v>
      </c>
      <c r="B10" s="10">
        <v>211436.30000000002</v>
      </c>
      <c r="C10" s="10">
        <v>364469.23300000001</v>
      </c>
      <c r="D10" s="10">
        <v>305771.99999999994</v>
      </c>
      <c r="E10" s="10">
        <v>513674.80000000005</v>
      </c>
      <c r="F10" s="10">
        <v>491298.79999999993</v>
      </c>
      <c r="G10" s="10">
        <f t="shared" ref="G10:G46" si="0">D10/B10*100-100</f>
        <v>44.616605568674771</v>
      </c>
      <c r="H10" s="263">
        <f t="shared" ref="H10:H46" si="1">F10/D10*100-100</f>
        <v>60.674881938176156</v>
      </c>
    </row>
    <row r="11" spans="1:8" ht="27.75" customHeight="1">
      <c r="A11" s="3" t="s">
        <v>19</v>
      </c>
      <c r="B11" s="11">
        <v>197838.1</v>
      </c>
      <c r="C11" s="11">
        <v>333275.03399999999</v>
      </c>
      <c r="D11" s="11">
        <v>280626.59999999998</v>
      </c>
      <c r="E11" s="11">
        <v>476214.7</v>
      </c>
      <c r="F11" s="11">
        <v>449843.6</v>
      </c>
      <c r="G11" s="11">
        <f t="shared" si="0"/>
        <v>41.846590722413936</v>
      </c>
      <c r="H11" s="12">
        <f t="shared" si="1"/>
        <v>60.299700741127197</v>
      </c>
    </row>
    <row r="12" spans="1:8" ht="27.75" customHeight="1">
      <c r="A12" s="3" t="s">
        <v>20</v>
      </c>
      <c r="B12" s="11">
        <v>3270.3999999999996</v>
      </c>
      <c r="C12" s="11">
        <v>9490.5519999999997</v>
      </c>
      <c r="D12" s="11">
        <v>11743.4</v>
      </c>
      <c r="E12" s="11">
        <v>19890.400000000001</v>
      </c>
      <c r="F12" s="11">
        <v>23956.799999999999</v>
      </c>
      <c r="G12" s="11"/>
      <c r="H12" s="12">
        <f t="shared" si="1"/>
        <v>104.00224807125707</v>
      </c>
    </row>
    <row r="13" spans="1:8" ht="27.75" customHeight="1">
      <c r="A13" s="3" t="s">
        <v>21</v>
      </c>
      <c r="B13" s="11">
        <v>10327.800000000001</v>
      </c>
      <c r="C13" s="11">
        <v>21703.646999999997</v>
      </c>
      <c r="D13" s="11">
        <v>13402</v>
      </c>
      <c r="E13" s="11">
        <v>17569.7</v>
      </c>
      <c r="F13" s="11">
        <v>17498.400000000001</v>
      </c>
      <c r="G13" s="11">
        <f t="shared" si="0"/>
        <v>29.766261933809716</v>
      </c>
      <c r="H13" s="12">
        <f t="shared" si="1"/>
        <v>30.565587225787226</v>
      </c>
    </row>
    <row r="14" spans="1:8" ht="27.75" customHeight="1">
      <c r="A14" s="2" t="s">
        <v>22</v>
      </c>
      <c r="B14" s="10">
        <v>32435.600000000002</v>
      </c>
      <c r="C14" s="10">
        <v>115677.41900000001</v>
      </c>
      <c r="D14" s="10">
        <v>74094.7</v>
      </c>
      <c r="E14" s="10">
        <v>199191.69999999998</v>
      </c>
      <c r="F14" s="10">
        <v>108958.90000000001</v>
      </c>
      <c r="G14" s="10">
        <f t="shared" si="0"/>
        <v>128.43634771670631</v>
      </c>
      <c r="H14" s="263">
        <f t="shared" si="1"/>
        <v>47.053567934008782</v>
      </c>
    </row>
    <row r="15" spans="1:8" ht="27.75" customHeight="1">
      <c r="A15" s="3" t="s">
        <v>19</v>
      </c>
      <c r="B15" s="11">
        <v>27438.9</v>
      </c>
      <c r="C15" s="11">
        <v>101579.099</v>
      </c>
      <c r="D15" s="11">
        <v>58469.7</v>
      </c>
      <c r="E15" s="11">
        <v>160256.4</v>
      </c>
      <c r="F15" s="11">
        <v>87240.9</v>
      </c>
      <c r="G15" s="11">
        <f t="shared" si="0"/>
        <v>113.09053934377835</v>
      </c>
      <c r="H15" s="12">
        <f t="shared" si="1"/>
        <v>49.207025177143038</v>
      </c>
    </row>
    <row r="16" spans="1:8" ht="27.75" customHeight="1">
      <c r="A16" s="3" t="s">
        <v>20</v>
      </c>
      <c r="B16" s="11">
        <v>2788.2999999999997</v>
      </c>
      <c r="C16" s="11">
        <v>7247.4970000000003</v>
      </c>
      <c r="D16" s="11">
        <v>11171.8</v>
      </c>
      <c r="E16" s="11">
        <v>25724.400000000001</v>
      </c>
      <c r="F16" s="11">
        <v>18079.2</v>
      </c>
      <c r="G16" s="11"/>
      <c r="H16" s="12">
        <f t="shared" si="1"/>
        <v>61.828890599545304</v>
      </c>
    </row>
    <row r="17" spans="1:14" ht="27.75" customHeight="1">
      <c r="A17" s="3" t="s">
        <v>21</v>
      </c>
      <c r="B17" s="11">
        <v>2208.4</v>
      </c>
      <c r="C17" s="11">
        <v>6850.8230000000003</v>
      </c>
      <c r="D17" s="11">
        <v>4453.2</v>
      </c>
      <c r="E17" s="11">
        <v>13210.9</v>
      </c>
      <c r="F17" s="11">
        <v>3638.8</v>
      </c>
      <c r="G17" s="11">
        <f t="shared" si="0"/>
        <v>101.64825212823763</v>
      </c>
      <c r="H17" s="12">
        <f t="shared" si="1"/>
        <v>-18.287972693793222</v>
      </c>
    </row>
    <row r="18" spans="1:14" ht="27.75" customHeight="1">
      <c r="A18" s="2" t="s">
        <v>23</v>
      </c>
      <c r="B18" s="10">
        <v>42664.1</v>
      </c>
      <c r="C18" s="10">
        <v>101557.739</v>
      </c>
      <c r="D18" s="10">
        <v>40067.199999999997</v>
      </c>
      <c r="E18" s="10">
        <v>102836.5</v>
      </c>
      <c r="F18" s="10">
        <v>43378.7</v>
      </c>
      <c r="G18" s="10">
        <f t="shared" si="0"/>
        <v>-6.0868505371026345</v>
      </c>
      <c r="H18" s="263">
        <f t="shared" si="1"/>
        <v>8.2648650267550465</v>
      </c>
    </row>
    <row r="19" spans="1:14" ht="27.75" customHeight="1">
      <c r="A19" s="3" t="s">
        <v>19</v>
      </c>
      <c r="B19" s="11">
        <v>38928.699999999997</v>
      </c>
      <c r="C19" s="11">
        <v>93336.894</v>
      </c>
      <c r="D19" s="11">
        <v>39278.699999999997</v>
      </c>
      <c r="E19" s="11">
        <v>100771</v>
      </c>
      <c r="F19" s="264">
        <v>42382.7</v>
      </c>
      <c r="G19" s="264">
        <f t="shared" si="0"/>
        <v>0.89907959937012549</v>
      </c>
      <c r="H19" s="265">
        <f t="shared" si="1"/>
        <v>7.9025018648784169</v>
      </c>
    </row>
    <row r="20" spans="1:14" ht="27.75" customHeight="1">
      <c r="A20" s="3" t="s">
        <v>20</v>
      </c>
      <c r="B20" s="11">
        <v>3735.4</v>
      </c>
      <c r="C20" s="11">
        <v>7834.1750000000002</v>
      </c>
      <c r="D20" s="11">
        <v>460</v>
      </c>
      <c r="E20" s="11">
        <v>1737</v>
      </c>
      <c r="F20" s="11">
        <v>916</v>
      </c>
      <c r="G20" s="11">
        <f t="shared" si="0"/>
        <v>-87.685388445681852</v>
      </c>
      <c r="H20" s="12">
        <f t="shared" si="1"/>
        <v>99.130434782608688</v>
      </c>
    </row>
    <row r="21" spans="1:14" ht="27.75" customHeight="1">
      <c r="A21" s="272" t="s">
        <v>21</v>
      </c>
      <c r="B21" s="52">
        <v>0</v>
      </c>
      <c r="C21" s="52">
        <v>386.67</v>
      </c>
      <c r="D21" s="52">
        <v>328.5</v>
      </c>
      <c r="E21" s="52">
        <v>328.5</v>
      </c>
      <c r="F21" s="52">
        <v>80</v>
      </c>
      <c r="G21" s="52"/>
      <c r="H21" s="53">
        <f t="shared" si="1"/>
        <v>-75.646879756468792</v>
      </c>
    </row>
    <row r="22" spans="1:14" ht="27.75" customHeight="1">
      <c r="A22" s="273" t="s">
        <v>9</v>
      </c>
      <c r="B22" s="274">
        <v>316843.90000000002</v>
      </c>
      <c r="C22" s="274">
        <v>525022.19999999995</v>
      </c>
      <c r="D22" s="274">
        <v>431766.30000000005</v>
      </c>
      <c r="E22" s="274">
        <v>627008.4</v>
      </c>
      <c r="F22" s="274">
        <v>530890.30000000005</v>
      </c>
      <c r="G22" s="47">
        <f t="shared" si="0"/>
        <v>36.270983913529648</v>
      </c>
      <c r="H22" s="54">
        <f t="shared" si="1"/>
        <v>22.957789896988245</v>
      </c>
    </row>
    <row r="23" spans="1:14" ht="27.75" customHeight="1">
      <c r="A23" s="2" t="s">
        <v>24</v>
      </c>
      <c r="B23" s="14">
        <v>314364.79999999999</v>
      </c>
      <c r="C23" s="14">
        <v>521761.3</v>
      </c>
      <c r="D23" s="14">
        <v>429736.30000000005</v>
      </c>
      <c r="E23" s="14">
        <v>623594.10000000009</v>
      </c>
      <c r="F23" s="14">
        <v>526626.29999999993</v>
      </c>
      <c r="G23" s="10">
        <f t="shared" si="0"/>
        <v>36.699878612363733</v>
      </c>
      <c r="H23" s="263">
        <f t="shared" si="1"/>
        <v>22.546384841122304</v>
      </c>
    </row>
    <row r="24" spans="1:14" ht="27.75" customHeight="1">
      <c r="A24" s="3" t="s">
        <v>25</v>
      </c>
      <c r="B24" s="15">
        <v>290185.59999999998</v>
      </c>
      <c r="C24" s="15">
        <v>481978.1</v>
      </c>
      <c r="D24" s="15">
        <v>418946.9</v>
      </c>
      <c r="E24" s="15">
        <v>609117.30000000005</v>
      </c>
      <c r="F24" s="15">
        <v>505903.3</v>
      </c>
      <c r="G24" s="11">
        <f t="shared" si="0"/>
        <v>44.37205016375728</v>
      </c>
      <c r="H24" s="12">
        <f t="shared" si="1"/>
        <v>20.755947830142674</v>
      </c>
    </row>
    <row r="25" spans="1:14" ht="27.75" customHeight="1">
      <c r="A25" s="3" t="s">
        <v>26</v>
      </c>
      <c r="B25" s="15">
        <v>24179.200000000001</v>
      </c>
      <c r="C25" s="15">
        <v>39783.199999999997</v>
      </c>
      <c r="D25" s="15">
        <v>10789.400000000005</v>
      </c>
      <c r="E25" s="15">
        <v>14476.799999999996</v>
      </c>
      <c r="F25" s="15">
        <v>20723.000000000004</v>
      </c>
      <c r="G25" s="11">
        <f t="shared" si="0"/>
        <v>-55.377349126521949</v>
      </c>
      <c r="H25" s="12">
        <f t="shared" si="1"/>
        <v>92.068140953157666</v>
      </c>
    </row>
    <row r="26" spans="1:14" ht="27.75" customHeight="1">
      <c r="A26" s="268" t="s">
        <v>27</v>
      </c>
      <c r="B26" s="275">
        <v>2479.1</v>
      </c>
      <c r="C26" s="275">
        <v>3260.9</v>
      </c>
      <c r="D26" s="275">
        <v>2030</v>
      </c>
      <c r="E26" s="275">
        <v>3414.3</v>
      </c>
      <c r="F26" s="275">
        <v>4264</v>
      </c>
      <c r="G26" s="269">
        <f t="shared" si="0"/>
        <v>-18.115445121213341</v>
      </c>
      <c r="H26" s="270">
        <f t="shared" si="1"/>
        <v>110.04926108374383</v>
      </c>
    </row>
    <row r="27" spans="1:14" ht="27.75" customHeight="1">
      <c r="A27" s="273" t="s">
        <v>10</v>
      </c>
      <c r="B27" s="274">
        <v>30307.900000000023</v>
      </c>
      <c r="C27" s="47">
        <v>-56682.191000000108</v>
      </c>
      <c r="D27" s="274">
        <v>11832.400000000081</v>
      </c>
      <c r="E27" s="274">
        <v>-188694.59999999998</v>
      </c>
      <c r="F27" s="274">
        <v>-112746.09999999986</v>
      </c>
      <c r="G27" s="47">
        <f t="shared" si="0"/>
        <v>-60.959353831838989</v>
      </c>
      <c r="H27" s="54">
        <f t="shared" si="1"/>
        <v>-1052.8590987458088</v>
      </c>
    </row>
    <row r="28" spans="1:14" s="5" customFormat="1" ht="27.75" customHeight="1">
      <c r="A28" s="273" t="s">
        <v>11</v>
      </c>
      <c r="B28" s="274">
        <v>-30307.900000000016</v>
      </c>
      <c r="C28" s="274">
        <v>56682.200000000004</v>
      </c>
      <c r="D28" s="47">
        <v>-11832.370000000083</v>
      </c>
      <c r="E28" s="274">
        <v>188694.60000000003</v>
      </c>
      <c r="F28" s="47">
        <v>112746.09999999983</v>
      </c>
      <c r="G28" s="47">
        <f t="shared" si="0"/>
        <v>-60.959452815932231</v>
      </c>
      <c r="H28" s="54">
        <f t="shared" si="1"/>
        <v>-1052.8615146416064</v>
      </c>
    </row>
    <row r="29" spans="1:14" ht="27.75" customHeight="1">
      <c r="A29" s="3" t="s">
        <v>28</v>
      </c>
      <c r="B29" s="15">
        <v>-57247.10000000002</v>
      </c>
      <c r="C29" s="15">
        <v>13214.700000000006</v>
      </c>
      <c r="D29" s="15">
        <v>-38232.470000000088</v>
      </c>
      <c r="E29" s="15">
        <v>137947.90000000002</v>
      </c>
      <c r="F29" s="11">
        <v>84207.599999999831</v>
      </c>
      <c r="G29" s="11">
        <f t="shared" si="0"/>
        <v>-33.215010017974578</v>
      </c>
      <c r="H29" s="12">
        <f t="shared" si="1"/>
        <v>-320.25152965528946</v>
      </c>
    </row>
    <row r="30" spans="1:14" ht="27.75" customHeight="1">
      <c r="A30" s="3" t="s">
        <v>31</v>
      </c>
      <c r="B30" s="16">
        <v>42582.084999999999</v>
      </c>
      <c r="C30" s="15">
        <v>87774.5</v>
      </c>
      <c r="D30" s="16">
        <v>30254.13</v>
      </c>
      <c r="E30" s="15">
        <v>88337.700000000012</v>
      </c>
      <c r="F30" s="11">
        <v>135677.44999999998</v>
      </c>
      <c r="G30" s="11">
        <f t="shared" si="0"/>
        <v>-28.951036568547536</v>
      </c>
      <c r="H30" s="12">
        <f t="shared" si="1"/>
        <v>348.45926820569611</v>
      </c>
    </row>
    <row r="31" spans="1:14" ht="27.75" customHeight="1">
      <c r="A31" s="3" t="s">
        <v>33</v>
      </c>
      <c r="B31" s="11">
        <v>12500</v>
      </c>
      <c r="C31" s="15">
        <v>20500</v>
      </c>
      <c r="D31" s="11">
        <v>13000</v>
      </c>
      <c r="E31" s="15">
        <v>33000</v>
      </c>
      <c r="F31" s="11">
        <v>63058.68</v>
      </c>
      <c r="G31" s="11">
        <f t="shared" si="0"/>
        <v>4</v>
      </c>
      <c r="H31" s="12">
        <f t="shared" si="1"/>
        <v>385.06676923076924</v>
      </c>
      <c r="J31" s="1"/>
      <c r="N31" s="6"/>
    </row>
    <row r="32" spans="1:14" ht="27.75" customHeight="1">
      <c r="A32" s="3" t="s">
        <v>34</v>
      </c>
      <c r="B32" s="15">
        <v>25000</v>
      </c>
      <c r="C32" s="15">
        <v>62000</v>
      </c>
      <c r="D32" s="11">
        <v>17000</v>
      </c>
      <c r="E32" s="15">
        <v>55000</v>
      </c>
      <c r="F32" s="17">
        <v>72000</v>
      </c>
      <c r="G32" s="17"/>
      <c r="H32" s="266">
        <f t="shared" si="1"/>
        <v>323.52941176470591</v>
      </c>
      <c r="K32" s="7"/>
      <c r="L32" s="7"/>
      <c r="N32" s="6"/>
    </row>
    <row r="33" spans="1:14" ht="27.75" customHeight="1">
      <c r="A33" s="3" t="s">
        <v>35</v>
      </c>
      <c r="B33" s="15">
        <v>0</v>
      </c>
      <c r="C33" s="15">
        <v>0</v>
      </c>
      <c r="D33" s="11">
        <v>0</v>
      </c>
      <c r="E33" s="15">
        <v>0</v>
      </c>
      <c r="F33" s="17">
        <v>0</v>
      </c>
      <c r="G33" s="17"/>
      <c r="H33" s="266"/>
      <c r="N33" s="6"/>
    </row>
    <row r="34" spans="1:14" ht="27.75" customHeight="1">
      <c r="A34" s="3" t="s">
        <v>36</v>
      </c>
      <c r="B34" s="15">
        <v>5000</v>
      </c>
      <c r="C34" s="15">
        <v>5000</v>
      </c>
      <c r="D34" s="11">
        <v>204.43</v>
      </c>
      <c r="E34" s="15">
        <v>285.60000000000002</v>
      </c>
      <c r="F34" s="11">
        <v>581.59</v>
      </c>
      <c r="G34" s="11"/>
      <c r="H34" s="12">
        <f t="shared" si="1"/>
        <v>184.49346964731205</v>
      </c>
      <c r="N34" s="6"/>
    </row>
    <row r="35" spans="1:14" ht="27.75" customHeight="1">
      <c r="A35" s="3" t="s">
        <v>37</v>
      </c>
      <c r="B35" s="15">
        <v>82.084999999999994</v>
      </c>
      <c r="C35" s="15">
        <v>274.5</v>
      </c>
      <c r="D35" s="11">
        <v>49.7</v>
      </c>
      <c r="E35" s="15">
        <v>52.1</v>
      </c>
      <c r="F35" s="11">
        <v>37.18</v>
      </c>
      <c r="G35" s="11"/>
      <c r="H35" s="12">
        <f t="shared" si="1"/>
        <v>-25.191146881287736</v>
      </c>
    </row>
    <row r="36" spans="1:14" ht="27.75" customHeight="1">
      <c r="A36" s="3" t="s">
        <v>32</v>
      </c>
      <c r="B36" s="15">
        <v>-99577.900000000023</v>
      </c>
      <c r="C36" s="15">
        <v>-74373.399999999994</v>
      </c>
      <c r="D36" s="15">
        <v>-67886.900000000096</v>
      </c>
      <c r="E36" s="15">
        <v>50418.5</v>
      </c>
      <c r="F36" s="11">
        <v>-49178.300000000134</v>
      </c>
      <c r="G36" s="11">
        <f t="shared" si="0"/>
        <v>-31.825334737928713</v>
      </c>
      <c r="H36" s="12">
        <f t="shared" si="1"/>
        <v>-27.558483300901855</v>
      </c>
    </row>
    <row r="37" spans="1:14" ht="27.75" customHeight="1">
      <c r="A37" s="3" t="s">
        <v>44</v>
      </c>
      <c r="B37" s="15">
        <v>-251.28499999999622</v>
      </c>
      <c r="C37" s="15">
        <v>-186.4</v>
      </c>
      <c r="D37" s="15">
        <v>-599.70000000000073</v>
      </c>
      <c r="E37" s="15">
        <v>-808.3</v>
      </c>
      <c r="F37" s="15">
        <v>-2291.5500000000175</v>
      </c>
      <c r="G37" s="11">
        <f t="shared" si="0"/>
        <v>138.65332192530784</v>
      </c>
      <c r="H37" s="12">
        <f t="shared" si="1"/>
        <v>282.11605802901698</v>
      </c>
    </row>
    <row r="38" spans="1:14" ht="27.75" customHeight="1">
      <c r="A38" s="3" t="s">
        <v>29</v>
      </c>
      <c r="B38" s="15">
        <v>5309.5</v>
      </c>
      <c r="C38" s="15">
        <v>13694</v>
      </c>
      <c r="D38" s="15">
        <v>1118.7</v>
      </c>
      <c r="E38" s="15">
        <v>2940.2</v>
      </c>
      <c r="F38" s="15">
        <v>1172.9000000000001</v>
      </c>
      <c r="G38" s="11">
        <f t="shared" si="0"/>
        <v>-78.930219418024294</v>
      </c>
      <c r="H38" s="12">
        <f t="shared" si="1"/>
        <v>4.8449092696880314</v>
      </c>
    </row>
    <row r="39" spans="1:14" ht="27.75" customHeight="1">
      <c r="A39" s="272" t="s">
        <v>30</v>
      </c>
      <c r="B39" s="276">
        <v>21629.700000000004</v>
      </c>
      <c r="C39" s="276">
        <v>29773.5</v>
      </c>
      <c r="D39" s="276">
        <v>25281.400000000009</v>
      </c>
      <c r="E39" s="276">
        <v>47806.5</v>
      </c>
      <c r="F39" s="276">
        <v>27365.599999999999</v>
      </c>
      <c r="G39" s="52">
        <f t="shared" si="0"/>
        <v>16.882804662108143</v>
      </c>
      <c r="H39" s="53">
        <f t="shared" si="1"/>
        <v>8.2440054743803302</v>
      </c>
    </row>
    <row r="40" spans="1:14" s="5" customFormat="1" ht="27.75" customHeight="1">
      <c r="A40" s="273" t="s">
        <v>12</v>
      </c>
      <c r="B40" s="274">
        <v>17377.800000000003</v>
      </c>
      <c r="C40" s="274">
        <v>6848.8</v>
      </c>
      <c r="D40" s="274">
        <v>51755.7</v>
      </c>
      <c r="E40" s="274">
        <v>41672.1</v>
      </c>
      <c r="F40" s="274">
        <v>133187.80000000002</v>
      </c>
      <c r="G40" s="47">
        <f t="shared" si="0"/>
        <v>197.8265373062182</v>
      </c>
      <c r="H40" s="54">
        <f t="shared" si="1"/>
        <v>157.33938484070359</v>
      </c>
    </row>
    <row r="41" spans="1:14" ht="27.75" customHeight="1">
      <c r="A41" s="3" t="s">
        <v>38</v>
      </c>
      <c r="B41" s="15">
        <v>3249.5999999999995</v>
      </c>
      <c r="C41" s="15">
        <v>-3.1</v>
      </c>
      <c r="D41" s="15">
        <v>859.3</v>
      </c>
      <c r="E41" s="15">
        <v>-853.5</v>
      </c>
      <c r="F41" s="15">
        <v>1001.9</v>
      </c>
      <c r="G41" s="11"/>
      <c r="H41" s="12"/>
    </row>
    <row r="42" spans="1:14" ht="27.75" customHeight="1">
      <c r="A42" s="3" t="s">
        <v>39</v>
      </c>
      <c r="B42" s="15">
        <v>426.90000000000009</v>
      </c>
      <c r="C42" s="15">
        <v>216</v>
      </c>
      <c r="D42" s="15">
        <v>355.29999999999995</v>
      </c>
      <c r="E42" s="15">
        <v>225.20000000000005</v>
      </c>
      <c r="F42" s="15">
        <v>411.29999999999995</v>
      </c>
      <c r="G42" s="11"/>
      <c r="H42" s="12"/>
    </row>
    <row r="43" spans="1:14" ht="27.75" customHeight="1">
      <c r="A43" s="3" t="s">
        <v>40</v>
      </c>
      <c r="B43" s="15">
        <v>0</v>
      </c>
      <c r="C43" s="15">
        <v>0</v>
      </c>
      <c r="D43" s="15">
        <v>18287.099999999999</v>
      </c>
      <c r="E43" s="15">
        <v>17038.599999999999</v>
      </c>
      <c r="F43" s="15">
        <v>1248.5</v>
      </c>
      <c r="G43" s="11"/>
      <c r="H43" s="12"/>
    </row>
    <row r="44" spans="1:14" ht="27.75" customHeight="1">
      <c r="A44" s="3" t="s">
        <v>41</v>
      </c>
      <c r="B44" s="15">
        <v>9680.3000000000011</v>
      </c>
      <c r="C44" s="15">
        <v>3086.9</v>
      </c>
      <c r="D44" s="15">
        <v>20612.199999999997</v>
      </c>
      <c r="E44" s="15">
        <v>13323.8</v>
      </c>
      <c r="F44" s="15">
        <v>121914.00000000001</v>
      </c>
      <c r="G44" s="11"/>
      <c r="H44" s="12"/>
    </row>
    <row r="45" spans="1:14" ht="27.75" customHeight="1">
      <c r="A45" s="272" t="s">
        <v>42</v>
      </c>
      <c r="B45" s="276">
        <v>4021.0000000000005</v>
      </c>
      <c r="C45" s="276">
        <v>3549</v>
      </c>
      <c r="D45" s="276">
        <v>11641.8</v>
      </c>
      <c r="E45" s="276">
        <v>11938.000000000002</v>
      </c>
      <c r="F45" s="276">
        <v>8612.1</v>
      </c>
      <c r="G45" s="52"/>
      <c r="H45" s="53"/>
    </row>
    <row r="46" spans="1:14" s="5" customFormat="1" ht="27.75" customHeight="1" thickBot="1">
      <c r="A46" s="277" t="s">
        <v>13</v>
      </c>
      <c r="B46" s="278">
        <v>116955.70000000003</v>
      </c>
      <c r="C46" s="278">
        <v>81222.3</v>
      </c>
      <c r="D46" s="61">
        <v>119642.60000000009</v>
      </c>
      <c r="E46" s="278">
        <v>-8746.4</v>
      </c>
      <c r="F46" s="278">
        <v>182366.10000000015</v>
      </c>
      <c r="G46" s="61">
        <f t="shared" si="0"/>
        <v>2.2973655837210742</v>
      </c>
      <c r="H46" s="63">
        <f t="shared" si="1"/>
        <v>52.425724616482768</v>
      </c>
    </row>
    <row r="47" spans="1:14" ht="66" customHeight="1" thickTop="1">
      <c r="A47" s="1730" t="s">
        <v>144</v>
      </c>
      <c r="B47" s="1730"/>
      <c r="C47" s="1730"/>
      <c r="D47" s="1730"/>
      <c r="E47" s="1730"/>
      <c r="F47" s="1730"/>
      <c r="G47" s="1730"/>
      <c r="H47" s="1730"/>
      <c r="K47" s="8"/>
    </row>
    <row r="48" spans="1:14">
      <c r="A48" s="1740" t="s">
        <v>15</v>
      </c>
      <c r="B48" s="1740"/>
      <c r="C48" s="1740"/>
      <c r="D48" s="1740"/>
      <c r="E48" s="1740"/>
      <c r="F48" s="1740"/>
      <c r="G48" s="1740"/>
      <c r="H48" s="1740"/>
    </row>
    <row r="49" spans="1:8">
      <c r="A49" s="1740" t="s">
        <v>14</v>
      </c>
      <c r="B49" s="1740"/>
      <c r="C49" s="1740"/>
      <c r="D49" s="1740"/>
      <c r="E49" s="1740"/>
      <c r="F49" s="1740"/>
      <c r="G49" s="1740"/>
      <c r="H49" s="1740"/>
    </row>
    <row r="50" spans="1:8" ht="15" customHeight="1">
      <c r="A50" s="1741" t="s">
        <v>43</v>
      </c>
      <c r="B50" s="1742"/>
      <c r="C50" s="1742"/>
      <c r="D50" s="1742"/>
      <c r="E50" s="1742"/>
      <c r="F50" s="1742"/>
      <c r="G50" s="1742"/>
      <c r="H50" s="1742"/>
    </row>
    <row r="51" spans="1:8">
      <c r="A51" s="1740" t="s">
        <v>45</v>
      </c>
      <c r="B51" s="1740"/>
      <c r="C51" s="1740"/>
      <c r="D51" s="1740"/>
      <c r="E51" s="1740"/>
      <c r="F51" s="1740"/>
      <c r="G51" s="1740"/>
      <c r="H51" s="1740"/>
    </row>
  </sheetData>
  <mergeCells count="15">
    <mergeCell ref="A48:H48"/>
    <mergeCell ref="A49:H49"/>
    <mergeCell ref="A51:H51"/>
    <mergeCell ref="A50:H50"/>
    <mergeCell ref="A5:H5"/>
    <mergeCell ref="A1:H1"/>
    <mergeCell ref="A2:H2"/>
    <mergeCell ref="A3:H3"/>
    <mergeCell ref="A47:H47"/>
    <mergeCell ref="A6:A8"/>
    <mergeCell ref="B6:F6"/>
    <mergeCell ref="G6:H6"/>
    <mergeCell ref="B7:C7"/>
    <mergeCell ref="D7:E7"/>
    <mergeCell ref="G7:H7"/>
  </mergeCells>
  <pageMargins left="0.70866141732283505" right="0.511811023622047" top="0.74803149606299202" bottom="0.74803149606299202" header="0.31496062992126" footer="0.31496062992126"/>
  <pageSetup paperSize="9" scale="53" orientation="portrait" horizontalDpi="200" r:id="rId1"/>
</worksheet>
</file>

<file path=xl/worksheets/sheet23.xml><?xml version="1.0" encoding="utf-8"?>
<worksheet xmlns="http://schemas.openxmlformats.org/spreadsheetml/2006/main" xmlns:r="http://schemas.openxmlformats.org/officeDocument/2006/relationships">
  <sheetPr>
    <pageSetUpPr fitToPage="1"/>
  </sheetPr>
  <dimension ref="A1:J21"/>
  <sheetViews>
    <sheetView zoomScaleSheetLayoutView="100" workbookViewId="0">
      <selection activeCell="G14" sqref="G14"/>
    </sheetView>
  </sheetViews>
  <sheetFormatPr defaultRowHeight="12.75"/>
  <cols>
    <col min="1" max="1" width="25.140625" style="18" customWidth="1"/>
    <col min="2" max="6" width="16.7109375" style="18" customWidth="1"/>
    <col min="7" max="10" width="14.7109375" style="18" customWidth="1"/>
    <col min="11" max="250" width="9.140625" style="18"/>
    <col min="251" max="251" width="20.7109375" style="18" customWidth="1"/>
    <col min="252" max="253" width="0" style="18" hidden="1" customWidth="1"/>
    <col min="254" max="254" width="11.28515625" style="18" bestFit="1" customWidth="1"/>
    <col min="255" max="255" width="12.85546875" style="18" bestFit="1" customWidth="1"/>
    <col min="256" max="257" width="12.85546875" style="18" customWidth="1"/>
    <col min="258" max="258" width="11" style="18" bestFit="1" customWidth="1"/>
    <col min="259" max="260" width="11" style="18" customWidth="1"/>
    <col min="261" max="262" width="9.42578125" style="18" customWidth="1"/>
    <col min="263" max="263" width="9.42578125" style="18" bestFit="1" customWidth="1"/>
    <col min="264" max="265" width="9.42578125" style="18" customWidth="1"/>
    <col min="266" max="266" width="9.42578125" style="18" bestFit="1" customWidth="1"/>
    <col min="267" max="506" width="9.140625" style="18"/>
    <col min="507" max="507" width="20.7109375" style="18" customWidth="1"/>
    <col min="508" max="509" width="0" style="18" hidden="1" customWidth="1"/>
    <col min="510" max="510" width="11.28515625" style="18" bestFit="1" customWidth="1"/>
    <col min="511" max="511" width="12.85546875" style="18" bestFit="1" customWidth="1"/>
    <col min="512" max="513" width="12.85546875" style="18" customWidth="1"/>
    <col min="514" max="514" width="11" style="18" bestFit="1" customWidth="1"/>
    <col min="515" max="516" width="11" style="18" customWidth="1"/>
    <col min="517" max="518" width="9.42578125" style="18" customWidth="1"/>
    <col min="519" max="519" width="9.42578125" style="18" bestFit="1" customWidth="1"/>
    <col min="520" max="521" width="9.42578125" style="18" customWidth="1"/>
    <col min="522" max="522" width="9.42578125" style="18" bestFit="1" customWidth="1"/>
    <col min="523" max="762" width="9.140625" style="18"/>
    <col min="763" max="763" width="20.7109375" style="18" customWidth="1"/>
    <col min="764" max="765" width="0" style="18" hidden="1" customWidth="1"/>
    <col min="766" max="766" width="11.28515625" style="18" bestFit="1" customWidth="1"/>
    <col min="767" max="767" width="12.85546875" style="18" bestFit="1" customWidth="1"/>
    <col min="768" max="769" width="12.85546875" style="18" customWidth="1"/>
    <col min="770" max="770" width="11" style="18" bestFit="1" customWidth="1"/>
    <col min="771" max="772" width="11" style="18" customWidth="1"/>
    <col min="773" max="774" width="9.42578125" style="18" customWidth="1"/>
    <col min="775" max="775" width="9.42578125" style="18" bestFit="1" customWidth="1"/>
    <col min="776" max="777" width="9.42578125" style="18" customWidth="1"/>
    <col min="778" max="778" width="9.42578125" style="18" bestFit="1" customWidth="1"/>
    <col min="779" max="1018" width="9.140625" style="18"/>
    <col min="1019" max="1019" width="20.7109375" style="18" customWidth="1"/>
    <col min="1020" max="1021" width="0" style="18" hidden="1" customWidth="1"/>
    <col min="1022" max="1022" width="11.28515625" style="18" bestFit="1" customWidth="1"/>
    <col min="1023" max="1023" width="12.85546875" style="18" bestFit="1" customWidth="1"/>
    <col min="1024" max="1025" width="12.85546875" style="18" customWidth="1"/>
    <col min="1026" max="1026" width="11" style="18" bestFit="1" customWidth="1"/>
    <col min="1027" max="1028" width="11" style="18" customWidth="1"/>
    <col min="1029" max="1030" width="9.42578125" style="18" customWidth="1"/>
    <col min="1031" max="1031" width="9.42578125" style="18" bestFit="1" customWidth="1"/>
    <col min="1032" max="1033" width="9.42578125" style="18" customWidth="1"/>
    <col min="1034" max="1034" width="9.42578125" style="18" bestFit="1" customWidth="1"/>
    <col min="1035" max="1274" width="9.140625" style="18"/>
    <col min="1275" max="1275" width="20.7109375" style="18" customWidth="1"/>
    <col min="1276" max="1277" width="0" style="18" hidden="1" customWidth="1"/>
    <col min="1278" max="1278" width="11.28515625" style="18" bestFit="1" customWidth="1"/>
    <col min="1279" max="1279" width="12.85546875" style="18" bestFit="1" customWidth="1"/>
    <col min="1280" max="1281" width="12.85546875" style="18" customWidth="1"/>
    <col min="1282" max="1282" width="11" style="18" bestFit="1" customWidth="1"/>
    <col min="1283" max="1284" width="11" style="18" customWidth="1"/>
    <col min="1285" max="1286" width="9.42578125" style="18" customWidth="1"/>
    <col min="1287" max="1287" width="9.42578125" style="18" bestFit="1" customWidth="1"/>
    <col min="1288" max="1289" width="9.42578125" style="18" customWidth="1"/>
    <col min="1290" max="1290" width="9.42578125" style="18" bestFit="1" customWidth="1"/>
    <col min="1291" max="1530" width="9.140625" style="18"/>
    <col min="1531" max="1531" width="20.7109375" style="18" customWidth="1"/>
    <col min="1532" max="1533" width="0" style="18" hidden="1" customWidth="1"/>
    <col min="1534" max="1534" width="11.28515625" style="18" bestFit="1" customWidth="1"/>
    <col min="1535" max="1535" width="12.85546875" style="18" bestFit="1" customWidth="1"/>
    <col min="1536" max="1537" width="12.85546875" style="18" customWidth="1"/>
    <col min="1538" max="1538" width="11" style="18" bestFit="1" customWidth="1"/>
    <col min="1539" max="1540" width="11" style="18" customWidth="1"/>
    <col min="1541" max="1542" width="9.42578125" style="18" customWidth="1"/>
    <col min="1543" max="1543" width="9.42578125" style="18" bestFit="1" customWidth="1"/>
    <col min="1544" max="1545" width="9.42578125" style="18" customWidth="1"/>
    <col min="1546" max="1546" width="9.42578125" style="18" bestFit="1" customWidth="1"/>
    <col min="1547" max="1786" width="9.140625" style="18"/>
    <col min="1787" max="1787" width="20.7109375" style="18" customWidth="1"/>
    <col min="1788" max="1789" width="0" style="18" hidden="1" customWidth="1"/>
    <col min="1790" max="1790" width="11.28515625" style="18" bestFit="1" customWidth="1"/>
    <col min="1791" max="1791" width="12.85546875" style="18" bestFit="1" customWidth="1"/>
    <col min="1792" max="1793" width="12.85546875" style="18" customWidth="1"/>
    <col min="1794" max="1794" width="11" style="18" bestFit="1" customWidth="1"/>
    <col min="1795" max="1796" width="11" style="18" customWidth="1"/>
    <col min="1797" max="1798" width="9.42578125" style="18" customWidth="1"/>
    <col min="1799" max="1799" width="9.42578125" style="18" bestFit="1" customWidth="1"/>
    <col min="1800" max="1801" width="9.42578125" style="18" customWidth="1"/>
    <col min="1802" max="1802" width="9.42578125" style="18" bestFit="1" customWidth="1"/>
    <col min="1803" max="2042" width="9.140625" style="18"/>
    <col min="2043" max="2043" width="20.7109375" style="18" customWidth="1"/>
    <col min="2044" max="2045" width="0" style="18" hidden="1" customWidth="1"/>
    <col min="2046" max="2046" width="11.28515625" style="18" bestFit="1" customWidth="1"/>
    <col min="2047" max="2047" width="12.85546875" style="18" bestFit="1" customWidth="1"/>
    <col min="2048" max="2049" width="12.85546875" style="18" customWidth="1"/>
    <col min="2050" max="2050" width="11" style="18" bestFit="1" customWidth="1"/>
    <col min="2051" max="2052" width="11" style="18" customWidth="1"/>
    <col min="2053" max="2054" width="9.42578125" style="18" customWidth="1"/>
    <col min="2055" max="2055" width="9.42578125" style="18" bestFit="1" customWidth="1"/>
    <col min="2056" max="2057" width="9.42578125" style="18" customWidth="1"/>
    <col min="2058" max="2058" width="9.42578125" style="18" bestFit="1" customWidth="1"/>
    <col min="2059" max="2298" width="9.140625" style="18"/>
    <col min="2299" max="2299" width="20.7109375" style="18" customWidth="1"/>
    <col min="2300" max="2301" width="0" style="18" hidden="1" customWidth="1"/>
    <col min="2302" max="2302" width="11.28515625" style="18" bestFit="1" customWidth="1"/>
    <col min="2303" max="2303" width="12.85546875" style="18" bestFit="1" customWidth="1"/>
    <col min="2304" max="2305" width="12.85546875" style="18" customWidth="1"/>
    <col min="2306" max="2306" width="11" style="18" bestFit="1" customWidth="1"/>
    <col min="2307" max="2308" width="11" style="18" customWidth="1"/>
    <col min="2309" max="2310" width="9.42578125" style="18" customWidth="1"/>
    <col min="2311" max="2311" width="9.42578125" style="18" bestFit="1" customWidth="1"/>
    <col min="2312" max="2313" width="9.42578125" style="18" customWidth="1"/>
    <col min="2314" max="2314" width="9.42578125" style="18" bestFit="1" customWidth="1"/>
    <col min="2315" max="2554" width="9.140625" style="18"/>
    <col min="2555" max="2555" width="20.7109375" style="18" customWidth="1"/>
    <col min="2556" max="2557" width="0" style="18" hidden="1" customWidth="1"/>
    <col min="2558" max="2558" width="11.28515625" style="18" bestFit="1" customWidth="1"/>
    <col min="2559" max="2559" width="12.85546875" style="18" bestFit="1" customWidth="1"/>
    <col min="2560" max="2561" width="12.85546875" style="18" customWidth="1"/>
    <col min="2562" max="2562" width="11" style="18" bestFit="1" customWidth="1"/>
    <col min="2563" max="2564" width="11" style="18" customWidth="1"/>
    <col min="2565" max="2566" width="9.42578125" style="18" customWidth="1"/>
    <col min="2567" max="2567" width="9.42578125" style="18" bestFit="1" customWidth="1"/>
    <col min="2568" max="2569" width="9.42578125" style="18" customWidth="1"/>
    <col min="2570" max="2570" width="9.42578125" style="18" bestFit="1" customWidth="1"/>
    <col min="2571" max="2810" width="9.140625" style="18"/>
    <col min="2811" max="2811" width="20.7109375" style="18" customWidth="1"/>
    <col min="2812" max="2813" width="0" style="18" hidden="1" customWidth="1"/>
    <col min="2814" max="2814" width="11.28515625" style="18" bestFit="1" customWidth="1"/>
    <col min="2815" max="2815" width="12.85546875" style="18" bestFit="1" customWidth="1"/>
    <col min="2816" max="2817" width="12.85546875" style="18" customWidth="1"/>
    <col min="2818" max="2818" width="11" style="18" bestFit="1" customWidth="1"/>
    <col min="2819" max="2820" width="11" style="18" customWidth="1"/>
    <col min="2821" max="2822" width="9.42578125" style="18" customWidth="1"/>
    <col min="2823" max="2823" width="9.42578125" style="18" bestFit="1" customWidth="1"/>
    <col min="2824" max="2825" width="9.42578125" style="18" customWidth="1"/>
    <col min="2826" max="2826" width="9.42578125" style="18" bestFit="1" customWidth="1"/>
    <col min="2827" max="3066" width="9.140625" style="18"/>
    <col min="3067" max="3067" width="20.7109375" style="18" customWidth="1"/>
    <col min="3068" max="3069" width="0" style="18" hidden="1" customWidth="1"/>
    <col min="3070" max="3070" width="11.28515625" style="18" bestFit="1" customWidth="1"/>
    <col min="3071" max="3071" width="12.85546875" style="18" bestFit="1" customWidth="1"/>
    <col min="3072" max="3073" width="12.85546875" style="18" customWidth="1"/>
    <col min="3074" max="3074" width="11" style="18" bestFit="1" customWidth="1"/>
    <col min="3075" max="3076" width="11" style="18" customWidth="1"/>
    <col min="3077" max="3078" width="9.42578125" style="18" customWidth="1"/>
    <col min="3079" max="3079" width="9.42578125" style="18" bestFit="1" customWidth="1"/>
    <col min="3080" max="3081" width="9.42578125" style="18" customWidth="1"/>
    <col min="3082" max="3082" width="9.42578125" style="18" bestFit="1" customWidth="1"/>
    <col min="3083" max="3322" width="9.140625" style="18"/>
    <col min="3323" max="3323" width="20.7109375" style="18" customWidth="1"/>
    <col min="3324" max="3325" width="0" style="18" hidden="1" customWidth="1"/>
    <col min="3326" max="3326" width="11.28515625" style="18" bestFit="1" customWidth="1"/>
    <col min="3327" max="3327" width="12.85546875" style="18" bestFit="1" customWidth="1"/>
    <col min="3328" max="3329" width="12.85546875" style="18" customWidth="1"/>
    <col min="3330" max="3330" width="11" style="18" bestFit="1" customWidth="1"/>
    <col min="3331" max="3332" width="11" style="18" customWidth="1"/>
    <col min="3333" max="3334" width="9.42578125" style="18" customWidth="1"/>
    <col min="3335" max="3335" width="9.42578125" style="18" bestFit="1" customWidth="1"/>
    <col min="3336" max="3337" width="9.42578125" style="18" customWidth="1"/>
    <col min="3338" max="3338" width="9.42578125" style="18" bestFit="1" customWidth="1"/>
    <col min="3339" max="3578" width="9.140625" style="18"/>
    <col min="3579" max="3579" width="20.7109375" style="18" customWidth="1"/>
    <col min="3580" max="3581" width="0" style="18" hidden="1" customWidth="1"/>
    <col min="3582" max="3582" width="11.28515625" style="18" bestFit="1" customWidth="1"/>
    <col min="3583" max="3583" width="12.85546875" style="18" bestFit="1" customWidth="1"/>
    <col min="3584" max="3585" width="12.85546875" style="18" customWidth="1"/>
    <col min="3586" max="3586" width="11" style="18" bestFit="1" customWidth="1"/>
    <col min="3587" max="3588" width="11" style="18" customWidth="1"/>
    <col min="3589" max="3590" width="9.42578125" style="18" customWidth="1"/>
    <col min="3591" max="3591" width="9.42578125" style="18" bestFit="1" customWidth="1"/>
    <col min="3592" max="3593" width="9.42578125" style="18" customWidth="1"/>
    <col min="3594" max="3594" width="9.42578125" style="18" bestFit="1" customWidth="1"/>
    <col min="3595" max="3834" width="9.140625" style="18"/>
    <col min="3835" max="3835" width="20.7109375" style="18" customWidth="1"/>
    <col min="3836" max="3837" width="0" style="18" hidden="1" customWidth="1"/>
    <col min="3838" max="3838" width="11.28515625" style="18" bestFit="1" customWidth="1"/>
    <col min="3839" max="3839" width="12.85546875" style="18" bestFit="1" customWidth="1"/>
    <col min="3840" max="3841" width="12.85546875" style="18" customWidth="1"/>
    <col min="3842" max="3842" width="11" style="18" bestFit="1" customWidth="1"/>
    <col min="3843" max="3844" width="11" style="18" customWidth="1"/>
    <col min="3845" max="3846" width="9.42578125" style="18" customWidth="1"/>
    <col min="3847" max="3847" width="9.42578125" style="18" bestFit="1" customWidth="1"/>
    <col min="3848" max="3849" width="9.42578125" style="18" customWidth="1"/>
    <col min="3850" max="3850" width="9.42578125" style="18" bestFit="1" customWidth="1"/>
    <col min="3851" max="4090" width="9.140625" style="18"/>
    <col min="4091" max="4091" width="20.7109375" style="18" customWidth="1"/>
    <col min="4092" max="4093" width="0" style="18" hidden="1" customWidth="1"/>
    <col min="4094" max="4094" width="11.28515625" style="18" bestFit="1" customWidth="1"/>
    <col min="4095" max="4095" width="12.85546875" style="18" bestFit="1" customWidth="1"/>
    <col min="4096" max="4097" width="12.85546875" style="18" customWidth="1"/>
    <col min="4098" max="4098" width="11" style="18" bestFit="1" customWidth="1"/>
    <col min="4099" max="4100" width="11" style="18" customWidth="1"/>
    <col min="4101" max="4102" width="9.42578125" style="18" customWidth="1"/>
    <col min="4103" max="4103" width="9.42578125" style="18" bestFit="1" customWidth="1"/>
    <col min="4104" max="4105" width="9.42578125" style="18" customWidth="1"/>
    <col min="4106" max="4106" width="9.42578125" style="18" bestFit="1" customWidth="1"/>
    <col min="4107" max="4346" width="9.140625" style="18"/>
    <col min="4347" max="4347" width="20.7109375" style="18" customWidth="1"/>
    <col min="4348" max="4349" width="0" style="18" hidden="1" customWidth="1"/>
    <col min="4350" max="4350" width="11.28515625" style="18" bestFit="1" customWidth="1"/>
    <col min="4351" max="4351" width="12.85546875" style="18" bestFit="1" customWidth="1"/>
    <col min="4352" max="4353" width="12.85546875" style="18" customWidth="1"/>
    <col min="4354" max="4354" width="11" style="18" bestFit="1" customWidth="1"/>
    <col min="4355" max="4356" width="11" style="18" customWidth="1"/>
    <col min="4357" max="4358" width="9.42578125" style="18" customWidth="1"/>
    <col min="4359" max="4359" width="9.42578125" style="18" bestFit="1" customWidth="1"/>
    <col min="4360" max="4361" width="9.42578125" style="18" customWidth="1"/>
    <col min="4362" max="4362" width="9.42578125" style="18" bestFit="1" customWidth="1"/>
    <col min="4363" max="4602" width="9.140625" style="18"/>
    <col min="4603" max="4603" width="20.7109375" style="18" customWidth="1"/>
    <col min="4604" max="4605" width="0" style="18" hidden="1" customWidth="1"/>
    <col min="4606" max="4606" width="11.28515625" style="18" bestFit="1" customWidth="1"/>
    <col min="4607" max="4607" width="12.85546875" style="18" bestFit="1" customWidth="1"/>
    <col min="4608" max="4609" width="12.85546875" style="18" customWidth="1"/>
    <col min="4610" max="4610" width="11" style="18" bestFit="1" customWidth="1"/>
    <col min="4611" max="4612" width="11" style="18" customWidth="1"/>
    <col min="4613" max="4614" width="9.42578125" style="18" customWidth="1"/>
    <col min="4615" max="4615" width="9.42578125" style="18" bestFit="1" customWidth="1"/>
    <col min="4616" max="4617" width="9.42578125" style="18" customWidth="1"/>
    <col min="4618" max="4618" width="9.42578125" style="18" bestFit="1" customWidth="1"/>
    <col min="4619" max="4858" width="9.140625" style="18"/>
    <col min="4859" max="4859" width="20.7109375" style="18" customWidth="1"/>
    <col min="4860" max="4861" width="0" style="18" hidden="1" customWidth="1"/>
    <col min="4862" max="4862" width="11.28515625" style="18" bestFit="1" customWidth="1"/>
    <col min="4863" max="4863" width="12.85546875" style="18" bestFit="1" customWidth="1"/>
    <col min="4864" max="4865" width="12.85546875" style="18" customWidth="1"/>
    <col min="4866" max="4866" width="11" style="18" bestFit="1" customWidth="1"/>
    <col min="4867" max="4868" width="11" style="18" customWidth="1"/>
    <col min="4869" max="4870" width="9.42578125" style="18" customWidth="1"/>
    <col min="4871" max="4871" width="9.42578125" style="18" bestFit="1" customWidth="1"/>
    <col min="4872" max="4873" width="9.42578125" style="18" customWidth="1"/>
    <col min="4874" max="4874" width="9.42578125" style="18" bestFit="1" customWidth="1"/>
    <col min="4875" max="5114" width="9.140625" style="18"/>
    <col min="5115" max="5115" width="20.7109375" style="18" customWidth="1"/>
    <col min="5116" max="5117" width="0" style="18" hidden="1" customWidth="1"/>
    <col min="5118" max="5118" width="11.28515625" style="18" bestFit="1" customWidth="1"/>
    <col min="5119" max="5119" width="12.85546875" style="18" bestFit="1" customWidth="1"/>
    <col min="5120" max="5121" width="12.85546875" style="18" customWidth="1"/>
    <col min="5122" max="5122" width="11" style="18" bestFit="1" customWidth="1"/>
    <col min="5123" max="5124" width="11" style="18" customWidth="1"/>
    <col min="5125" max="5126" width="9.42578125" style="18" customWidth="1"/>
    <col min="5127" max="5127" width="9.42578125" style="18" bestFit="1" customWidth="1"/>
    <col min="5128" max="5129" width="9.42578125" style="18" customWidth="1"/>
    <col min="5130" max="5130" width="9.42578125" style="18" bestFit="1" customWidth="1"/>
    <col min="5131" max="5370" width="9.140625" style="18"/>
    <col min="5371" max="5371" width="20.7109375" style="18" customWidth="1"/>
    <col min="5372" max="5373" width="0" style="18" hidden="1" customWidth="1"/>
    <col min="5374" max="5374" width="11.28515625" style="18" bestFit="1" customWidth="1"/>
    <col min="5375" max="5375" width="12.85546875" style="18" bestFit="1" customWidth="1"/>
    <col min="5376" max="5377" width="12.85546875" style="18" customWidth="1"/>
    <col min="5378" max="5378" width="11" style="18" bestFit="1" customWidth="1"/>
    <col min="5379" max="5380" width="11" style="18" customWidth="1"/>
    <col min="5381" max="5382" width="9.42578125" style="18" customWidth="1"/>
    <col min="5383" max="5383" width="9.42578125" style="18" bestFit="1" customWidth="1"/>
    <col min="5384" max="5385" width="9.42578125" style="18" customWidth="1"/>
    <col min="5386" max="5386" width="9.42578125" style="18" bestFit="1" customWidth="1"/>
    <col min="5387" max="5626" width="9.140625" style="18"/>
    <col min="5627" max="5627" width="20.7109375" style="18" customWidth="1"/>
    <col min="5628" max="5629" width="0" style="18" hidden="1" customWidth="1"/>
    <col min="5630" max="5630" width="11.28515625" style="18" bestFit="1" customWidth="1"/>
    <col min="5631" max="5631" width="12.85546875" style="18" bestFit="1" customWidth="1"/>
    <col min="5632" max="5633" width="12.85546875" style="18" customWidth="1"/>
    <col min="5634" max="5634" width="11" style="18" bestFit="1" customWidth="1"/>
    <col min="5635" max="5636" width="11" style="18" customWidth="1"/>
    <col min="5637" max="5638" width="9.42578125" style="18" customWidth="1"/>
    <col min="5639" max="5639" width="9.42578125" style="18" bestFit="1" customWidth="1"/>
    <col min="5640" max="5641" width="9.42578125" style="18" customWidth="1"/>
    <col min="5642" max="5642" width="9.42578125" style="18" bestFit="1" customWidth="1"/>
    <col min="5643" max="5882" width="9.140625" style="18"/>
    <col min="5883" max="5883" width="20.7109375" style="18" customWidth="1"/>
    <col min="5884" max="5885" width="0" style="18" hidden="1" customWidth="1"/>
    <col min="5886" max="5886" width="11.28515625" style="18" bestFit="1" customWidth="1"/>
    <col min="5887" max="5887" width="12.85546875" style="18" bestFit="1" customWidth="1"/>
    <col min="5888" max="5889" width="12.85546875" style="18" customWidth="1"/>
    <col min="5890" max="5890" width="11" style="18" bestFit="1" customWidth="1"/>
    <col min="5891" max="5892" width="11" style="18" customWidth="1"/>
    <col min="5893" max="5894" width="9.42578125" style="18" customWidth="1"/>
    <col min="5895" max="5895" width="9.42578125" style="18" bestFit="1" customWidth="1"/>
    <col min="5896" max="5897" width="9.42578125" style="18" customWidth="1"/>
    <col min="5898" max="5898" width="9.42578125" style="18" bestFit="1" customWidth="1"/>
    <col min="5899" max="6138" width="9.140625" style="18"/>
    <col min="6139" max="6139" width="20.7109375" style="18" customWidth="1"/>
    <col min="6140" max="6141" width="0" style="18" hidden="1" customWidth="1"/>
    <col min="6142" max="6142" width="11.28515625" style="18" bestFit="1" customWidth="1"/>
    <col min="6143" max="6143" width="12.85546875" style="18" bestFit="1" customWidth="1"/>
    <col min="6144" max="6145" width="12.85546875" style="18" customWidth="1"/>
    <col min="6146" max="6146" width="11" style="18" bestFit="1" customWidth="1"/>
    <col min="6147" max="6148" width="11" style="18" customWidth="1"/>
    <col min="6149" max="6150" width="9.42578125" style="18" customWidth="1"/>
    <col min="6151" max="6151" width="9.42578125" style="18" bestFit="1" customWidth="1"/>
    <col min="6152" max="6153" width="9.42578125" style="18" customWidth="1"/>
    <col min="6154" max="6154" width="9.42578125" style="18" bestFit="1" customWidth="1"/>
    <col min="6155" max="6394" width="9.140625" style="18"/>
    <col min="6395" max="6395" width="20.7109375" style="18" customWidth="1"/>
    <col min="6396" max="6397" width="0" style="18" hidden="1" customWidth="1"/>
    <col min="6398" max="6398" width="11.28515625" style="18" bestFit="1" customWidth="1"/>
    <col min="6399" max="6399" width="12.85546875" style="18" bestFit="1" customWidth="1"/>
    <col min="6400" max="6401" width="12.85546875" style="18" customWidth="1"/>
    <col min="6402" max="6402" width="11" style="18" bestFit="1" customWidth="1"/>
    <col min="6403" max="6404" width="11" style="18" customWidth="1"/>
    <col min="6405" max="6406" width="9.42578125" style="18" customWidth="1"/>
    <col min="6407" max="6407" width="9.42578125" style="18" bestFit="1" customWidth="1"/>
    <col min="6408" max="6409" width="9.42578125" style="18" customWidth="1"/>
    <col min="6410" max="6410" width="9.42578125" style="18" bestFit="1" customWidth="1"/>
    <col min="6411" max="6650" width="9.140625" style="18"/>
    <col min="6651" max="6651" width="20.7109375" style="18" customWidth="1"/>
    <col min="6652" max="6653" width="0" style="18" hidden="1" customWidth="1"/>
    <col min="6654" max="6654" width="11.28515625" style="18" bestFit="1" customWidth="1"/>
    <col min="6655" max="6655" width="12.85546875" style="18" bestFit="1" customWidth="1"/>
    <col min="6656" max="6657" width="12.85546875" style="18" customWidth="1"/>
    <col min="6658" max="6658" width="11" style="18" bestFit="1" customWidth="1"/>
    <col min="6659" max="6660" width="11" style="18" customWidth="1"/>
    <col min="6661" max="6662" width="9.42578125" style="18" customWidth="1"/>
    <col min="6663" max="6663" width="9.42578125" style="18" bestFit="1" customWidth="1"/>
    <col min="6664" max="6665" width="9.42578125" style="18" customWidth="1"/>
    <col min="6666" max="6666" width="9.42578125" style="18" bestFit="1" customWidth="1"/>
    <col min="6667" max="6906" width="9.140625" style="18"/>
    <col min="6907" max="6907" width="20.7109375" style="18" customWidth="1"/>
    <col min="6908" max="6909" width="0" style="18" hidden="1" customWidth="1"/>
    <col min="6910" max="6910" width="11.28515625" style="18" bestFit="1" customWidth="1"/>
    <col min="6911" max="6911" width="12.85546875" style="18" bestFit="1" customWidth="1"/>
    <col min="6912" max="6913" width="12.85546875" style="18" customWidth="1"/>
    <col min="6914" max="6914" width="11" style="18" bestFit="1" customWidth="1"/>
    <col min="6915" max="6916" width="11" style="18" customWidth="1"/>
    <col min="6917" max="6918" width="9.42578125" style="18" customWidth="1"/>
    <col min="6919" max="6919" width="9.42578125" style="18" bestFit="1" customWidth="1"/>
    <col min="6920" max="6921" width="9.42578125" style="18" customWidth="1"/>
    <col min="6922" max="6922" width="9.42578125" style="18" bestFit="1" customWidth="1"/>
    <col min="6923" max="7162" width="9.140625" style="18"/>
    <col min="7163" max="7163" width="20.7109375" style="18" customWidth="1"/>
    <col min="7164" max="7165" width="0" style="18" hidden="1" customWidth="1"/>
    <col min="7166" max="7166" width="11.28515625" style="18" bestFit="1" customWidth="1"/>
    <col min="7167" max="7167" width="12.85546875" style="18" bestFit="1" customWidth="1"/>
    <col min="7168" max="7169" width="12.85546875" style="18" customWidth="1"/>
    <col min="7170" max="7170" width="11" style="18" bestFit="1" customWidth="1"/>
    <col min="7171" max="7172" width="11" style="18" customWidth="1"/>
    <col min="7173" max="7174" width="9.42578125" style="18" customWidth="1"/>
    <col min="7175" max="7175" width="9.42578125" style="18" bestFit="1" customWidth="1"/>
    <col min="7176" max="7177" width="9.42578125" style="18" customWidth="1"/>
    <col min="7178" max="7178" width="9.42578125" style="18" bestFit="1" customWidth="1"/>
    <col min="7179" max="7418" width="9.140625" style="18"/>
    <col min="7419" max="7419" width="20.7109375" style="18" customWidth="1"/>
    <col min="7420" max="7421" width="0" style="18" hidden="1" customWidth="1"/>
    <col min="7422" max="7422" width="11.28515625" style="18" bestFit="1" customWidth="1"/>
    <col min="7423" max="7423" width="12.85546875" style="18" bestFit="1" customWidth="1"/>
    <col min="7424" max="7425" width="12.85546875" style="18" customWidth="1"/>
    <col min="7426" max="7426" width="11" style="18" bestFit="1" customWidth="1"/>
    <col min="7427" max="7428" width="11" style="18" customWidth="1"/>
    <col min="7429" max="7430" width="9.42578125" style="18" customWidth="1"/>
    <col min="7431" max="7431" width="9.42578125" style="18" bestFit="1" customWidth="1"/>
    <col min="7432" max="7433" width="9.42578125" style="18" customWidth="1"/>
    <col min="7434" max="7434" width="9.42578125" style="18" bestFit="1" customWidth="1"/>
    <col min="7435" max="7674" width="9.140625" style="18"/>
    <col min="7675" max="7675" width="20.7109375" style="18" customWidth="1"/>
    <col min="7676" max="7677" width="0" style="18" hidden="1" customWidth="1"/>
    <col min="7678" max="7678" width="11.28515625" style="18" bestFit="1" customWidth="1"/>
    <col min="7679" max="7679" width="12.85546875" style="18" bestFit="1" customWidth="1"/>
    <col min="7680" max="7681" width="12.85546875" style="18" customWidth="1"/>
    <col min="7682" max="7682" width="11" style="18" bestFit="1" customWidth="1"/>
    <col min="7683" max="7684" width="11" style="18" customWidth="1"/>
    <col min="7685" max="7686" width="9.42578125" style="18" customWidth="1"/>
    <col min="7687" max="7687" width="9.42578125" style="18" bestFit="1" customWidth="1"/>
    <col min="7688" max="7689" width="9.42578125" style="18" customWidth="1"/>
    <col min="7690" max="7690" width="9.42578125" style="18" bestFit="1" customWidth="1"/>
    <col min="7691" max="7930" width="9.140625" style="18"/>
    <col min="7931" max="7931" width="20.7109375" style="18" customWidth="1"/>
    <col min="7932" max="7933" width="0" style="18" hidden="1" customWidth="1"/>
    <col min="7934" max="7934" width="11.28515625" style="18" bestFit="1" customWidth="1"/>
    <col min="7935" max="7935" width="12.85546875" style="18" bestFit="1" customWidth="1"/>
    <col min="7936" max="7937" width="12.85546875" style="18" customWidth="1"/>
    <col min="7938" max="7938" width="11" style="18" bestFit="1" customWidth="1"/>
    <col min="7939" max="7940" width="11" style="18" customWidth="1"/>
    <col min="7941" max="7942" width="9.42578125" style="18" customWidth="1"/>
    <col min="7943" max="7943" width="9.42578125" style="18" bestFit="1" customWidth="1"/>
    <col min="7944" max="7945" width="9.42578125" style="18" customWidth="1"/>
    <col min="7946" max="7946" width="9.42578125" style="18" bestFit="1" customWidth="1"/>
    <col min="7947" max="8186" width="9.140625" style="18"/>
    <col min="8187" max="8187" width="20.7109375" style="18" customWidth="1"/>
    <col min="8188" max="8189" width="0" style="18" hidden="1" customWidth="1"/>
    <col min="8190" max="8190" width="11.28515625" style="18" bestFit="1" customWidth="1"/>
    <col min="8191" max="8191" width="12.85546875" style="18" bestFit="1" customWidth="1"/>
    <col min="8192" max="8193" width="12.85546875" style="18" customWidth="1"/>
    <col min="8194" max="8194" width="11" style="18" bestFit="1" customWidth="1"/>
    <col min="8195" max="8196" width="11" style="18" customWidth="1"/>
    <col min="8197" max="8198" width="9.42578125" style="18" customWidth="1"/>
    <col min="8199" max="8199" width="9.42578125" style="18" bestFit="1" customWidth="1"/>
    <col min="8200" max="8201" width="9.42578125" style="18" customWidth="1"/>
    <col min="8202" max="8202" width="9.42578125" style="18" bestFit="1" customWidth="1"/>
    <col min="8203" max="8442" width="9.140625" style="18"/>
    <col min="8443" max="8443" width="20.7109375" style="18" customWidth="1"/>
    <col min="8444" max="8445" width="0" style="18" hidden="1" customWidth="1"/>
    <col min="8446" max="8446" width="11.28515625" style="18" bestFit="1" customWidth="1"/>
    <col min="8447" max="8447" width="12.85546875" style="18" bestFit="1" customWidth="1"/>
    <col min="8448" max="8449" width="12.85546875" style="18" customWidth="1"/>
    <col min="8450" max="8450" width="11" style="18" bestFit="1" customWidth="1"/>
    <col min="8451" max="8452" width="11" style="18" customWidth="1"/>
    <col min="8453" max="8454" width="9.42578125" style="18" customWidth="1"/>
    <col min="8455" max="8455" width="9.42578125" style="18" bestFit="1" customWidth="1"/>
    <col min="8456" max="8457" width="9.42578125" style="18" customWidth="1"/>
    <col min="8458" max="8458" width="9.42578125" style="18" bestFit="1" customWidth="1"/>
    <col min="8459" max="8698" width="9.140625" style="18"/>
    <col min="8699" max="8699" width="20.7109375" style="18" customWidth="1"/>
    <col min="8700" max="8701" width="0" style="18" hidden="1" customWidth="1"/>
    <col min="8702" max="8702" width="11.28515625" style="18" bestFit="1" customWidth="1"/>
    <col min="8703" max="8703" width="12.85546875" style="18" bestFit="1" customWidth="1"/>
    <col min="8704" max="8705" width="12.85546875" style="18" customWidth="1"/>
    <col min="8706" max="8706" width="11" style="18" bestFit="1" customWidth="1"/>
    <col min="8707" max="8708" width="11" style="18" customWidth="1"/>
    <col min="8709" max="8710" width="9.42578125" style="18" customWidth="1"/>
    <col min="8711" max="8711" width="9.42578125" style="18" bestFit="1" customWidth="1"/>
    <col min="8712" max="8713" width="9.42578125" style="18" customWidth="1"/>
    <col min="8714" max="8714" width="9.42578125" style="18" bestFit="1" customWidth="1"/>
    <col min="8715" max="8954" width="9.140625" style="18"/>
    <col min="8955" max="8955" width="20.7109375" style="18" customWidth="1"/>
    <col min="8956" max="8957" width="0" style="18" hidden="1" customWidth="1"/>
    <col min="8958" max="8958" width="11.28515625" style="18" bestFit="1" customWidth="1"/>
    <col min="8959" max="8959" width="12.85546875" style="18" bestFit="1" customWidth="1"/>
    <col min="8960" max="8961" width="12.85546875" style="18" customWidth="1"/>
    <col min="8962" max="8962" width="11" style="18" bestFit="1" customWidth="1"/>
    <col min="8963" max="8964" width="11" style="18" customWidth="1"/>
    <col min="8965" max="8966" width="9.42578125" style="18" customWidth="1"/>
    <col min="8967" max="8967" width="9.42578125" style="18" bestFit="1" customWidth="1"/>
    <col min="8968" max="8969" width="9.42578125" style="18" customWidth="1"/>
    <col min="8970" max="8970" width="9.42578125" style="18" bestFit="1" customWidth="1"/>
    <col min="8971" max="9210" width="9.140625" style="18"/>
    <col min="9211" max="9211" width="20.7109375" style="18" customWidth="1"/>
    <col min="9212" max="9213" width="0" style="18" hidden="1" customWidth="1"/>
    <col min="9214" max="9214" width="11.28515625" style="18" bestFit="1" customWidth="1"/>
    <col min="9215" max="9215" width="12.85546875" style="18" bestFit="1" customWidth="1"/>
    <col min="9216" max="9217" width="12.85546875" style="18" customWidth="1"/>
    <col min="9218" max="9218" width="11" style="18" bestFit="1" customWidth="1"/>
    <col min="9219" max="9220" width="11" style="18" customWidth="1"/>
    <col min="9221" max="9222" width="9.42578125" style="18" customWidth="1"/>
    <col min="9223" max="9223" width="9.42578125" style="18" bestFit="1" customWidth="1"/>
    <col min="9224" max="9225" width="9.42578125" style="18" customWidth="1"/>
    <col min="9226" max="9226" width="9.42578125" style="18" bestFit="1" customWidth="1"/>
    <col min="9227" max="9466" width="9.140625" style="18"/>
    <col min="9467" max="9467" width="20.7109375" style="18" customWidth="1"/>
    <col min="9468" max="9469" width="0" style="18" hidden="1" customWidth="1"/>
    <col min="9470" max="9470" width="11.28515625" style="18" bestFit="1" customWidth="1"/>
    <col min="9471" max="9471" width="12.85546875" style="18" bestFit="1" customWidth="1"/>
    <col min="9472" max="9473" width="12.85546875" style="18" customWidth="1"/>
    <col min="9474" max="9474" width="11" style="18" bestFit="1" customWidth="1"/>
    <col min="9475" max="9476" width="11" style="18" customWidth="1"/>
    <col min="9477" max="9478" width="9.42578125" style="18" customWidth="1"/>
    <col min="9479" max="9479" width="9.42578125" style="18" bestFit="1" customWidth="1"/>
    <col min="9480" max="9481" width="9.42578125" style="18" customWidth="1"/>
    <col min="9482" max="9482" width="9.42578125" style="18" bestFit="1" customWidth="1"/>
    <col min="9483" max="9722" width="9.140625" style="18"/>
    <col min="9723" max="9723" width="20.7109375" style="18" customWidth="1"/>
    <col min="9724" max="9725" width="0" style="18" hidden="1" customWidth="1"/>
    <col min="9726" max="9726" width="11.28515625" style="18" bestFit="1" customWidth="1"/>
    <col min="9727" max="9727" width="12.85546875" style="18" bestFit="1" customWidth="1"/>
    <col min="9728" max="9729" width="12.85546875" style="18" customWidth="1"/>
    <col min="9730" max="9730" width="11" style="18" bestFit="1" customWidth="1"/>
    <col min="9731" max="9732" width="11" style="18" customWidth="1"/>
    <col min="9733" max="9734" width="9.42578125" style="18" customWidth="1"/>
    <col min="9735" max="9735" width="9.42578125" style="18" bestFit="1" customWidth="1"/>
    <col min="9736" max="9737" width="9.42578125" style="18" customWidth="1"/>
    <col min="9738" max="9738" width="9.42578125" style="18" bestFit="1" customWidth="1"/>
    <col min="9739" max="9978" width="9.140625" style="18"/>
    <col min="9979" max="9979" width="20.7109375" style="18" customWidth="1"/>
    <col min="9980" max="9981" width="0" style="18" hidden="1" customWidth="1"/>
    <col min="9982" max="9982" width="11.28515625" style="18" bestFit="1" customWidth="1"/>
    <col min="9983" max="9983" width="12.85546875" style="18" bestFit="1" customWidth="1"/>
    <col min="9984" max="9985" width="12.85546875" style="18" customWidth="1"/>
    <col min="9986" max="9986" width="11" style="18" bestFit="1" customWidth="1"/>
    <col min="9987" max="9988" width="11" style="18" customWidth="1"/>
    <col min="9989" max="9990" width="9.42578125" style="18" customWidth="1"/>
    <col min="9991" max="9991" width="9.42578125" style="18" bestFit="1" customWidth="1"/>
    <col min="9992" max="9993" width="9.42578125" style="18" customWidth="1"/>
    <col min="9994" max="9994" width="9.42578125" style="18" bestFit="1" customWidth="1"/>
    <col min="9995" max="10234" width="9.140625" style="18"/>
    <col min="10235" max="10235" width="20.7109375" style="18" customWidth="1"/>
    <col min="10236" max="10237" width="0" style="18" hidden="1" customWidth="1"/>
    <col min="10238" max="10238" width="11.28515625" style="18" bestFit="1" customWidth="1"/>
    <col min="10239" max="10239" width="12.85546875" style="18" bestFit="1" customWidth="1"/>
    <col min="10240" max="10241" width="12.85546875" style="18" customWidth="1"/>
    <col min="10242" max="10242" width="11" style="18" bestFit="1" customWidth="1"/>
    <col min="10243" max="10244" width="11" style="18" customWidth="1"/>
    <col min="10245" max="10246" width="9.42578125" style="18" customWidth="1"/>
    <col min="10247" max="10247" width="9.42578125" style="18" bestFit="1" customWidth="1"/>
    <col min="10248" max="10249" width="9.42578125" style="18" customWidth="1"/>
    <col min="10250" max="10250" width="9.42578125" style="18" bestFit="1" customWidth="1"/>
    <col min="10251" max="10490" width="9.140625" style="18"/>
    <col min="10491" max="10491" width="20.7109375" style="18" customWidth="1"/>
    <col min="10492" max="10493" width="0" style="18" hidden="1" customWidth="1"/>
    <col min="10494" max="10494" width="11.28515625" style="18" bestFit="1" customWidth="1"/>
    <col min="10495" max="10495" width="12.85546875" style="18" bestFit="1" customWidth="1"/>
    <col min="10496" max="10497" width="12.85546875" style="18" customWidth="1"/>
    <col min="10498" max="10498" width="11" style="18" bestFit="1" customWidth="1"/>
    <col min="10499" max="10500" width="11" style="18" customWidth="1"/>
    <col min="10501" max="10502" width="9.42578125" style="18" customWidth="1"/>
    <col min="10503" max="10503" width="9.42578125" style="18" bestFit="1" customWidth="1"/>
    <col min="10504" max="10505" width="9.42578125" style="18" customWidth="1"/>
    <col min="10506" max="10506" width="9.42578125" style="18" bestFit="1" customWidth="1"/>
    <col min="10507" max="10746" width="9.140625" style="18"/>
    <col min="10747" max="10747" width="20.7109375" style="18" customWidth="1"/>
    <col min="10748" max="10749" width="0" style="18" hidden="1" customWidth="1"/>
    <col min="10750" max="10750" width="11.28515625" style="18" bestFit="1" customWidth="1"/>
    <col min="10751" max="10751" width="12.85546875" style="18" bestFit="1" customWidth="1"/>
    <col min="10752" max="10753" width="12.85546875" style="18" customWidth="1"/>
    <col min="10754" max="10754" width="11" style="18" bestFit="1" customWidth="1"/>
    <col min="10755" max="10756" width="11" style="18" customWidth="1"/>
    <col min="10757" max="10758" width="9.42578125" style="18" customWidth="1"/>
    <col min="10759" max="10759" width="9.42578125" style="18" bestFit="1" customWidth="1"/>
    <col min="10760" max="10761" width="9.42578125" style="18" customWidth="1"/>
    <col min="10762" max="10762" width="9.42578125" style="18" bestFit="1" customWidth="1"/>
    <col min="10763" max="11002" width="9.140625" style="18"/>
    <col min="11003" max="11003" width="20.7109375" style="18" customWidth="1"/>
    <col min="11004" max="11005" width="0" style="18" hidden="1" customWidth="1"/>
    <col min="11006" max="11006" width="11.28515625" style="18" bestFit="1" customWidth="1"/>
    <col min="11007" max="11007" width="12.85546875" style="18" bestFit="1" customWidth="1"/>
    <col min="11008" max="11009" width="12.85546875" style="18" customWidth="1"/>
    <col min="11010" max="11010" width="11" style="18" bestFit="1" customWidth="1"/>
    <col min="11011" max="11012" width="11" style="18" customWidth="1"/>
    <col min="11013" max="11014" width="9.42578125" style="18" customWidth="1"/>
    <col min="11015" max="11015" width="9.42578125" style="18" bestFit="1" customWidth="1"/>
    <col min="11016" max="11017" width="9.42578125" style="18" customWidth="1"/>
    <col min="11018" max="11018" width="9.42578125" style="18" bestFit="1" customWidth="1"/>
    <col min="11019" max="11258" width="9.140625" style="18"/>
    <col min="11259" max="11259" width="20.7109375" style="18" customWidth="1"/>
    <col min="11260" max="11261" width="0" style="18" hidden="1" customWidth="1"/>
    <col min="11262" max="11262" width="11.28515625" style="18" bestFit="1" customWidth="1"/>
    <col min="11263" max="11263" width="12.85546875" style="18" bestFit="1" customWidth="1"/>
    <col min="11264" max="11265" width="12.85546875" style="18" customWidth="1"/>
    <col min="11266" max="11266" width="11" style="18" bestFit="1" customWidth="1"/>
    <col min="11267" max="11268" width="11" style="18" customWidth="1"/>
    <col min="11269" max="11270" width="9.42578125" style="18" customWidth="1"/>
    <col min="11271" max="11271" width="9.42578125" style="18" bestFit="1" customWidth="1"/>
    <col min="11272" max="11273" width="9.42578125" style="18" customWidth="1"/>
    <col min="11274" max="11274" width="9.42578125" style="18" bestFit="1" customWidth="1"/>
    <col min="11275" max="11514" width="9.140625" style="18"/>
    <col min="11515" max="11515" width="20.7109375" style="18" customWidth="1"/>
    <col min="11516" max="11517" width="0" style="18" hidden="1" customWidth="1"/>
    <col min="11518" max="11518" width="11.28515625" style="18" bestFit="1" customWidth="1"/>
    <col min="11519" max="11519" width="12.85546875" style="18" bestFit="1" customWidth="1"/>
    <col min="11520" max="11521" width="12.85546875" style="18" customWidth="1"/>
    <col min="11522" max="11522" width="11" style="18" bestFit="1" customWidth="1"/>
    <col min="11523" max="11524" width="11" style="18" customWidth="1"/>
    <col min="11525" max="11526" width="9.42578125" style="18" customWidth="1"/>
    <col min="11527" max="11527" width="9.42578125" style="18" bestFit="1" customWidth="1"/>
    <col min="11528" max="11529" width="9.42578125" style="18" customWidth="1"/>
    <col min="11530" max="11530" width="9.42578125" style="18" bestFit="1" customWidth="1"/>
    <col min="11531" max="11770" width="9.140625" style="18"/>
    <col min="11771" max="11771" width="20.7109375" style="18" customWidth="1"/>
    <col min="11772" max="11773" width="0" style="18" hidden="1" customWidth="1"/>
    <col min="11774" max="11774" width="11.28515625" style="18" bestFit="1" customWidth="1"/>
    <col min="11775" max="11775" width="12.85546875" style="18" bestFit="1" customWidth="1"/>
    <col min="11776" max="11777" width="12.85546875" style="18" customWidth="1"/>
    <col min="11778" max="11778" width="11" style="18" bestFit="1" customWidth="1"/>
    <col min="11779" max="11780" width="11" style="18" customWidth="1"/>
    <col min="11781" max="11782" width="9.42578125" style="18" customWidth="1"/>
    <col min="11783" max="11783" width="9.42578125" style="18" bestFit="1" customWidth="1"/>
    <col min="11784" max="11785" width="9.42578125" style="18" customWidth="1"/>
    <col min="11786" max="11786" width="9.42578125" style="18" bestFit="1" customWidth="1"/>
    <col min="11787" max="12026" width="9.140625" style="18"/>
    <col min="12027" max="12027" width="20.7109375" style="18" customWidth="1"/>
    <col min="12028" max="12029" width="0" style="18" hidden="1" customWidth="1"/>
    <col min="12030" max="12030" width="11.28515625" style="18" bestFit="1" customWidth="1"/>
    <col min="12031" max="12031" width="12.85546875" style="18" bestFit="1" customWidth="1"/>
    <col min="12032" max="12033" width="12.85546875" style="18" customWidth="1"/>
    <col min="12034" max="12034" width="11" style="18" bestFit="1" customWidth="1"/>
    <col min="12035" max="12036" width="11" style="18" customWidth="1"/>
    <col min="12037" max="12038" width="9.42578125" style="18" customWidth="1"/>
    <col min="12039" max="12039" width="9.42578125" style="18" bestFit="1" customWidth="1"/>
    <col min="12040" max="12041" width="9.42578125" style="18" customWidth="1"/>
    <col min="12042" max="12042" width="9.42578125" style="18" bestFit="1" customWidth="1"/>
    <col min="12043" max="12282" width="9.140625" style="18"/>
    <col min="12283" max="12283" width="20.7109375" style="18" customWidth="1"/>
    <col min="12284" max="12285" width="0" style="18" hidden="1" customWidth="1"/>
    <col min="12286" max="12286" width="11.28515625" style="18" bestFit="1" customWidth="1"/>
    <col min="12287" max="12287" width="12.85546875" style="18" bestFit="1" customWidth="1"/>
    <col min="12288" max="12289" width="12.85546875" style="18" customWidth="1"/>
    <col min="12290" max="12290" width="11" style="18" bestFit="1" customWidth="1"/>
    <col min="12291" max="12292" width="11" style="18" customWidth="1"/>
    <col min="12293" max="12294" width="9.42578125" style="18" customWidth="1"/>
    <col min="12295" max="12295" width="9.42578125" style="18" bestFit="1" customWidth="1"/>
    <col min="12296" max="12297" width="9.42578125" style="18" customWidth="1"/>
    <col min="12298" max="12298" width="9.42578125" style="18" bestFit="1" customWidth="1"/>
    <col min="12299" max="12538" width="9.140625" style="18"/>
    <col min="12539" max="12539" width="20.7109375" style="18" customWidth="1"/>
    <col min="12540" max="12541" width="0" style="18" hidden="1" customWidth="1"/>
    <col min="12542" max="12542" width="11.28515625" style="18" bestFit="1" customWidth="1"/>
    <col min="12543" max="12543" width="12.85546875" style="18" bestFit="1" customWidth="1"/>
    <col min="12544" max="12545" width="12.85546875" style="18" customWidth="1"/>
    <col min="12546" max="12546" width="11" style="18" bestFit="1" customWidth="1"/>
    <col min="12547" max="12548" width="11" style="18" customWidth="1"/>
    <col min="12549" max="12550" width="9.42578125" style="18" customWidth="1"/>
    <col min="12551" max="12551" width="9.42578125" style="18" bestFit="1" customWidth="1"/>
    <col min="12552" max="12553" width="9.42578125" style="18" customWidth="1"/>
    <col min="12554" max="12554" width="9.42578125" style="18" bestFit="1" customWidth="1"/>
    <col min="12555" max="12794" width="9.140625" style="18"/>
    <col min="12795" max="12795" width="20.7109375" style="18" customWidth="1"/>
    <col min="12796" max="12797" width="0" style="18" hidden="1" customWidth="1"/>
    <col min="12798" max="12798" width="11.28515625" style="18" bestFit="1" customWidth="1"/>
    <col min="12799" max="12799" width="12.85546875" style="18" bestFit="1" customWidth="1"/>
    <col min="12800" max="12801" width="12.85546875" style="18" customWidth="1"/>
    <col min="12802" max="12802" width="11" style="18" bestFit="1" customWidth="1"/>
    <col min="12803" max="12804" width="11" style="18" customWidth="1"/>
    <col min="12805" max="12806" width="9.42578125" style="18" customWidth="1"/>
    <col min="12807" max="12807" width="9.42578125" style="18" bestFit="1" customWidth="1"/>
    <col min="12808" max="12809" width="9.42578125" style="18" customWidth="1"/>
    <col min="12810" max="12810" width="9.42578125" style="18" bestFit="1" customWidth="1"/>
    <col min="12811" max="13050" width="9.140625" style="18"/>
    <col min="13051" max="13051" width="20.7109375" style="18" customWidth="1"/>
    <col min="13052" max="13053" width="0" style="18" hidden="1" customWidth="1"/>
    <col min="13054" max="13054" width="11.28515625" style="18" bestFit="1" customWidth="1"/>
    <col min="13055" max="13055" width="12.85546875" style="18" bestFit="1" customWidth="1"/>
    <col min="13056" max="13057" width="12.85546875" style="18" customWidth="1"/>
    <col min="13058" max="13058" width="11" style="18" bestFit="1" customWidth="1"/>
    <col min="13059" max="13060" width="11" style="18" customWidth="1"/>
    <col min="13061" max="13062" width="9.42578125" style="18" customWidth="1"/>
    <col min="13063" max="13063" width="9.42578125" style="18" bestFit="1" customWidth="1"/>
    <col min="13064" max="13065" width="9.42578125" style="18" customWidth="1"/>
    <col min="13066" max="13066" width="9.42578125" style="18" bestFit="1" customWidth="1"/>
    <col min="13067" max="13306" width="9.140625" style="18"/>
    <col min="13307" max="13307" width="20.7109375" style="18" customWidth="1"/>
    <col min="13308" max="13309" width="0" style="18" hidden="1" customWidth="1"/>
    <col min="13310" max="13310" width="11.28515625" style="18" bestFit="1" customWidth="1"/>
    <col min="13311" max="13311" width="12.85546875" style="18" bestFit="1" customWidth="1"/>
    <col min="13312" max="13313" width="12.85546875" style="18" customWidth="1"/>
    <col min="13314" max="13314" width="11" style="18" bestFit="1" customWidth="1"/>
    <col min="13315" max="13316" width="11" style="18" customWidth="1"/>
    <col min="13317" max="13318" width="9.42578125" style="18" customWidth="1"/>
    <col min="13319" max="13319" width="9.42578125" style="18" bestFit="1" customWidth="1"/>
    <col min="13320" max="13321" width="9.42578125" style="18" customWidth="1"/>
    <col min="13322" max="13322" width="9.42578125" style="18" bestFit="1" customWidth="1"/>
    <col min="13323" max="13562" width="9.140625" style="18"/>
    <col min="13563" max="13563" width="20.7109375" style="18" customWidth="1"/>
    <col min="13564" max="13565" width="0" style="18" hidden="1" customWidth="1"/>
    <col min="13566" max="13566" width="11.28515625" style="18" bestFit="1" customWidth="1"/>
    <col min="13567" max="13567" width="12.85546875" style="18" bestFit="1" customWidth="1"/>
    <col min="13568" max="13569" width="12.85546875" style="18" customWidth="1"/>
    <col min="13570" max="13570" width="11" style="18" bestFit="1" customWidth="1"/>
    <col min="13571" max="13572" width="11" style="18" customWidth="1"/>
    <col min="13573" max="13574" width="9.42578125" style="18" customWidth="1"/>
    <col min="13575" max="13575" width="9.42578125" style="18" bestFit="1" customWidth="1"/>
    <col min="13576" max="13577" width="9.42578125" style="18" customWidth="1"/>
    <col min="13578" max="13578" width="9.42578125" style="18" bestFit="1" customWidth="1"/>
    <col min="13579" max="13818" width="9.140625" style="18"/>
    <col min="13819" max="13819" width="20.7109375" style="18" customWidth="1"/>
    <col min="13820" max="13821" width="0" style="18" hidden="1" customWidth="1"/>
    <col min="13822" max="13822" width="11.28515625" style="18" bestFit="1" customWidth="1"/>
    <col min="13823" max="13823" width="12.85546875" style="18" bestFit="1" customWidth="1"/>
    <col min="13824" max="13825" width="12.85546875" style="18" customWidth="1"/>
    <col min="13826" max="13826" width="11" style="18" bestFit="1" customWidth="1"/>
    <col min="13827" max="13828" width="11" style="18" customWidth="1"/>
    <col min="13829" max="13830" width="9.42578125" style="18" customWidth="1"/>
    <col min="13831" max="13831" width="9.42578125" style="18" bestFit="1" customWidth="1"/>
    <col min="13832" max="13833" width="9.42578125" style="18" customWidth="1"/>
    <col min="13834" max="13834" width="9.42578125" style="18" bestFit="1" customWidth="1"/>
    <col min="13835" max="14074" width="9.140625" style="18"/>
    <col min="14075" max="14075" width="20.7109375" style="18" customWidth="1"/>
    <col min="14076" max="14077" width="0" style="18" hidden="1" customWidth="1"/>
    <col min="14078" max="14078" width="11.28515625" style="18" bestFit="1" customWidth="1"/>
    <col min="14079" max="14079" width="12.85546875" style="18" bestFit="1" customWidth="1"/>
    <col min="14080" max="14081" width="12.85546875" style="18" customWidth="1"/>
    <col min="14082" max="14082" width="11" style="18" bestFit="1" customWidth="1"/>
    <col min="14083" max="14084" width="11" style="18" customWidth="1"/>
    <col min="14085" max="14086" width="9.42578125" style="18" customWidth="1"/>
    <col min="14087" max="14087" width="9.42578125" style="18" bestFit="1" customWidth="1"/>
    <col min="14088" max="14089" width="9.42578125" style="18" customWidth="1"/>
    <col min="14090" max="14090" width="9.42578125" style="18" bestFit="1" customWidth="1"/>
    <col min="14091" max="14330" width="9.140625" style="18"/>
    <col min="14331" max="14331" width="20.7109375" style="18" customWidth="1"/>
    <col min="14332" max="14333" width="0" style="18" hidden="1" customWidth="1"/>
    <col min="14334" max="14334" width="11.28515625" style="18" bestFit="1" customWidth="1"/>
    <col min="14335" max="14335" width="12.85546875" style="18" bestFit="1" customWidth="1"/>
    <col min="14336" max="14337" width="12.85546875" style="18" customWidth="1"/>
    <col min="14338" max="14338" width="11" style="18" bestFit="1" customWidth="1"/>
    <col min="14339" max="14340" width="11" style="18" customWidth="1"/>
    <col min="14341" max="14342" width="9.42578125" style="18" customWidth="1"/>
    <col min="14343" max="14343" width="9.42578125" style="18" bestFit="1" customWidth="1"/>
    <col min="14344" max="14345" width="9.42578125" style="18" customWidth="1"/>
    <col min="14346" max="14346" width="9.42578125" style="18" bestFit="1" customWidth="1"/>
    <col min="14347" max="14586" width="9.140625" style="18"/>
    <col min="14587" max="14587" width="20.7109375" style="18" customWidth="1"/>
    <col min="14588" max="14589" width="0" style="18" hidden="1" customWidth="1"/>
    <col min="14590" max="14590" width="11.28515625" style="18" bestFit="1" customWidth="1"/>
    <col min="14591" max="14591" width="12.85546875" style="18" bestFit="1" customWidth="1"/>
    <col min="14592" max="14593" width="12.85546875" style="18" customWidth="1"/>
    <col min="14594" max="14594" width="11" style="18" bestFit="1" customWidth="1"/>
    <col min="14595" max="14596" width="11" style="18" customWidth="1"/>
    <col min="14597" max="14598" width="9.42578125" style="18" customWidth="1"/>
    <col min="14599" max="14599" width="9.42578125" style="18" bestFit="1" customWidth="1"/>
    <col min="14600" max="14601" width="9.42578125" style="18" customWidth="1"/>
    <col min="14602" max="14602" width="9.42578125" style="18" bestFit="1" customWidth="1"/>
    <col min="14603" max="14842" width="9.140625" style="18"/>
    <col min="14843" max="14843" width="20.7109375" style="18" customWidth="1"/>
    <col min="14844" max="14845" width="0" style="18" hidden="1" customWidth="1"/>
    <col min="14846" max="14846" width="11.28515625" style="18" bestFit="1" customWidth="1"/>
    <col min="14847" max="14847" width="12.85546875" style="18" bestFit="1" customWidth="1"/>
    <col min="14848" max="14849" width="12.85546875" style="18" customWidth="1"/>
    <col min="14850" max="14850" width="11" style="18" bestFit="1" customWidth="1"/>
    <col min="14851" max="14852" width="11" style="18" customWidth="1"/>
    <col min="14853" max="14854" width="9.42578125" style="18" customWidth="1"/>
    <col min="14855" max="14855" width="9.42578125" style="18" bestFit="1" customWidth="1"/>
    <col min="14856" max="14857" width="9.42578125" style="18" customWidth="1"/>
    <col min="14858" max="14858" width="9.42578125" style="18" bestFit="1" customWidth="1"/>
    <col min="14859" max="15098" width="9.140625" style="18"/>
    <col min="15099" max="15099" width="20.7109375" style="18" customWidth="1"/>
    <col min="15100" max="15101" width="0" style="18" hidden="1" customWidth="1"/>
    <col min="15102" max="15102" width="11.28515625" style="18" bestFit="1" customWidth="1"/>
    <col min="15103" max="15103" width="12.85546875" style="18" bestFit="1" customWidth="1"/>
    <col min="15104" max="15105" width="12.85546875" style="18" customWidth="1"/>
    <col min="15106" max="15106" width="11" style="18" bestFit="1" customWidth="1"/>
    <col min="15107" max="15108" width="11" style="18" customWidth="1"/>
    <col min="15109" max="15110" width="9.42578125" style="18" customWidth="1"/>
    <col min="15111" max="15111" width="9.42578125" style="18" bestFit="1" customWidth="1"/>
    <col min="15112" max="15113" width="9.42578125" style="18" customWidth="1"/>
    <col min="15114" max="15114" width="9.42578125" style="18" bestFit="1" customWidth="1"/>
    <col min="15115" max="15354" width="9.140625" style="18"/>
    <col min="15355" max="15355" width="20.7109375" style="18" customWidth="1"/>
    <col min="15356" max="15357" width="0" style="18" hidden="1" customWidth="1"/>
    <col min="15358" max="15358" width="11.28515625" style="18" bestFit="1" customWidth="1"/>
    <col min="15359" max="15359" width="12.85546875" style="18" bestFit="1" customWidth="1"/>
    <col min="15360" max="15361" width="12.85546875" style="18" customWidth="1"/>
    <col min="15362" max="15362" width="11" style="18" bestFit="1" customWidth="1"/>
    <col min="15363" max="15364" width="11" style="18" customWidth="1"/>
    <col min="15365" max="15366" width="9.42578125" style="18" customWidth="1"/>
    <col min="15367" max="15367" width="9.42578125" style="18" bestFit="1" customWidth="1"/>
    <col min="15368" max="15369" width="9.42578125" style="18" customWidth="1"/>
    <col min="15370" max="15370" width="9.42578125" style="18" bestFit="1" customWidth="1"/>
    <col min="15371" max="15610" width="9.140625" style="18"/>
    <col min="15611" max="15611" width="20.7109375" style="18" customWidth="1"/>
    <col min="15612" max="15613" width="0" style="18" hidden="1" customWidth="1"/>
    <col min="15614" max="15614" width="11.28515625" style="18" bestFit="1" customWidth="1"/>
    <col min="15615" max="15615" width="12.85546875" style="18" bestFit="1" customWidth="1"/>
    <col min="15616" max="15617" width="12.85546875" style="18" customWidth="1"/>
    <col min="15618" max="15618" width="11" style="18" bestFit="1" customWidth="1"/>
    <col min="15619" max="15620" width="11" style="18" customWidth="1"/>
    <col min="15621" max="15622" width="9.42578125" style="18" customWidth="1"/>
    <col min="15623" max="15623" width="9.42578125" style="18" bestFit="1" customWidth="1"/>
    <col min="15624" max="15625" width="9.42578125" style="18" customWidth="1"/>
    <col min="15626" max="15626" width="9.42578125" style="18" bestFit="1" customWidth="1"/>
    <col min="15627" max="15866" width="9.140625" style="18"/>
    <col min="15867" max="15867" width="20.7109375" style="18" customWidth="1"/>
    <col min="15868" max="15869" width="0" style="18" hidden="1" customWidth="1"/>
    <col min="15870" max="15870" width="11.28515625" style="18" bestFit="1" customWidth="1"/>
    <col min="15871" max="15871" width="12.85546875" style="18" bestFit="1" customWidth="1"/>
    <col min="15872" max="15873" width="12.85546875" style="18" customWidth="1"/>
    <col min="15874" max="15874" width="11" style="18" bestFit="1" customWidth="1"/>
    <col min="15875" max="15876" width="11" style="18" customWidth="1"/>
    <col min="15877" max="15878" width="9.42578125" style="18" customWidth="1"/>
    <col min="15879" max="15879" width="9.42578125" style="18" bestFit="1" customWidth="1"/>
    <col min="15880" max="15881" width="9.42578125" style="18" customWidth="1"/>
    <col min="15882" max="15882" width="9.42578125" style="18" bestFit="1" customWidth="1"/>
    <col min="15883" max="16122" width="9.140625" style="18"/>
    <col min="16123" max="16123" width="20.7109375" style="18" customWidth="1"/>
    <col min="16124" max="16125" width="0" style="18" hidden="1" customWidth="1"/>
    <col min="16126" max="16126" width="11.28515625" style="18" bestFit="1" customWidth="1"/>
    <col min="16127" max="16127" width="12.85546875" style="18" bestFit="1" customWidth="1"/>
    <col min="16128" max="16129" width="12.85546875" style="18" customWidth="1"/>
    <col min="16130" max="16130" width="11" style="18" bestFit="1" customWidth="1"/>
    <col min="16131" max="16132" width="11" style="18" customWidth="1"/>
    <col min="16133" max="16134" width="9.42578125" style="18" customWidth="1"/>
    <col min="16135" max="16135" width="9.42578125" style="18" bestFit="1" customWidth="1"/>
    <col min="16136" max="16137" width="9.42578125" style="18" customWidth="1"/>
    <col min="16138" max="16138" width="9.42578125" style="18" bestFit="1" customWidth="1"/>
    <col min="16139" max="16384" width="9.140625" style="18"/>
  </cols>
  <sheetData>
    <row r="1" spans="1:10" ht="15.75">
      <c r="A1" s="1619" t="s">
        <v>48</v>
      </c>
      <c r="B1" s="1619"/>
      <c r="C1" s="1619"/>
      <c r="D1" s="1619"/>
      <c r="E1" s="1619"/>
      <c r="F1" s="1619"/>
      <c r="G1" s="1619"/>
      <c r="H1" s="1619"/>
      <c r="I1" s="1619"/>
      <c r="J1" s="1619"/>
    </row>
    <row r="2" spans="1:10" ht="15.75">
      <c r="A2" s="1619" t="s">
        <v>49</v>
      </c>
      <c r="B2" s="1619"/>
      <c r="C2" s="1619"/>
      <c r="D2" s="1619"/>
      <c r="E2" s="1619"/>
      <c r="F2" s="1619"/>
      <c r="G2" s="1619"/>
      <c r="H2" s="1619"/>
      <c r="I2" s="1619"/>
      <c r="J2" s="1619"/>
    </row>
    <row r="3" spans="1:10" ht="13.5" thickBot="1">
      <c r="A3" s="19"/>
      <c r="B3" s="19"/>
      <c r="C3" s="19"/>
      <c r="D3" s="19"/>
      <c r="E3" s="19"/>
      <c r="F3" s="19"/>
      <c r="G3" s="19"/>
      <c r="H3" s="19"/>
      <c r="I3" s="19"/>
      <c r="J3" s="19"/>
    </row>
    <row r="4" spans="1:10" ht="27" customHeight="1" thickTop="1">
      <c r="A4" s="1745" t="s">
        <v>2</v>
      </c>
      <c r="B4" s="1748" t="s">
        <v>50</v>
      </c>
      <c r="C4" s="1749"/>
      <c r="D4" s="1749"/>
      <c r="E4" s="1749"/>
      <c r="F4" s="1725"/>
      <c r="G4" s="1750" t="s">
        <v>145</v>
      </c>
      <c r="H4" s="1750"/>
      <c r="I4" s="1750" t="s">
        <v>146</v>
      </c>
      <c r="J4" s="1752"/>
    </row>
    <row r="5" spans="1:10" ht="27" customHeight="1">
      <c r="A5" s="1746"/>
      <c r="B5" s="1754" t="s">
        <v>5</v>
      </c>
      <c r="C5" s="1755"/>
      <c r="D5" s="1754" t="s">
        <v>6</v>
      </c>
      <c r="E5" s="1754"/>
      <c r="F5" s="20" t="s">
        <v>51</v>
      </c>
      <c r="G5" s="1751"/>
      <c r="H5" s="1751"/>
      <c r="I5" s="1751"/>
      <c r="J5" s="1753"/>
    </row>
    <row r="6" spans="1:10" ht="27" customHeight="1">
      <c r="A6" s="1747"/>
      <c r="B6" s="83" t="s">
        <v>143</v>
      </c>
      <c r="C6" s="21" t="s">
        <v>52</v>
      </c>
      <c r="D6" s="83" t="s">
        <v>143</v>
      </c>
      <c r="E6" s="20" t="s">
        <v>52</v>
      </c>
      <c r="F6" s="83" t="s">
        <v>143</v>
      </c>
      <c r="G6" s="22" t="s">
        <v>6</v>
      </c>
      <c r="H6" s="22" t="s">
        <v>47</v>
      </c>
      <c r="I6" s="22" t="s">
        <v>6</v>
      </c>
      <c r="J6" s="23" t="s">
        <v>47</v>
      </c>
    </row>
    <row r="7" spans="1:10" ht="27" customHeight="1">
      <c r="A7" s="24" t="s">
        <v>53</v>
      </c>
      <c r="B7" s="25">
        <v>74717.847999999998</v>
      </c>
      <c r="C7" s="25">
        <v>122069.2</v>
      </c>
      <c r="D7" s="25">
        <v>116853.189</v>
      </c>
      <c r="E7" s="25">
        <v>160316.58900000001</v>
      </c>
      <c r="F7" s="25">
        <v>143695.99471204</v>
      </c>
      <c r="G7" s="26">
        <f>D7/B7*100-100</f>
        <v>56.392605151047718</v>
      </c>
      <c r="H7" s="26">
        <f>F7/D7*100-100</f>
        <v>22.971393371249803</v>
      </c>
      <c r="I7" s="26">
        <f>D7/D$17*100</f>
        <v>27.892124037676364</v>
      </c>
      <c r="J7" s="27">
        <f>F7/F$17*100</f>
        <v>28.248678643795085</v>
      </c>
    </row>
    <row r="8" spans="1:10" ht="27" customHeight="1">
      <c r="A8" s="28" t="s">
        <v>54</v>
      </c>
      <c r="B8" s="29">
        <v>50504.743000000002</v>
      </c>
      <c r="C8" s="29">
        <v>82811.899999999994</v>
      </c>
      <c r="D8" s="30">
        <v>83424.903000000006</v>
      </c>
      <c r="E8" s="31">
        <v>113184.012</v>
      </c>
      <c r="F8" s="31">
        <v>95877.391770970004</v>
      </c>
      <c r="G8" s="32">
        <f t="shared" ref="G8:G17" si="0">D8/B8*100-100</f>
        <v>65.182313669035011</v>
      </c>
      <c r="H8" s="32">
        <f t="shared" ref="H8:H17" si="1">F8/D8*100-100</f>
        <v>14.9265846565863</v>
      </c>
      <c r="I8" s="32">
        <f t="shared" ref="I8:I17" si="2">D8/D$17*100</f>
        <v>19.913001623833466</v>
      </c>
      <c r="J8" s="33">
        <f t="shared" ref="J8:J17" si="3">F8/F$17*100</f>
        <v>18.848191522463097</v>
      </c>
    </row>
    <row r="9" spans="1:10" ht="27" customHeight="1">
      <c r="A9" s="28" t="s">
        <v>55</v>
      </c>
      <c r="B9" s="29">
        <v>75681.514999999999</v>
      </c>
      <c r="C9" s="29">
        <v>117131.2</v>
      </c>
      <c r="D9" s="30">
        <v>95395.645000000004</v>
      </c>
      <c r="E9" s="31">
        <v>148236.08600000001</v>
      </c>
      <c r="F9" s="31">
        <v>110861.82201563001</v>
      </c>
      <c r="G9" s="32">
        <f t="shared" si="0"/>
        <v>26.048804651968197</v>
      </c>
      <c r="H9" s="32">
        <f t="shared" si="1"/>
        <v>16.212665699393298</v>
      </c>
      <c r="I9" s="32">
        <f t="shared" si="2"/>
        <v>22.770342733172143</v>
      </c>
      <c r="J9" s="33">
        <f t="shared" si="3"/>
        <v>21.793926756698529</v>
      </c>
    </row>
    <row r="10" spans="1:10" ht="27" customHeight="1">
      <c r="A10" s="28" t="s">
        <v>56</v>
      </c>
      <c r="B10" s="29">
        <v>41070.527000000002</v>
      </c>
      <c r="C10" s="29">
        <v>69453.8</v>
      </c>
      <c r="D10" s="30">
        <v>61829.993000000002</v>
      </c>
      <c r="E10" s="31">
        <v>84678.372000000003</v>
      </c>
      <c r="F10" s="31">
        <v>69193.103326249999</v>
      </c>
      <c r="G10" s="32">
        <f t="shared" si="0"/>
        <v>50.545896330962591</v>
      </c>
      <c r="H10" s="32">
        <f t="shared" si="1"/>
        <v>11.908638460059336</v>
      </c>
      <c r="I10" s="32">
        <f t="shared" si="2"/>
        <v>14.758431915834674</v>
      </c>
      <c r="J10" s="33">
        <f t="shared" si="3"/>
        <v>13.602423255756701</v>
      </c>
    </row>
    <row r="11" spans="1:10" ht="27" customHeight="1">
      <c r="A11" s="28" t="s">
        <v>57</v>
      </c>
      <c r="B11" s="29">
        <v>5147.2560000000003</v>
      </c>
      <c r="C11" s="29">
        <v>11910</v>
      </c>
      <c r="D11" s="30">
        <v>14937.679</v>
      </c>
      <c r="E11" s="31">
        <v>19317.901999999998</v>
      </c>
      <c r="F11" s="31">
        <v>11015.994778040002</v>
      </c>
      <c r="G11" s="32">
        <f t="shared" si="0"/>
        <v>190.20664602654307</v>
      </c>
      <c r="H11" s="32">
        <f t="shared" si="1"/>
        <v>-26.253638346091108</v>
      </c>
      <c r="I11" s="32">
        <f t="shared" si="2"/>
        <v>3.5655303810578367</v>
      </c>
      <c r="J11" s="33">
        <f t="shared" si="3"/>
        <v>2.1655947825837552</v>
      </c>
    </row>
    <row r="12" spans="1:10" ht="27" customHeight="1">
      <c r="A12" s="28" t="s">
        <v>58</v>
      </c>
      <c r="B12" s="29">
        <v>5684.1840000000002</v>
      </c>
      <c r="C12" s="29">
        <v>7075.4</v>
      </c>
      <c r="D12" s="30">
        <v>7097.8620000000001</v>
      </c>
      <c r="E12" s="31">
        <v>8798.5810000000001</v>
      </c>
      <c r="F12" s="31">
        <v>8619.9614294099993</v>
      </c>
      <c r="G12" s="32">
        <f t="shared" si="0"/>
        <v>24.870377172871244</v>
      </c>
      <c r="H12" s="32">
        <f t="shared" si="1"/>
        <v>21.444477638618494</v>
      </c>
      <c r="I12" s="32">
        <f t="shared" si="2"/>
        <v>1.6942151857431091</v>
      </c>
      <c r="J12" s="33">
        <f t="shared" si="3"/>
        <v>1.6945672064783652</v>
      </c>
    </row>
    <row r="13" spans="1:10" ht="27" customHeight="1">
      <c r="A13" s="28" t="s">
        <v>59</v>
      </c>
      <c r="B13" s="29">
        <v>451.30799999999999</v>
      </c>
      <c r="C13" s="29">
        <v>566.79999999999995</v>
      </c>
      <c r="D13" s="30">
        <v>594.45399999999995</v>
      </c>
      <c r="E13" s="31">
        <v>739.72500000000002</v>
      </c>
      <c r="F13" s="31">
        <v>721.05274793000012</v>
      </c>
      <c r="G13" s="32">
        <f t="shared" si="0"/>
        <v>31.71802848608931</v>
      </c>
      <c r="H13" s="32">
        <f t="shared" si="1"/>
        <v>21.296643294519029</v>
      </c>
      <c r="I13" s="32">
        <f t="shared" si="2"/>
        <v>0.14189244508074883</v>
      </c>
      <c r="J13" s="33">
        <f t="shared" si="3"/>
        <v>0.14174916567659415</v>
      </c>
    </row>
    <row r="14" spans="1:10" ht="27" customHeight="1">
      <c r="A14" s="28" t="s">
        <v>60</v>
      </c>
      <c r="B14" s="29">
        <v>612.00199999999995</v>
      </c>
      <c r="C14" s="29">
        <v>720.7</v>
      </c>
      <c r="D14" s="30">
        <v>761.12800000000004</v>
      </c>
      <c r="E14" s="31">
        <v>863.36599999999999</v>
      </c>
      <c r="F14" s="31">
        <v>970.58936390999997</v>
      </c>
      <c r="G14" s="32">
        <f t="shared" si="0"/>
        <v>24.36691383361493</v>
      </c>
      <c r="H14" s="32">
        <f t="shared" si="1"/>
        <v>27.519860510978432</v>
      </c>
      <c r="I14" s="32">
        <f t="shared" si="2"/>
        <v>0.18167648453777788</v>
      </c>
      <c r="J14" s="33">
        <f t="shared" si="3"/>
        <v>0.19080467128623299</v>
      </c>
    </row>
    <row r="15" spans="1:10" ht="27" customHeight="1">
      <c r="A15" s="28" t="s">
        <v>61</v>
      </c>
      <c r="B15" s="29">
        <v>6106.7</v>
      </c>
      <c r="C15" s="29">
        <v>9689.7999999999993</v>
      </c>
      <c r="D15" s="30">
        <v>4570.5469999999996</v>
      </c>
      <c r="E15" s="31">
        <v>11351.735000000001</v>
      </c>
      <c r="F15" s="31">
        <v>14522.05502251</v>
      </c>
      <c r="G15" s="32">
        <f t="shared" si="0"/>
        <v>-25.155206576383321</v>
      </c>
      <c r="H15" s="32">
        <f t="shared" si="1"/>
        <v>217.7312260985392</v>
      </c>
      <c r="I15" s="32">
        <f t="shared" si="2"/>
        <v>1.0909609308482764</v>
      </c>
      <c r="J15" s="33">
        <f t="shared" si="3"/>
        <v>2.854838552740977</v>
      </c>
    </row>
    <row r="16" spans="1:10" ht="27" customHeight="1">
      <c r="A16" s="28" t="s">
        <v>62</v>
      </c>
      <c r="B16" s="30">
        <v>31386.681</v>
      </c>
      <c r="C16" s="30">
        <v>61313.2</v>
      </c>
      <c r="D16" s="30">
        <v>33481.5</v>
      </c>
      <c r="E16" s="30">
        <v>61693.627999999997</v>
      </c>
      <c r="F16" s="30">
        <v>53204.216127489999</v>
      </c>
      <c r="G16" s="32">
        <f t="shared" si="0"/>
        <v>6.674229110112023</v>
      </c>
      <c r="H16" s="32">
        <f t="shared" si="1"/>
        <v>58.906309835252301</v>
      </c>
      <c r="I16" s="32">
        <f t="shared" si="2"/>
        <v>7.9918242622155677</v>
      </c>
      <c r="J16" s="33">
        <f t="shared" si="3"/>
        <v>10.459225442520671</v>
      </c>
    </row>
    <row r="17" spans="1:10" ht="27" customHeight="1" thickBot="1">
      <c r="A17" s="34" t="s">
        <v>63</v>
      </c>
      <c r="B17" s="35">
        <v>291362.76400000002</v>
      </c>
      <c r="C17" s="35">
        <v>482742</v>
      </c>
      <c r="D17" s="35">
        <v>418946.90000000014</v>
      </c>
      <c r="E17" s="35">
        <v>609179.99600000004</v>
      </c>
      <c r="F17" s="35">
        <v>508682.18129417999</v>
      </c>
      <c r="G17" s="36">
        <f t="shared" si="0"/>
        <v>43.788758126965064</v>
      </c>
      <c r="H17" s="36">
        <f t="shared" si="1"/>
        <v>21.419249383198633</v>
      </c>
      <c r="I17" s="36">
        <f t="shared" si="2"/>
        <v>100</v>
      </c>
      <c r="J17" s="37">
        <f t="shared" si="3"/>
        <v>100</v>
      </c>
    </row>
    <row r="18" spans="1:10" ht="13.5" thickTop="1">
      <c r="A18" s="38"/>
      <c r="B18" s="39"/>
      <c r="C18" s="39"/>
      <c r="D18" s="39"/>
      <c r="E18" s="39"/>
      <c r="F18" s="39"/>
      <c r="G18" s="40"/>
      <c r="H18" s="40"/>
      <c r="I18" s="41"/>
      <c r="J18" s="41"/>
    </row>
    <row r="19" spans="1:10" ht="18.75" customHeight="1">
      <c r="A19" s="1744" t="s">
        <v>64</v>
      </c>
      <c r="B19" s="1744"/>
      <c r="C19" s="1744"/>
      <c r="D19" s="1744"/>
      <c r="E19" s="1744"/>
      <c r="F19" s="1744"/>
      <c r="G19" s="1744"/>
      <c r="H19" s="1744"/>
      <c r="I19" s="1744"/>
      <c r="J19" s="1744"/>
    </row>
    <row r="20" spans="1:10" ht="15.75">
      <c r="A20" s="1596" t="s">
        <v>65</v>
      </c>
      <c r="B20" s="1596"/>
      <c r="C20" s="1596"/>
      <c r="D20" s="1596"/>
      <c r="E20" s="1596"/>
      <c r="F20" s="1596"/>
      <c r="G20" s="1596"/>
      <c r="H20" s="1596"/>
      <c r="I20" s="1596"/>
      <c r="J20" s="1596"/>
    </row>
    <row r="21" spans="1:10" ht="15.75">
      <c r="A21" s="1596" t="s">
        <v>66</v>
      </c>
      <c r="B21" s="1596"/>
      <c r="C21" s="1596"/>
      <c r="D21" s="1596"/>
      <c r="E21" s="1596"/>
      <c r="F21" s="1596"/>
      <c r="G21" s="1596"/>
      <c r="H21" s="1596"/>
      <c r="I21" s="1596"/>
      <c r="J21" s="1596"/>
    </row>
  </sheetData>
  <mergeCells count="11">
    <mergeCell ref="A19:J19"/>
    <mergeCell ref="A20:J20"/>
    <mergeCell ref="A21:J21"/>
    <mergeCell ref="A1:J1"/>
    <mergeCell ref="A2:J2"/>
    <mergeCell ref="A4:A6"/>
    <mergeCell ref="B4:F4"/>
    <mergeCell ref="G4:H5"/>
    <mergeCell ref="I4:J5"/>
    <mergeCell ref="B5:C5"/>
    <mergeCell ref="D5:E5"/>
  </mergeCells>
  <printOptions horizontalCentered="1"/>
  <pageMargins left="0.75" right="0.75" top="0.7" bottom="0.7" header="0" footer="0"/>
  <pageSetup paperSize="9" scale="77" orientation="landscape" errors="blank"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K44"/>
  <sheetViews>
    <sheetView zoomScaleSheetLayoutView="100" workbookViewId="0">
      <selection activeCell="C28" sqref="C28"/>
    </sheetView>
  </sheetViews>
  <sheetFormatPr defaultRowHeight="15.75"/>
  <cols>
    <col min="1" max="1" width="7.5703125" style="42" customWidth="1"/>
    <col min="2" max="2" width="45" style="42" customWidth="1"/>
    <col min="3" max="6" width="15.7109375" style="42" customWidth="1"/>
    <col min="7" max="8" width="14.7109375" style="42" customWidth="1"/>
    <col min="9" max="256" width="9.140625" style="42"/>
    <col min="257" max="257" width="5.85546875" style="42" customWidth="1"/>
    <col min="258" max="258" width="34.7109375" style="42" customWidth="1"/>
    <col min="259" max="264" width="12.7109375" style="42" customWidth="1"/>
    <col min="265" max="512" width="9.140625" style="42"/>
    <col min="513" max="513" width="5.85546875" style="42" customWidth="1"/>
    <col min="514" max="514" width="34.7109375" style="42" customWidth="1"/>
    <col min="515" max="520" width="12.7109375" style="42" customWidth="1"/>
    <col min="521" max="768" width="9.140625" style="42"/>
    <col min="769" max="769" width="5.85546875" style="42" customWidth="1"/>
    <col min="770" max="770" width="34.7109375" style="42" customWidth="1"/>
    <col min="771" max="776" width="12.7109375" style="42" customWidth="1"/>
    <col min="777" max="1024" width="9.140625" style="42"/>
    <col min="1025" max="1025" width="5.85546875" style="42" customWidth="1"/>
    <col min="1026" max="1026" width="34.7109375" style="42" customWidth="1"/>
    <col min="1027" max="1032" width="12.7109375" style="42" customWidth="1"/>
    <col min="1033" max="1280" width="9.140625" style="42"/>
    <col min="1281" max="1281" width="5.85546875" style="42" customWidth="1"/>
    <col min="1282" max="1282" width="34.7109375" style="42" customWidth="1"/>
    <col min="1283" max="1288" width="12.7109375" style="42" customWidth="1"/>
    <col min="1289" max="1536" width="9.140625" style="42"/>
    <col min="1537" max="1537" width="5.85546875" style="42" customWidth="1"/>
    <col min="1538" max="1538" width="34.7109375" style="42" customWidth="1"/>
    <col min="1539" max="1544" width="12.7109375" style="42" customWidth="1"/>
    <col min="1545" max="1792" width="9.140625" style="42"/>
    <col min="1793" max="1793" width="5.85546875" style="42" customWidth="1"/>
    <col min="1794" max="1794" width="34.7109375" style="42" customWidth="1"/>
    <col min="1795" max="1800" width="12.7109375" style="42" customWidth="1"/>
    <col min="1801" max="2048" width="9.140625" style="42"/>
    <col min="2049" max="2049" width="5.85546875" style="42" customWidth="1"/>
    <col min="2050" max="2050" width="34.7109375" style="42" customWidth="1"/>
    <col min="2051" max="2056" width="12.7109375" style="42" customWidth="1"/>
    <col min="2057" max="2304" width="9.140625" style="42"/>
    <col min="2305" max="2305" width="5.85546875" style="42" customWidth="1"/>
    <col min="2306" max="2306" width="34.7109375" style="42" customWidth="1"/>
    <col min="2307" max="2312" width="12.7109375" style="42" customWidth="1"/>
    <col min="2313" max="2560" width="9.140625" style="42"/>
    <col min="2561" max="2561" width="5.85546875" style="42" customWidth="1"/>
    <col min="2562" max="2562" width="34.7109375" style="42" customWidth="1"/>
    <col min="2563" max="2568" width="12.7109375" style="42" customWidth="1"/>
    <col min="2569" max="2816" width="9.140625" style="42"/>
    <col min="2817" max="2817" width="5.85546875" style="42" customWidth="1"/>
    <col min="2818" max="2818" width="34.7109375" style="42" customWidth="1"/>
    <col min="2819" max="2824" width="12.7109375" style="42" customWidth="1"/>
    <col min="2825" max="3072" width="9.140625" style="42"/>
    <col min="3073" max="3073" width="5.85546875" style="42" customWidth="1"/>
    <col min="3074" max="3074" width="34.7109375" style="42" customWidth="1"/>
    <col min="3075" max="3080" width="12.7109375" style="42" customWidth="1"/>
    <col min="3081" max="3328" width="9.140625" style="42"/>
    <col min="3329" max="3329" width="5.85546875" style="42" customWidth="1"/>
    <col min="3330" max="3330" width="34.7109375" style="42" customWidth="1"/>
    <col min="3331" max="3336" width="12.7109375" style="42" customWidth="1"/>
    <col min="3337" max="3584" width="9.140625" style="42"/>
    <col min="3585" max="3585" width="5.85546875" style="42" customWidth="1"/>
    <col min="3586" max="3586" width="34.7109375" style="42" customWidth="1"/>
    <col min="3587" max="3592" width="12.7109375" style="42" customWidth="1"/>
    <col min="3593" max="3840" width="9.140625" style="42"/>
    <col min="3841" max="3841" width="5.85546875" style="42" customWidth="1"/>
    <col min="3842" max="3842" width="34.7109375" style="42" customWidth="1"/>
    <col min="3843" max="3848" width="12.7109375" style="42" customWidth="1"/>
    <col min="3849" max="4096" width="9.140625" style="42"/>
    <col min="4097" max="4097" width="5.85546875" style="42" customWidth="1"/>
    <col min="4098" max="4098" width="34.7109375" style="42" customWidth="1"/>
    <col min="4099" max="4104" width="12.7109375" style="42" customWidth="1"/>
    <col min="4105" max="4352" width="9.140625" style="42"/>
    <col min="4353" max="4353" width="5.85546875" style="42" customWidth="1"/>
    <col min="4354" max="4354" width="34.7109375" style="42" customWidth="1"/>
    <col min="4355" max="4360" width="12.7109375" style="42" customWidth="1"/>
    <col min="4361" max="4608" width="9.140625" style="42"/>
    <col min="4609" max="4609" width="5.85546875" style="42" customWidth="1"/>
    <col min="4610" max="4610" width="34.7109375" style="42" customWidth="1"/>
    <col min="4611" max="4616" width="12.7109375" style="42" customWidth="1"/>
    <col min="4617" max="4864" width="9.140625" style="42"/>
    <col min="4865" max="4865" width="5.85546875" style="42" customWidth="1"/>
    <col min="4866" max="4866" width="34.7109375" style="42" customWidth="1"/>
    <col min="4867" max="4872" width="12.7109375" style="42" customWidth="1"/>
    <col min="4873" max="5120" width="9.140625" style="42"/>
    <col min="5121" max="5121" width="5.85546875" style="42" customWidth="1"/>
    <col min="5122" max="5122" width="34.7109375" style="42" customWidth="1"/>
    <col min="5123" max="5128" width="12.7109375" style="42" customWidth="1"/>
    <col min="5129" max="5376" width="9.140625" style="42"/>
    <col min="5377" max="5377" width="5.85546875" style="42" customWidth="1"/>
    <col min="5378" max="5378" width="34.7109375" style="42" customWidth="1"/>
    <col min="5379" max="5384" width="12.7109375" style="42" customWidth="1"/>
    <col min="5385" max="5632" width="9.140625" style="42"/>
    <col min="5633" max="5633" width="5.85546875" style="42" customWidth="1"/>
    <col min="5634" max="5634" width="34.7109375" style="42" customWidth="1"/>
    <col min="5635" max="5640" width="12.7109375" style="42" customWidth="1"/>
    <col min="5641" max="5888" width="9.140625" style="42"/>
    <col min="5889" max="5889" width="5.85546875" style="42" customWidth="1"/>
    <col min="5890" max="5890" width="34.7109375" style="42" customWidth="1"/>
    <col min="5891" max="5896" width="12.7109375" style="42" customWidth="1"/>
    <col min="5897" max="6144" width="9.140625" style="42"/>
    <col min="6145" max="6145" width="5.85546875" style="42" customWidth="1"/>
    <col min="6146" max="6146" width="34.7109375" style="42" customWidth="1"/>
    <col min="6147" max="6152" width="12.7109375" style="42" customWidth="1"/>
    <col min="6153" max="6400" width="9.140625" style="42"/>
    <col min="6401" max="6401" width="5.85546875" style="42" customWidth="1"/>
    <col min="6402" max="6402" width="34.7109375" style="42" customWidth="1"/>
    <col min="6403" max="6408" width="12.7109375" style="42" customWidth="1"/>
    <col min="6409" max="6656" width="9.140625" style="42"/>
    <col min="6657" max="6657" width="5.85546875" style="42" customWidth="1"/>
    <col min="6658" max="6658" width="34.7109375" style="42" customWidth="1"/>
    <col min="6659" max="6664" width="12.7109375" style="42" customWidth="1"/>
    <col min="6665" max="6912" width="9.140625" style="42"/>
    <col min="6913" max="6913" width="5.85546875" style="42" customWidth="1"/>
    <col min="6914" max="6914" width="34.7109375" style="42" customWidth="1"/>
    <col min="6915" max="6920" width="12.7109375" style="42" customWidth="1"/>
    <col min="6921" max="7168" width="9.140625" style="42"/>
    <col min="7169" max="7169" width="5.85546875" style="42" customWidth="1"/>
    <col min="7170" max="7170" width="34.7109375" style="42" customWidth="1"/>
    <col min="7171" max="7176" width="12.7109375" style="42" customWidth="1"/>
    <col min="7177" max="7424" width="9.140625" style="42"/>
    <col min="7425" max="7425" width="5.85546875" style="42" customWidth="1"/>
    <col min="7426" max="7426" width="34.7109375" style="42" customWidth="1"/>
    <col min="7427" max="7432" width="12.7109375" style="42" customWidth="1"/>
    <col min="7433" max="7680" width="9.140625" style="42"/>
    <col min="7681" max="7681" width="5.85546875" style="42" customWidth="1"/>
    <col min="7682" max="7682" width="34.7109375" style="42" customWidth="1"/>
    <col min="7683" max="7688" width="12.7109375" style="42" customWidth="1"/>
    <col min="7689" max="7936" width="9.140625" style="42"/>
    <col min="7937" max="7937" width="5.85546875" style="42" customWidth="1"/>
    <col min="7938" max="7938" width="34.7109375" style="42" customWidth="1"/>
    <col min="7939" max="7944" width="12.7109375" style="42" customWidth="1"/>
    <col min="7945" max="8192" width="9.140625" style="42"/>
    <col min="8193" max="8193" width="5.85546875" style="42" customWidth="1"/>
    <col min="8194" max="8194" width="34.7109375" style="42" customWidth="1"/>
    <col min="8195" max="8200" width="12.7109375" style="42" customWidth="1"/>
    <col min="8201" max="8448" width="9.140625" style="42"/>
    <col min="8449" max="8449" width="5.85546875" style="42" customWidth="1"/>
    <col min="8450" max="8450" width="34.7109375" style="42" customWidth="1"/>
    <col min="8451" max="8456" width="12.7109375" style="42" customWidth="1"/>
    <col min="8457" max="8704" width="9.140625" style="42"/>
    <col min="8705" max="8705" width="5.85546875" style="42" customWidth="1"/>
    <col min="8706" max="8706" width="34.7109375" style="42" customWidth="1"/>
    <col min="8707" max="8712" width="12.7109375" style="42" customWidth="1"/>
    <col min="8713" max="8960" width="9.140625" style="42"/>
    <col min="8961" max="8961" width="5.85546875" style="42" customWidth="1"/>
    <col min="8962" max="8962" width="34.7109375" style="42" customWidth="1"/>
    <col min="8963" max="8968" width="12.7109375" style="42" customWidth="1"/>
    <col min="8969" max="9216" width="9.140625" style="42"/>
    <col min="9217" max="9217" width="5.85546875" style="42" customWidth="1"/>
    <col min="9218" max="9218" width="34.7109375" style="42" customWidth="1"/>
    <col min="9219" max="9224" width="12.7109375" style="42" customWidth="1"/>
    <col min="9225" max="9472" width="9.140625" style="42"/>
    <col min="9473" max="9473" width="5.85546875" style="42" customWidth="1"/>
    <col min="9474" max="9474" width="34.7109375" style="42" customWidth="1"/>
    <col min="9475" max="9480" width="12.7109375" style="42" customWidth="1"/>
    <col min="9481" max="9728" width="9.140625" style="42"/>
    <col min="9729" max="9729" width="5.85546875" style="42" customWidth="1"/>
    <col min="9730" max="9730" width="34.7109375" style="42" customWidth="1"/>
    <col min="9731" max="9736" width="12.7109375" style="42" customWidth="1"/>
    <col min="9737" max="9984" width="9.140625" style="42"/>
    <col min="9985" max="9985" width="5.85546875" style="42" customWidth="1"/>
    <col min="9986" max="9986" width="34.7109375" style="42" customWidth="1"/>
    <col min="9987" max="9992" width="12.7109375" style="42" customWidth="1"/>
    <col min="9993" max="10240" width="9.140625" style="42"/>
    <col min="10241" max="10241" width="5.85546875" style="42" customWidth="1"/>
    <col min="10242" max="10242" width="34.7109375" style="42" customWidth="1"/>
    <col min="10243" max="10248" width="12.7109375" style="42" customWidth="1"/>
    <col min="10249" max="10496" width="9.140625" style="42"/>
    <col min="10497" max="10497" width="5.85546875" style="42" customWidth="1"/>
    <col min="10498" max="10498" width="34.7109375" style="42" customWidth="1"/>
    <col min="10499" max="10504" width="12.7109375" style="42" customWidth="1"/>
    <col min="10505" max="10752" width="9.140625" style="42"/>
    <col min="10753" max="10753" width="5.85546875" style="42" customWidth="1"/>
    <col min="10754" max="10754" width="34.7109375" style="42" customWidth="1"/>
    <col min="10755" max="10760" width="12.7109375" style="42" customWidth="1"/>
    <col min="10761" max="11008" width="9.140625" style="42"/>
    <col min="11009" max="11009" width="5.85546875" style="42" customWidth="1"/>
    <col min="11010" max="11010" width="34.7109375" style="42" customWidth="1"/>
    <col min="11011" max="11016" width="12.7109375" style="42" customWidth="1"/>
    <col min="11017" max="11264" width="9.140625" style="42"/>
    <col min="11265" max="11265" width="5.85546875" style="42" customWidth="1"/>
    <col min="11266" max="11266" width="34.7109375" style="42" customWidth="1"/>
    <col min="11267" max="11272" width="12.7109375" style="42" customWidth="1"/>
    <col min="11273" max="11520" width="9.140625" style="42"/>
    <col min="11521" max="11521" width="5.85546875" style="42" customWidth="1"/>
    <col min="11522" max="11522" width="34.7109375" style="42" customWidth="1"/>
    <col min="11523" max="11528" width="12.7109375" style="42" customWidth="1"/>
    <col min="11529" max="11776" width="9.140625" style="42"/>
    <col min="11777" max="11777" width="5.85546875" style="42" customWidth="1"/>
    <col min="11778" max="11778" width="34.7109375" style="42" customWidth="1"/>
    <col min="11779" max="11784" width="12.7109375" style="42" customWidth="1"/>
    <col min="11785" max="12032" width="9.140625" style="42"/>
    <col min="12033" max="12033" width="5.85546875" style="42" customWidth="1"/>
    <col min="12034" max="12034" width="34.7109375" style="42" customWidth="1"/>
    <col min="12035" max="12040" width="12.7109375" style="42" customWidth="1"/>
    <col min="12041" max="12288" width="9.140625" style="42"/>
    <col min="12289" max="12289" width="5.85546875" style="42" customWidth="1"/>
    <col min="12290" max="12290" width="34.7109375" style="42" customWidth="1"/>
    <col min="12291" max="12296" width="12.7109375" style="42" customWidth="1"/>
    <col min="12297" max="12544" width="9.140625" style="42"/>
    <col min="12545" max="12545" width="5.85546875" style="42" customWidth="1"/>
    <col min="12546" max="12546" width="34.7109375" style="42" customWidth="1"/>
    <col min="12547" max="12552" width="12.7109375" style="42" customWidth="1"/>
    <col min="12553" max="12800" width="9.140625" style="42"/>
    <col min="12801" max="12801" width="5.85546875" style="42" customWidth="1"/>
    <col min="12802" max="12802" width="34.7109375" style="42" customWidth="1"/>
    <col min="12803" max="12808" width="12.7109375" style="42" customWidth="1"/>
    <col min="12809" max="13056" width="9.140625" style="42"/>
    <col min="13057" max="13057" width="5.85546875" style="42" customWidth="1"/>
    <col min="13058" max="13058" width="34.7109375" style="42" customWidth="1"/>
    <col min="13059" max="13064" width="12.7109375" style="42" customWidth="1"/>
    <col min="13065" max="13312" width="9.140625" style="42"/>
    <col min="13313" max="13313" width="5.85546875" style="42" customWidth="1"/>
    <col min="13314" max="13314" width="34.7109375" style="42" customWidth="1"/>
    <col min="13315" max="13320" width="12.7109375" style="42" customWidth="1"/>
    <col min="13321" max="13568" width="9.140625" style="42"/>
    <col min="13569" max="13569" width="5.85546875" style="42" customWidth="1"/>
    <col min="13570" max="13570" width="34.7109375" style="42" customWidth="1"/>
    <col min="13571" max="13576" width="12.7109375" style="42" customWidth="1"/>
    <col min="13577" max="13824" width="9.140625" style="42"/>
    <col min="13825" max="13825" width="5.85546875" style="42" customWidth="1"/>
    <col min="13826" max="13826" width="34.7109375" style="42" customWidth="1"/>
    <col min="13827" max="13832" width="12.7109375" style="42" customWidth="1"/>
    <col min="13833" max="14080" width="9.140625" style="42"/>
    <col min="14081" max="14081" width="5.85546875" style="42" customWidth="1"/>
    <col min="14082" max="14082" width="34.7109375" style="42" customWidth="1"/>
    <col min="14083" max="14088" width="12.7109375" style="42" customWidth="1"/>
    <col min="14089" max="14336" width="9.140625" style="42"/>
    <col min="14337" max="14337" width="5.85546875" style="42" customWidth="1"/>
    <col min="14338" max="14338" width="34.7109375" style="42" customWidth="1"/>
    <col min="14339" max="14344" width="12.7109375" style="42" customWidth="1"/>
    <col min="14345" max="14592" width="9.140625" style="42"/>
    <col min="14593" max="14593" width="5.85546875" style="42" customWidth="1"/>
    <col min="14594" max="14594" width="34.7109375" style="42" customWidth="1"/>
    <col min="14595" max="14600" width="12.7109375" style="42" customWidth="1"/>
    <col min="14601" max="14848" width="9.140625" style="42"/>
    <col min="14849" max="14849" width="5.85546875" style="42" customWidth="1"/>
    <col min="14850" max="14850" width="34.7109375" style="42" customWidth="1"/>
    <col min="14851" max="14856" width="12.7109375" style="42" customWidth="1"/>
    <col min="14857" max="15104" width="9.140625" style="42"/>
    <col min="15105" max="15105" width="5.85546875" style="42" customWidth="1"/>
    <col min="15106" max="15106" width="34.7109375" style="42" customWidth="1"/>
    <col min="15107" max="15112" width="12.7109375" style="42" customWidth="1"/>
    <col min="15113" max="15360" width="9.140625" style="42"/>
    <col min="15361" max="15361" width="5.85546875" style="42" customWidth="1"/>
    <col min="15362" max="15362" width="34.7109375" style="42" customWidth="1"/>
    <col min="15363" max="15368" width="12.7109375" style="42" customWidth="1"/>
    <col min="15369" max="15616" width="9.140625" style="42"/>
    <col min="15617" max="15617" width="5.85546875" style="42" customWidth="1"/>
    <col min="15618" max="15618" width="34.7109375" style="42" customWidth="1"/>
    <col min="15619" max="15624" width="12.7109375" style="42" customWidth="1"/>
    <col min="15625" max="15872" width="9.140625" style="42"/>
    <col min="15873" max="15873" width="5.85546875" style="42" customWidth="1"/>
    <col min="15874" max="15874" width="34.7109375" style="42" customWidth="1"/>
    <col min="15875" max="15880" width="12.7109375" style="42" customWidth="1"/>
    <col min="15881" max="16128" width="9.140625" style="42"/>
    <col min="16129" max="16129" width="5.85546875" style="42" customWidth="1"/>
    <col min="16130" max="16130" width="34.7109375" style="42" customWidth="1"/>
    <col min="16131" max="16136" width="12.7109375" style="42" customWidth="1"/>
    <col min="16137" max="16384" width="9.140625" style="42"/>
  </cols>
  <sheetData>
    <row r="1" spans="1:11">
      <c r="A1" s="1728" t="s">
        <v>67</v>
      </c>
      <c r="B1" s="1728"/>
      <c r="C1" s="1728"/>
      <c r="D1" s="1728"/>
      <c r="E1" s="1728"/>
      <c r="F1" s="1728"/>
      <c r="G1" s="1728"/>
      <c r="H1" s="1728"/>
    </row>
    <row r="2" spans="1:11">
      <c r="A2" s="1728" t="s">
        <v>68</v>
      </c>
      <c r="B2" s="1728"/>
      <c r="C2" s="1728"/>
      <c r="D2" s="1728"/>
      <c r="E2" s="1728"/>
      <c r="F2" s="1728"/>
      <c r="G2" s="1728"/>
      <c r="H2" s="1728"/>
    </row>
    <row r="3" spans="1:11">
      <c r="A3" s="9"/>
      <c r="B3" s="9"/>
      <c r="C3" s="9"/>
      <c r="D3" s="9"/>
      <c r="E3" s="9"/>
      <c r="F3" s="9"/>
      <c r="G3" s="9"/>
      <c r="H3" s="9"/>
    </row>
    <row r="4" spans="1:11" ht="16.5" thickBot="1">
      <c r="A4" s="1756" t="s">
        <v>69</v>
      </c>
      <c r="B4" s="1756"/>
      <c r="C4" s="1756"/>
      <c r="D4" s="1756"/>
      <c r="E4" s="1756"/>
      <c r="F4" s="1756"/>
      <c r="G4" s="1756"/>
      <c r="H4" s="1756"/>
    </row>
    <row r="5" spans="1:11" ht="38.25" customHeight="1" thickTop="1">
      <c r="A5" s="1757" t="s">
        <v>70</v>
      </c>
      <c r="B5" s="1759" t="s">
        <v>71</v>
      </c>
      <c r="C5" s="43">
        <v>2016</v>
      </c>
      <c r="D5" s="43">
        <v>2017</v>
      </c>
      <c r="E5" s="43">
        <v>2017</v>
      </c>
      <c r="F5" s="43">
        <v>2018</v>
      </c>
      <c r="G5" s="1761" t="s">
        <v>147</v>
      </c>
      <c r="H5" s="1762"/>
    </row>
    <row r="6" spans="1:11" ht="25.5" customHeight="1">
      <c r="A6" s="1758"/>
      <c r="B6" s="1760"/>
      <c r="C6" s="44" t="s">
        <v>72</v>
      </c>
      <c r="D6" s="44" t="s">
        <v>148</v>
      </c>
      <c r="E6" s="44" t="s">
        <v>72</v>
      </c>
      <c r="F6" s="44" t="s">
        <v>148</v>
      </c>
      <c r="G6" s="82" t="s">
        <v>6</v>
      </c>
      <c r="H6" s="81" t="s">
        <v>47</v>
      </c>
    </row>
    <row r="7" spans="1:11" ht="30" customHeight="1">
      <c r="A7" s="45">
        <v>1</v>
      </c>
      <c r="B7" s="46" t="s">
        <v>73</v>
      </c>
      <c r="C7" s="47">
        <f>SUM(C8:C12)</f>
        <v>116059.10699999999</v>
      </c>
      <c r="D7" s="47">
        <v>111009.3</v>
      </c>
      <c r="E7" s="47">
        <f t="shared" ref="E7" si="0">SUM(E8:E12)</f>
        <v>110409.30000000002</v>
      </c>
      <c r="F7" s="47">
        <v>153247.9</v>
      </c>
      <c r="G7" s="47">
        <f>D7-C7</f>
        <v>-5049.8069999999861</v>
      </c>
      <c r="H7" s="54">
        <f>F7-E7</f>
        <v>42838.599999999977</v>
      </c>
    </row>
    <row r="8" spans="1:11" ht="30" customHeight="1">
      <c r="A8" s="48"/>
      <c r="B8" s="49" t="s">
        <v>74</v>
      </c>
      <c r="C8" s="11">
        <v>16099.932000000001</v>
      </c>
      <c r="D8" s="11">
        <v>49817.4</v>
      </c>
      <c r="E8" s="11">
        <v>30457.4</v>
      </c>
      <c r="F8" s="11">
        <v>38289.9</v>
      </c>
      <c r="G8" s="11">
        <f t="shared" ref="G8:G40" si="1">D8-C8</f>
        <v>33717.468000000001</v>
      </c>
      <c r="H8" s="12">
        <f t="shared" ref="H8:H40" si="2">F8-E8</f>
        <v>7832.5</v>
      </c>
    </row>
    <row r="9" spans="1:11" ht="30" customHeight="1">
      <c r="A9" s="48"/>
      <c r="B9" s="49" t="s">
        <v>75</v>
      </c>
      <c r="C9" s="11">
        <v>97899.524999999994</v>
      </c>
      <c r="D9" s="11">
        <v>60740.6</v>
      </c>
      <c r="E9" s="11">
        <v>79538.8</v>
      </c>
      <c r="F9" s="11">
        <v>114128</v>
      </c>
      <c r="G9" s="11">
        <f t="shared" si="1"/>
        <v>-37158.924999999996</v>
      </c>
      <c r="H9" s="12">
        <f t="shared" si="2"/>
        <v>34589.199999999997</v>
      </c>
    </row>
    <row r="10" spans="1:11" ht="30" customHeight="1">
      <c r="A10" s="48"/>
      <c r="B10" s="49" t="s">
        <v>76</v>
      </c>
      <c r="C10" s="11">
        <v>444.4</v>
      </c>
      <c r="D10" s="11">
        <v>381.3</v>
      </c>
      <c r="E10" s="11">
        <v>343.1</v>
      </c>
      <c r="F10" s="11">
        <v>585</v>
      </c>
      <c r="G10" s="11">
        <f t="shared" si="1"/>
        <v>-63.099999999999966</v>
      </c>
      <c r="H10" s="12">
        <f t="shared" si="2"/>
        <v>241.89999999999998</v>
      </c>
    </row>
    <row r="11" spans="1:11" ht="30" customHeight="1">
      <c r="A11" s="48"/>
      <c r="B11" s="49" t="s">
        <v>77</v>
      </c>
      <c r="C11" s="11">
        <v>111.5</v>
      </c>
      <c r="D11" s="11">
        <v>70</v>
      </c>
      <c r="E11" s="11">
        <v>70</v>
      </c>
      <c r="F11" s="11">
        <v>245</v>
      </c>
      <c r="G11" s="11">
        <f t="shared" si="1"/>
        <v>-41.5</v>
      </c>
      <c r="H11" s="12">
        <f t="shared" si="2"/>
        <v>175</v>
      </c>
    </row>
    <row r="12" spans="1:11" ht="30" customHeight="1">
      <c r="A12" s="50"/>
      <c r="B12" s="51" t="s">
        <v>78</v>
      </c>
      <c r="C12" s="52">
        <v>1503.75</v>
      </c>
      <c r="D12" s="52">
        <v>0</v>
      </c>
      <c r="E12" s="52">
        <v>0</v>
      </c>
      <c r="F12" s="52">
        <v>0</v>
      </c>
      <c r="G12" s="52">
        <f t="shared" si="1"/>
        <v>-1503.75</v>
      </c>
      <c r="H12" s="53">
        <f t="shared" si="2"/>
        <v>0</v>
      </c>
    </row>
    <row r="13" spans="1:11" s="56" customFormat="1" ht="30" customHeight="1">
      <c r="A13" s="45">
        <v>2</v>
      </c>
      <c r="B13" s="46" t="s">
        <v>79</v>
      </c>
      <c r="C13" s="47">
        <f>SUM(C14:C18)</f>
        <v>108900.04999999999</v>
      </c>
      <c r="D13" s="47">
        <v>125900</v>
      </c>
      <c r="E13" s="47">
        <f t="shared" ref="E13" si="3">SUM(E14:E18)</f>
        <v>163900</v>
      </c>
      <c r="F13" s="47">
        <v>235900</v>
      </c>
      <c r="G13" s="47">
        <f t="shared" si="1"/>
        <v>16999.950000000012</v>
      </c>
      <c r="H13" s="54">
        <f t="shared" si="2"/>
        <v>72000</v>
      </c>
      <c r="I13" s="55"/>
      <c r="J13" s="55"/>
      <c r="K13" s="55"/>
    </row>
    <row r="14" spans="1:11" ht="30" customHeight="1">
      <c r="A14" s="48"/>
      <c r="B14" s="49" t="s">
        <v>74</v>
      </c>
      <c r="C14" s="11">
        <v>0</v>
      </c>
      <c r="D14" s="11">
        <v>8942</v>
      </c>
      <c r="E14" s="11">
        <v>8942</v>
      </c>
      <c r="F14" s="11">
        <v>45287</v>
      </c>
      <c r="G14" s="11">
        <f t="shared" si="1"/>
        <v>8942</v>
      </c>
      <c r="H14" s="12">
        <f t="shared" si="2"/>
        <v>36345</v>
      </c>
    </row>
    <row r="15" spans="1:11" ht="30" customHeight="1">
      <c r="A15" s="48"/>
      <c r="B15" s="49" t="s">
        <v>75</v>
      </c>
      <c r="C15" s="11">
        <v>79063.5</v>
      </c>
      <c r="D15" s="11">
        <v>86360.5</v>
      </c>
      <c r="E15" s="11">
        <v>123523</v>
      </c>
      <c r="F15" s="11">
        <v>157710.5</v>
      </c>
      <c r="G15" s="11">
        <f t="shared" si="1"/>
        <v>7297</v>
      </c>
      <c r="H15" s="12">
        <f t="shared" si="2"/>
        <v>34187.5</v>
      </c>
    </row>
    <row r="16" spans="1:11" ht="30" customHeight="1">
      <c r="A16" s="48"/>
      <c r="B16" s="49" t="s">
        <v>76</v>
      </c>
      <c r="C16" s="11">
        <v>5116.7</v>
      </c>
      <c r="D16" s="11">
        <v>5736.7</v>
      </c>
      <c r="E16" s="11">
        <v>6471.7</v>
      </c>
      <c r="F16" s="11">
        <v>7569.4</v>
      </c>
      <c r="G16" s="11">
        <f t="shared" si="1"/>
        <v>620</v>
      </c>
      <c r="H16" s="12">
        <f t="shared" si="2"/>
        <v>1097.6999999999998</v>
      </c>
    </row>
    <row r="17" spans="1:11" ht="30" customHeight="1">
      <c r="A17" s="48"/>
      <c r="B17" s="49" t="s">
        <v>77</v>
      </c>
      <c r="C17" s="11">
        <v>3733.5250000000001</v>
      </c>
      <c r="D17" s="11">
        <v>3854.5</v>
      </c>
      <c r="E17" s="11">
        <v>3948.3</v>
      </c>
      <c r="F17" s="11">
        <v>3532.7</v>
      </c>
      <c r="G17" s="11">
        <f t="shared" si="1"/>
        <v>120.97499999999991</v>
      </c>
      <c r="H17" s="12">
        <f t="shared" si="2"/>
        <v>-415.60000000000036</v>
      </c>
    </row>
    <row r="18" spans="1:11" ht="30" customHeight="1">
      <c r="A18" s="50"/>
      <c r="B18" s="51" t="s">
        <v>80</v>
      </c>
      <c r="C18" s="52">
        <v>20986.324999999997</v>
      </c>
      <c r="D18" s="52">
        <v>21006.300000000003</v>
      </c>
      <c r="E18" s="52">
        <v>21015</v>
      </c>
      <c r="F18" s="52">
        <v>21800.399999999998</v>
      </c>
      <c r="G18" s="52">
        <f t="shared" si="1"/>
        <v>19.975000000005821</v>
      </c>
      <c r="H18" s="53">
        <f t="shared" si="2"/>
        <v>785.39999999999782</v>
      </c>
    </row>
    <row r="19" spans="1:11" s="56" customFormat="1" ht="30" customHeight="1">
      <c r="A19" s="45">
        <v>3</v>
      </c>
      <c r="B19" s="46" t="s">
        <v>81</v>
      </c>
      <c r="C19" s="47">
        <f>C20+C21+C22+C23+C24</f>
        <v>906.48</v>
      </c>
      <c r="D19" s="47">
        <v>906.5</v>
      </c>
      <c r="E19" s="47">
        <f t="shared" ref="E19" si="4">E20+E21+E22+E23+E24</f>
        <v>906.49999999999989</v>
      </c>
      <c r="F19" s="47">
        <v>906.5</v>
      </c>
      <c r="G19" s="47">
        <f t="shared" si="1"/>
        <v>1.999999999998181E-2</v>
      </c>
      <c r="H19" s="54">
        <f t="shared" si="2"/>
        <v>0</v>
      </c>
      <c r="I19" s="55"/>
      <c r="J19" s="55"/>
      <c r="K19" s="55"/>
    </row>
    <row r="20" spans="1:11" ht="30" customHeight="1">
      <c r="A20" s="48"/>
      <c r="B20" s="49" t="s">
        <v>74</v>
      </c>
      <c r="C20" s="11">
        <v>1.3</v>
      </c>
      <c r="D20" s="11">
        <v>131.69999999999999</v>
      </c>
      <c r="E20" s="11">
        <v>182.4</v>
      </c>
      <c r="F20" s="11">
        <v>244.2</v>
      </c>
      <c r="G20" s="11">
        <f t="shared" si="1"/>
        <v>130.39999999999998</v>
      </c>
      <c r="H20" s="12">
        <f t="shared" si="2"/>
        <v>61.799999999999983</v>
      </c>
    </row>
    <row r="21" spans="1:11" ht="30" customHeight="1">
      <c r="A21" s="48"/>
      <c r="B21" s="49" t="s">
        <v>75</v>
      </c>
      <c r="C21" s="11">
        <v>0</v>
      </c>
      <c r="D21" s="11">
        <v>0</v>
      </c>
      <c r="E21" s="11">
        <v>0</v>
      </c>
      <c r="F21" s="11">
        <v>0</v>
      </c>
      <c r="G21" s="11">
        <f t="shared" si="1"/>
        <v>0</v>
      </c>
      <c r="H21" s="12">
        <f t="shared" si="2"/>
        <v>0</v>
      </c>
    </row>
    <row r="22" spans="1:11" ht="30" customHeight="1">
      <c r="A22" s="48"/>
      <c r="B22" s="49" t="s">
        <v>76</v>
      </c>
      <c r="C22" s="11">
        <v>0</v>
      </c>
      <c r="D22" s="11">
        <v>0</v>
      </c>
      <c r="E22" s="11">
        <v>0</v>
      </c>
      <c r="F22" s="11">
        <v>0</v>
      </c>
      <c r="G22" s="11">
        <f t="shared" si="1"/>
        <v>0</v>
      </c>
      <c r="H22" s="12">
        <f t="shared" si="2"/>
        <v>0</v>
      </c>
    </row>
    <row r="23" spans="1:11" ht="30" customHeight="1">
      <c r="A23" s="48"/>
      <c r="B23" s="49" t="s">
        <v>77</v>
      </c>
      <c r="C23" s="11">
        <v>0</v>
      </c>
      <c r="D23" s="11">
        <v>0</v>
      </c>
      <c r="E23" s="11">
        <v>0</v>
      </c>
      <c r="F23" s="11">
        <v>0</v>
      </c>
      <c r="G23" s="11">
        <f t="shared" si="1"/>
        <v>0</v>
      </c>
      <c r="H23" s="12">
        <f t="shared" si="2"/>
        <v>0</v>
      </c>
    </row>
    <row r="24" spans="1:11" ht="30" customHeight="1">
      <c r="A24" s="50"/>
      <c r="B24" s="51" t="s">
        <v>78</v>
      </c>
      <c r="C24" s="52">
        <v>905.18000000000006</v>
      </c>
      <c r="D24" s="52">
        <v>774.80000000000007</v>
      </c>
      <c r="E24" s="52">
        <v>724.09999999999991</v>
      </c>
      <c r="F24" s="52">
        <v>662.3</v>
      </c>
      <c r="G24" s="52">
        <f t="shared" si="1"/>
        <v>-130.38</v>
      </c>
      <c r="H24" s="53">
        <f t="shared" si="2"/>
        <v>-61.799999999999955</v>
      </c>
    </row>
    <row r="25" spans="1:11" s="56" customFormat="1" ht="30" customHeight="1">
      <c r="A25" s="45">
        <v>4</v>
      </c>
      <c r="B25" s="46" t="s">
        <v>82</v>
      </c>
      <c r="C25" s="47">
        <f>SUM(C26:C30)</f>
        <v>7806.1760000000004</v>
      </c>
      <c r="D25" s="47">
        <v>8010.6</v>
      </c>
      <c r="E25" s="47">
        <f t="shared" ref="E25" si="5">SUM(E26:E30)</f>
        <v>7965.2</v>
      </c>
      <c r="F25" s="47">
        <v>8546.9</v>
      </c>
      <c r="G25" s="47">
        <f t="shared" si="1"/>
        <v>204.42399999999998</v>
      </c>
      <c r="H25" s="54">
        <f t="shared" si="2"/>
        <v>581.69999999999982</v>
      </c>
      <c r="I25" s="55"/>
      <c r="J25" s="55"/>
      <c r="K25" s="55"/>
    </row>
    <row r="26" spans="1:11" ht="30" customHeight="1">
      <c r="A26" s="48"/>
      <c r="B26" s="1515" t="s">
        <v>1295</v>
      </c>
      <c r="C26" s="11">
        <v>307.55099999999999</v>
      </c>
      <c r="D26" s="11">
        <v>1571.9</v>
      </c>
      <c r="E26" s="11">
        <v>2274.6999999999998</v>
      </c>
      <c r="F26" s="11">
        <v>2717.9</v>
      </c>
      <c r="G26" s="11">
        <f t="shared" si="1"/>
        <v>1264.3490000000002</v>
      </c>
      <c r="H26" s="12">
        <f t="shared" si="2"/>
        <v>443.20000000000027</v>
      </c>
    </row>
    <row r="27" spans="1:11" ht="30" customHeight="1">
      <c r="A27" s="48"/>
      <c r="B27" s="49" t="s">
        <v>75</v>
      </c>
      <c r="C27" s="11">
        <v>0</v>
      </c>
      <c r="D27" s="11">
        <v>0</v>
      </c>
      <c r="E27" s="11">
        <v>0</v>
      </c>
      <c r="F27" s="11">
        <v>0</v>
      </c>
      <c r="G27" s="11">
        <f t="shared" si="1"/>
        <v>0</v>
      </c>
      <c r="H27" s="12">
        <f t="shared" si="2"/>
        <v>0</v>
      </c>
    </row>
    <row r="28" spans="1:11" ht="30" customHeight="1">
      <c r="A28" s="48"/>
      <c r="B28" s="49" t="s">
        <v>76</v>
      </c>
      <c r="C28" s="11">
        <v>0</v>
      </c>
      <c r="D28" s="11">
        <v>0</v>
      </c>
      <c r="E28" s="11">
        <v>0</v>
      </c>
      <c r="F28" s="11">
        <v>0</v>
      </c>
      <c r="G28" s="11">
        <f t="shared" si="1"/>
        <v>0</v>
      </c>
      <c r="H28" s="12">
        <f t="shared" si="2"/>
        <v>0</v>
      </c>
    </row>
    <row r="29" spans="1:11" ht="30" customHeight="1">
      <c r="A29" s="48"/>
      <c r="B29" s="49" t="s">
        <v>77</v>
      </c>
      <c r="C29" s="11">
        <v>0</v>
      </c>
      <c r="D29" s="11">
        <v>0</v>
      </c>
      <c r="E29" s="11">
        <v>0</v>
      </c>
      <c r="F29" s="11">
        <v>0</v>
      </c>
      <c r="G29" s="11">
        <f t="shared" si="1"/>
        <v>0</v>
      </c>
      <c r="H29" s="12">
        <f t="shared" si="2"/>
        <v>0</v>
      </c>
    </row>
    <row r="30" spans="1:11" ht="30" customHeight="1">
      <c r="A30" s="50"/>
      <c r="B30" s="51" t="s">
        <v>78</v>
      </c>
      <c r="C30" s="52">
        <v>7498.625</v>
      </c>
      <c r="D30" s="52">
        <v>6438.7</v>
      </c>
      <c r="E30" s="52">
        <v>5690.5</v>
      </c>
      <c r="F30" s="52">
        <v>5829</v>
      </c>
      <c r="G30" s="52">
        <f t="shared" si="1"/>
        <v>-1059.9250000000002</v>
      </c>
      <c r="H30" s="53">
        <f t="shared" si="2"/>
        <v>138.5</v>
      </c>
    </row>
    <row r="31" spans="1:11" s="56" customFormat="1" ht="30" customHeight="1">
      <c r="A31" s="45">
        <v>5</v>
      </c>
      <c r="B31" s="46" t="s">
        <v>83</v>
      </c>
      <c r="C31" s="47">
        <f>C32+C33</f>
        <v>486.21</v>
      </c>
      <c r="D31" s="47">
        <v>535.90000000000009</v>
      </c>
      <c r="E31" s="47">
        <f t="shared" ref="E31" si="6">E32+E33</f>
        <v>529.70000000000005</v>
      </c>
      <c r="F31" s="47">
        <v>565.4</v>
      </c>
      <c r="G31" s="47">
        <f t="shared" si="1"/>
        <v>49.690000000000111</v>
      </c>
      <c r="H31" s="54">
        <f t="shared" si="2"/>
        <v>35.699999999999932</v>
      </c>
    </row>
    <row r="32" spans="1:11" ht="30" customHeight="1">
      <c r="A32" s="48"/>
      <c r="B32" s="49" t="s">
        <v>74</v>
      </c>
      <c r="C32" s="11">
        <v>0.01</v>
      </c>
      <c r="D32" s="11">
        <v>8.1999999999999993</v>
      </c>
      <c r="E32" s="11">
        <v>10</v>
      </c>
      <c r="F32" s="11">
        <v>10.8</v>
      </c>
      <c r="G32" s="11">
        <f t="shared" si="1"/>
        <v>8.19</v>
      </c>
      <c r="H32" s="12">
        <f t="shared" si="2"/>
        <v>0.80000000000000071</v>
      </c>
    </row>
    <row r="33" spans="1:11" ht="30" customHeight="1">
      <c r="A33" s="50"/>
      <c r="B33" s="51" t="s">
        <v>84</v>
      </c>
      <c r="C33" s="52">
        <v>486.2</v>
      </c>
      <c r="D33" s="52">
        <v>527.70000000000005</v>
      </c>
      <c r="E33" s="52">
        <v>519.70000000000005</v>
      </c>
      <c r="F33" s="52">
        <v>554.6</v>
      </c>
      <c r="G33" s="52">
        <f t="shared" si="1"/>
        <v>41.500000000000057</v>
      </c>
      <c r="H33" s="53">
        <f t="shared" si="2"/>
        <v>34.899999999999977</v>
      </c>
    </row>
    <row r="34" spans="1:11" s="56" customFormat="1" ht="30" customHeight="1">
      <c r="A34" s="45">
        <v>7</v>
      </c>
      <c r="B34" s="46" t="s">
        <v>85</v>
      </c>
      <c r="C34" s="47">
        <f>SUM(C35:C39)</f>
        <v>234158.02299999999</v>
      </c>
      <c r="D34" s="47">
        <f t="shared" ref="D34:F34" si="7">SUM(D35:D39)</f>
        <v>246362.3</v>
      </c>
      <c r="E34" s="47">
        <f t="shared" si="7"/>
        <v>283710.69999999995</v>
      </c>
      <c r="F34" s="47">
        <f t="shared" si="7"/>
        <v>399166.7</v>
      </c>
      <c r="G34" s="47">
        <f t="shared" si="1"/>
        <v>12204.277000000002</v>
      </c>
      <c r="H34" s="54">
        <f t="shared" si="2"/>
        <v>115456.00000000006</v>
      </c>
      <c r="I34" s="55"/>
      <c r="J34" s="55"/>
      <c r="K34" s="55"/>
    </row>
    <row r="35" spans="1:11" ht="30" customHeight="1">
      <c r="A35" s="57"/>
      <c r="B35" s="49" t="s">
        <v>74</v>
      </c>
      <c r="C35" s="11">
        <f>C8+C14+C20+C26+C32</f>
        <v>16408.792999999998</v>
      </c>
      <c r="D35" s="11">
        <f t="shared" ref="D35:E35" si="8">D8+D14+D20+D26+D32</f>
        <v>60471.199999999997</v>
      </c>
      <c r="E35" s="11">
        <f t="shared" si="8"/>
        <v>41866.5</v>
      </c>
      <c r="F35" s="11">
        <f>F8+F14+F20+F26+F32</f>
        <v>86549.799999999988</v>
      </c>
      <c r="G35" s="11">
        <f t="shared" si="1"/>
        <v>44062.406999999999</v>
      </c>
      <c r="H35" s="12">
        <f t="shared" si="2"/>
        <v>44683.299999999988</v>
      </c>
    </row>
    <row r="36" spans="1:11" ht="30" customHeight="1">
      <c r="A36" s="57"/>
      <c r="B36" s="49" t="s">
        <v>75</v>
      </c>
      <c r="C36" s="11">
        <f t="shared" ref="C36:F38" si="9">C9+C15+C21+C27</f>
        <v>176963.02499999999</v>
      </c>
      <c r="D36" s="11">
        <f t="shared" si="9"/>
        <v>147101.1</v>
      </c>
      <c r="E36" s="11">
        <f t="shared" si="9"/>
        <v>203061.8</v>
      </c>
      <c r="F36" s="11">
        <f t="shared" si="9"/>
        <v>271838.5</v>
      </c>
      <c r="G36" s="11">
        <f t="shared" si="1"/>
        <v>-29861.924999999988</v>
      </c>
      <c r="H36" s="12">
        <f t="shared" si="2"/>
        <v>68776.700000000012</v>
      </c>
    </row>
    <row r="37" spans="1:11" ht="30" customHeight="1">
      <c r="A37" s="57"/>
      <c r="B37" s="49" t="s">
        <v>76</v>
      </c>
      <c r="C37" s="11">
        <f t="shared" si="9"/>
        <v>5561.0999999999995</v>
      </c>
      <c r="D37" s="11">
        <f t="shared" si="9"/>
        <v>6118</v>
      </c>
      <c r="E37" s="11">
        <f t="shared" si="9"/>
        <v>6814.8</v>
      </c>
      <c r="F37" s="11">
        <f t="shared" si="9"/>
        <v>8154.4</v>
      </c>
      <c r="G37" s="11">
        <f t="shared" si="1"/>
        <v>556.90000000000055</v>
      </c>
      <c r="H37" s="12">
        <f t="shared" si="2"/>
        <v>1339.5999999999995</v>
      </c>
    </row>
    <row r="38" spans="1:11" ht="30" customHeight="1">
      <c r="A38" s="57"/>
      <c r="B38" s="49" t="s">
        <v>77</v>
      </c>
      <c r="C38" s="11">
        <f t="shared" si="9"/>
        <v>3845.0250000000001</v>
      </c>
      <c r="D38" s="11">
        <f t="shared" si="9"/>
        <v>3924.5</v>
      </c>
      <c r="E38" s="11">
        <f t="shared" si="9"/>
        <v>4018.3</v>
      </c>
      <c r="F38" s="11">
        <f t="shared" si="9"/>
        <v>3777.7</v>
      </c>
      <c r="G38" s="11">
        <f t="shared" si="1"/>
        <v>79.474999999999909</v>
      </c>
      <c r="H38" s="12">
        <f t="shared" si="2"/>
        <v>-240.60000000000036</v>
      </c>
    </row>
    <row r="39" spans="1:11" ht="30" customHeight="1">
      <c r="A39" s="58"/>
      <c r="B39" s="51" t="s">
        <v>78</v>
      </c>
      <c r="C39" s="52">
        <f>C12+C18+C24+C30+C33</f>
        <v>31380.079999999998</v>
      </c>
      <c r="D39" s="52">
        <f t="shared" ref="D39:F39" si="10">D12+D18+D24+D30+D33</f>
        <v>28747.500000000004</v>
      </c>
      <c r="E39" s="52">
        <f t="shared" si="10"/>
        <v>27949.3</v>
      </c>
      <c r="F39" s="52">
        <f t="shared" si="10"/>
        <v>28846.299999999996</v>
      </c>
      <c r="G39" s="52">
        <f t="shared" si="1"/>
        <v>-2632.5799999999945</v>
      </c>
      <c r="H39" s="53">
        <f t="shared" si="2"/>
        <v>896.99999999999636</v>
      </c>
    </row>
    <row r="40" spans="1:11" ht="30" customHeight="1" thickBot="1">
      <c r="A40" s="59">
        <v>7</v>
      </c>
      <c r="B40" s="60" t="s">
        <v>86</v>
      </c>
      <c r="C40" s="61">
        <v>115018.51700000001</v>
      </c>
      <c r="D40" s="84">
        <v>234661.1</v>
      </c>
      <c r="E40" s="61">
        <v>106272.1</v>
      </c>
      <c r="F40" s="62">
        <v>288638.2</v>
      </c>
      <c r="G40" s="61">
        <f t="shared" si="1"/>
        <v>119642.583</v>
      </c>
      <c r="H40" s="63">
        <f t="shared" si="2"/>
        <v>182366.1</v>
      </c>
    </row>
    <row r="41" spans="1:11" ht="16.5" thickTop="1"/>
    <row r="44" spans="1:11">
      <c r="E44" s="13"/>
    </row>
  </sheetData>
  <mergeCells count="6">
    <mergeCell ref="A1:H1"/>
    <mergeCell ref="A2:H2"/>
    <mergeCell ref="A4:H4"/>
    <mergeCell ref="A5:A6"/>
    <mergeCell ref="B5:B6"/>
    <mergeCell ref="G5:H5"/>
  </mergeCells>
  <printOptions horizontalCentered="1"/>
  <pageMargins left="0.75" right="0.75" top="0.7" bottom="0.75181102362204699" header="0" footer="0"/>
  <pageSetup paperSize="9" scale="63" orientation="portrait" errors="blank" r:id="rId1"/>
  <headerFooter alignWithMargins="0"/>
</worksheet>
</file>

<file path=xl/worksheets/sheet25.xml><?xml version="1.0" encoding="utf-8"?>
<worksheet xmlns="http://schemas.openxmlformats.org/spreadsheetml/2006/main" xmlns:r="http://schemas.openxmlformats.org/officeDocument/2006/relationships">
  <dimension ref="A1:L38"/>
  <sheetViews>
    <sheetView workbookViewId="0">
      <selection activeCell="N10" sqref="N10"/>
    </sheetView>
  </sheetViews>
  <sheetFormatPr defaultColWidth="11" defaultRowHeight="17.100000000000001" customHeight="1"/>
  <cols>
    <col min="1" max="1" width="53.5703125" style="839" bestFit="1" customWidth="1"/>
    <col min="2" max="5" width="12.7109375" style="839" customWidth="1"/>
    <col min="6" max="6" width="12" style="839" customWidth="1"/>
    <col min="7" max="7" width="2.42578125" style="839" bestFit="1" customWidth="1"/>
    <col min="8" max="8" width="8.5703125" style="839" customWidth="1"/>
    <col min="9" max="9" width="12" style="839" customWidth="1"/>
    <col min="10" max="10" width="2.140625" style="839" customWidth="1"/>
    <col min="11" max="11" width="9.42578125" style="839" customWidth="1"/>
    <col min="12" max="256" width="11" style="1167"/>
    <col min="257" max="257" width="46.7109375" style="1167" bestFit="1" customWidth="1"/>
    <col min="258" max="258" width="11.85546875" style="1167" customWidth="1"/>
    <col min="259" max="259" width="12.42578125" style="1167" customWidth="1"/>
    <col min="260" max="260" width="12.5703125" style="1167" customWidth="1"/>
    <col min="261" max="261" width="11.7109375" style="1167" customWidth="1"/>
    <col min="262" max="262" width="10.7109375" style="1167" customWidth="1"/>
    <col min="263" max="263" width="2.42578125" style="1167" bestFit="1" customWidth="1"/>
    <col min="264" max="264" width="8.5703125" style="1167" customWidth="1"/>
    <col min="265" max="265" width="12.42578125" style="1167" customWidth="1"/>
    <col min="266" max="266" width="2.140625" style="1167" customWidth="1"/>
    <col min="267" max="267" width="9.42578125" style="1167" customWidth="1"/>
    <col min="268" max="512" width="11" style="1167"/>
    <col min="513" max="513" width="46.7109375" style="1167" bestFit="1" customWidth="1"/>
    <col min="514" max="514" width="11.85546875" style="1167" customWidth="1"/>
    <col min="515" max="515" width="12.42578125" style="1167" customWidth="1"/>
    <col min="516" max="516" width="12.5703125" style="1167" customWidth="1"/>
    <col min="517" max="517" width="11.7109375" style="1167" customWidth="1"/>
    <col min="518" max="518" width="10.7109375" style="1167" customWidth="1"/>
    <col min="519" max="519" width="2.42578125" style="1167" bestFit="1" customWidth="1"/>
    <col min="520" max="520" width="8.5703125" style="1167" customWidth="1"/>
    <col min="521" max="521" width="12.42578125" style="1167" customWidth="1"/>
    <col min="522" max="522" width="2.140625" style="1167" customWidth="1"/>
    <col min="523" max="523" width="9.42578125" style="1167" customWidth="1"/>
    <col min="524" max="768" width="11" style="1167"/>
    <col min="769" max="769" width="46.7109375" style="1167" bestFit="1" customWidth="1"/>
    <col min="770" max="770" width="11.85546875" style="1167" customWidth="1"/>
    <col min="771" max="771" width="12.42578125" style="1167" customWidth="1"/>
    <col min="772" max="772" width="12.5703125" style="1167" customWidth="1"/>
    <col min="773" max="773" width="11.7109375" style="1167" customWidth="1"/>
    <col min="774" max="774" width="10.7109375" style="1167" customWidth="1"/>
    <col min="775" max="775" width="2.42578125" style="1167" bestFit="1" customWidth="1"/>
    <col min="776" max="776" width="8.5703125" style="1167" customWidth="1"/>
    <col min="777" max="777" width="12.42578125" style="1167" customWidth="1"/>
    <col min="778" max="778" width="2.140625" style="1167" customWidth="1"/>
    <col min="779" max="779" width="9.42578125" style="1167" customWidth="1"/>
    <col min="780" max="1024" width="11" style="1167"/>
    <col min="1025" max="1025" width="46.7109375" style="1167" bestFit="1" customWidth="1"/>
    <col min="1026" max="1026" width="11.85546875" style="1167" customWidth="1"/>
    <col min="1027" max="1027" width="12.42578125" style="1167" customWidth="1"/>
    <col min="1028" max="1028" width="12.5703125" style="1167" customWidth="1"/>
    <col min="1029" max="1029" width="11.7109375" style="1167" customWidth="1"/>
    <col min="1030" max="1030" width="10.7109375" style="1167" customWidth="1"/>
    <col min="1031" max="1031" width="2.42578125" style="1167" bestFit="1" customWidth="1"/>
    <col min="1032" max="1032" width="8.5703125" style="1167" customWidth="1"/>
    <col min="1033" max="1033" width="12.42578125" style="1167" customWidth="1"/>
    <col min="1034" max="1034" width="2.140625" style="1167" customWidth="1"/>
    <col min="1035" max="1035" width="9.42578125" style="1167" customWidth="1"/>
    <col min="1036" max="1280" width="11" style="1167"/>
    <col min="1281" max="1281" width="46.7109375" style="1167" bestFit="1" customWidth="1"/>
    <col min="1282" max="1282" width="11.85546875" style="1167" customWidth="1"/>
    <col min="1283" max="1283" width="12.42578125" style="1167" customWidth="1"/>
    <col min="1284" max="1284" width="12.5703125" style="1167" customWidth="1"/>
    <col min="1285" max="1285" width="11.7109375" style="1167" customWidth="1"/>
    <col min="1286" max="1286" width="10.7109375" style="1167" customWidth="1"/>
    <col min="1287" max="1287" width="2.42578125" style="1167" bestFit="1" customWidth="1"/>
    <col min="1288" max="1288" width="8.5703125" style="1167" customWidth="1"/>
    <col min="1289" max="1289" width="12.42578125" style="1167" customWidth="1"/>
    <col min="1290" max="1290" width="2.140625" style="1167" customWidth="1"/>
    <col min="1291" max="1291" width="9.42578125" style="1167" customWidth="1"/>
    <col min="1292" max="1536" width="11" style="1167"/>
    <col min="1537" max="1537" width="46.7109375" style="1167" bestFit="1" customWidth="1"/>
    <col min="1538" max="1538" width="11.85546875" style="1167" customWidth="1"/>
    <col min="1539" max="1539" width="12.42578125" style="1167" customWidth="1"/>
    <col min="1540" max="1540" width="12.5703125" style="1167" customWidth="1"/>
    <col min="1541" max="1541" width="11.7109375" style="1167" customWidth="1"/>
    <col min="1542" max="1542" width="10.7109375" style="1167" customWidth="1"/>
    <col min="1543" max="1543" width="2.42578125" style="1167" bestFit="1" customWidth="1"/>
    <col min="1544" max="1544" width="8.5703125" style="1167" customWidth="1"/>
    <col min="1545" max="1545" width="12.42578125" style="1167" customWidth="1"/>
    <col min="1546" max="1546" width="2.140625" style="1167" customWidth="1"/>
    <col min="1547" max="1547" width="9.42578125" style="1167" customWidth="1"/>
    <col min="1548" max="1792" width="11" style="1167"/>
    <col min="1793" max="1793" width="46.7109375" style="1167" bestFit="1" customWidth="1"/>
    <col min="1794" max="1794" width="11.85546875" style="1167" customWidth="1"/>
    <col min="1795" max="1795" width="12.42578125" style="1167" customWidth="1"/>
    <col min="1796" max="1796" width="12.5703125" style="1167" customWidth="1"/>
    <col min="1797" max="1797" width="11.7109375" style="1167" customWidth="1"/>
    <col min="1798" max="1798" width="10.7109375" style="1167" customWidth="1"/>
    <col min="1799" max="1799" width="2.42578125" style="1167" bestFit="1" customWidth="1"/>
    <col min="1800" max="1800" width="8.5703125" style="1167" customWidth="1"/>
    <col min="1801" max="1801" width="12.42578125" style="1167" customWidth="1"/>
    <col min="1802" max="1802" width="2.140625" style="1167" customWidth="1"/>
    <col min="1803" max="1803" width="9.42578125" style="1167" customWidth="1"/>
    <col min="1804" max="2048" width="11" style="1167"/>
    <col min="2049" max="2049" width="46.7109375" style="1167" bestFit="1" customWidth="1"/>
    <col min="2050" max="2050" width="11.85546875" style="1167" customWidth="1"/>
    <col min="2051" max="2051" width="12.42578125" style="1167" customWidth="1"/>
    <col min="2052" max="2052" width="12.5703125" style="1167" customWidth="1"/>
    <col min="2053" max="2053" width="11.7109375" style="1167" customWidth="1"/>
    <col min="2054" max="2054" width="10.7109375" style="1167" customWidth="1"/>
    <col min="2055" max="2055" width="2.42578125" style="1167" bestFit="1" customWidth="1"/>
    <col min="2056" max="2056" width="8.5703125" style="1167" customWidth="1"/>
    <col min="2057" max="2057" width="12.42578125" style="1167" customWidth="1"/>
    <col min="2058" max="2058" width="2.140625" style="1167" customWidth="1"/>
    <col min="2059" max="2059" width="9.42578125" style="1167" customWidth="1"/>
    <col min="2060" max="2304" width="11" style="1167"/>
    <col min="2305" max="2305" width="46.7109375" style="1167" bestFit="1" customWidth="1"/>
    <col min="2306" max="2306" width="11.85546875" style="1167" customWidth="1"/>
    <col min="2307" max="2307" width="12.42578125" style="1167" customWidth="1"/>
    <col min="2308" max="2308" width="12.5703125" style="1167" customWidth="1"/>
    <col min="2309" max="2309" width="11.7109375" style="1167" customWidth="1"/>
    <col min="2310" max="2310" width="10.7109375" style="1167" customWidth="1"/>
    <col min="2311" max="2311" width="2.42578125" style="1167" bestFit="1" customWidth="1"/>
    <col min="2312" max="2312" width="8.5703125" style="1167" customWidth="1"/>
    <col min="2313" max="2313" width="12.42578125" style="1167" customWidth="1"/>
    <col min="2314" max="2314" width="2.140625" style="1167" customWidth="1"/>
    <col min="2315" max="2315" width="9.42578125" style="1167" customWidth="1"/>
    <col min="2316" max="2560" width="11" style="1167"/>
    <col min="2561" max="2561" width="46.7109375" style="1167" bestFit="1" customWidth="1"/>
    <col min="2562" max="2562" width="11.85546875" style="1167" customWidth="1"/>
    <col min="2563" max="2563" width="12.42578125" style="1167" customWidth="1"/>
    <col min="2564" max="2564" width="12.5703125" style="1167" customWidth="1"/>
    <col min="2565" max="2565" width="11.7109375" style="1167" customWidth="1"/>
    <col min="2566" max="2566" width="10.7109375" style="1167" customWidth="1"/>
    <col min="2567" max="2567" width="2.42578125" style="1167" bestFit="1" customWidth="1"/>
    <col min="2568" max="2568" width="8.5703125" style="1167" customWidth="1"/>
    <col min="2569" max="2569" width="12.42578125" style="1167" customWidth="1"/>
    <col min="2570" max="2570" width="2.140625" style="1167" customWidth="1"/>
    <col min="2571" max="2571" width="9.42578125" style="1167" customWidth="1"/>
    <col min="2572" max="2816" width="11" style="1167"/>
    <col min="2817" max="2817" width="46.7109375" style="1167" bestFit="1" customWidth="1"/>
    <col min="2818" max="2818" width="11.85546875" style="1167" customWidth="1"/>
    <col min="2819" max="2819" width="12.42578125" style="1167" customWidth="1"/>
    <col min="2820" max="2820" width="12.5703125" style="1167" customWidth="1"/>
    <col min="2821" max="2821" width="11.7109375" style="1167" customWidth="1"/>
    <col min="2822" max="2822" width="10.7109375" style="1167" customWidth="1"/>
    <col min="2823" max="2823" width="2.42578125" style="1167" bestFit="1" customWidth="1"/>
    <col min="2824" max="2824" width="8.5703125" style="1167" customWidth="1"/>
    <col min="2825" max="2825" width="12.42578125" style="1167" customWidth="1"/>
    <col min="2826" max="2826" width="2.140625" style="1167" customWidth="1"/>
    <col min="2827" max="2827" width="9.42578125" style="1167" customWidth="1"/>
    <col min="2828" max="3072" width="11" style="1167"/>
    <col min="3073" max="3073" width="46.7109375" style="1167" bestFit="1" customWidth="1"/>
    <col min="3074" max="3074" width="11.85546875" style="1167" customWidth="1"/>
    <col min="3075" max="3075" width="12.42578125" style="1167" customWidth="1"/>
    <col min="3076" max="3076" width="12.5703125" style="1167" customWidth="1"/>
    <col min="3077" max="3077" width="11.7109375" style="1167" customWidth="1"/>
    <col min="3078" max="3078" width="10.7109375" style="1167" customWidth="1"/>
    <col min="3079" max="3079" width="2.42578125" style="1167" bestFit="1" customWidth="1"/>
    <col min="3080" max="3080" width="8.5703125" style="1167" customWidth="1"/>
    <col min="3081" max="3081" width="12.42578125" style="1167" customWidth="1"/>
    <col min="3082" max="3082" width="2.140625" style="1167" customWidth="1"/>
    <col min="3083" max="3083" width="9.42578125" style="1167" customWidth="1"/>
    <col min="3084" max="3328" width="11" style="1167"/>
    <col min="3329" max="3329" width="46.7109375" style="1167" bestFit="1" customWidth="1"/>
    <col min="3330" max="3330" width="11.85546875" style="1167" customWidth="1"/>
    <col min="3331" max="3331" width="12.42578125" style="1167" customWidth="1"/>
    <col min="3332" max="3332" width="12.5703125" style="1167" customWidth="1"/>
    <col min="3333" max="3333" width="11.7109375" style="1167" customWidth="1"/>
    <col min="3334" max="3334" width="10.7109375" style="1167" customWidth="1"/>
    <col min="3335" max="3335" width="2.42578125" style="1167" bestFit="1" customWidth="1"/>
    <col min="3336" max="3336" width="8.5703125" style="1167" customWidth="1"/>
    <col min="3337" max="3337" width="12.42578125" style="1167" customWidth="1"/>
    <col min="3338" max="3338" width="2.140625" style="1167" customWidth="1"/>
    <col min="3339" max="3339" width="9.42578125" style="1167" customWidth="1"/>
    <col min="3340" max="3584" width="11" style="1167"/>
    <col min="3585" max="3585" width="46.7109375" style="1167" bestFit="1" customWidth="1"/>
    <col min="3586" max="3586" width="11.85546875" style="1167" customWidth="1"/>
    <col min="3587" max="3587" width="12.42578125" style="1167" customWidth="1"/>
    <col min="3588" max="3588" width="12.5703125" style="1167" customWidth="1"/>
    <col min="3589" max="3589" width="11.7109375" style="1167" customWidth="1"/>
    <col min="3590" max="3590" width="10.7109375" style="1167" customWidth="1"/>
    <col min="3591" max="3591" width="2.42578125" style="1167" bestFit="1" customWidth="1"/>
    <col min="3592" max="3592" width="8.5703125" style="1167" customWidth="1"/>
    <col min="3593" max="3593" width="12.42578125" style="1167" customWidth="1"/>
    <col min="3594" max="3594" width="2.140625" style="1167" customWidth="1"/>
    <col min="3595" max="3595" width="9.42578125" style="1167" customWidth="1"/>
    <col min="3596" max="3840" width="11" style="1167"/>
    <col min="3841" max="3841" width="46.7109375" style="1167" bestFit="1" customWidth="1"/>
    <col min="3842" max="3842" width="11.85546875" style="1167" customWidth="1"/>
    <col min="3843" max="3843" width="12.42578125" style="1167" customWidth="1"/>
    <col min="3844" max="3844" width="12.5703125" style="1167" customWidth="1"/>
    <col min="3845" max="3845" width="11.7109375" style="1167" customWidth="1"/>
    <col min="3846" max="3846" width="10.7109375" style="1167" customWidth="1"/>
    <col min="3847" max="3847" width="2.42578125" style="1167" bestFit="1" customWidth="1"/>
    <col min="3848" max="3848" width="8.5703125" style="1167" customWidth="1"/>
    <col min="3849" max="3849" width="12.42578125" style="1167" customWidth="1"/>
    <col min="3850" max="3850" width="2.140625" style="1167" customWidth="1"/>
    <col min="3851" max="3851" width="9.42578125" style="1167" customWidth="1"/>
    <col min="3852" max="4096" width="11" style="1167"/>
    <col min="4097" max="4097" width="46.7109375" style="1167" bestFit="1" customWidth="1"/>
    <col min="4098" max="4098" width="11.85546875" style="1167" customWidth="1"/>
    <col min="4099" max="4099" width="12.42578125" style="1167" customWidth="1"/>
    <col min="4100" max="4100" width="12.5703125" style="1167" customWidth="1"/>
    <col min="4101" max="4101" width="11.7109375" style="1167" customWidth="1"/>
    <col min="4102" max="4102" width="10.7109375" style="1167" customWidth="1"/>
    <col min="4103" max="4103" width="2.42578125" style="1167" bestFit="1" customWidth="1"/>
    <col min="4104" max="4104" width="8.5703125" style="1167" customWidth="1"/>
    <col min="4105" max="4105" width="12.42578125" style="1167" customWidth="1"/>
    <col min="4106" max="4106" width="2.140625" style="1167" customWidth="1"/>
    <col min="4107" max="4107" width="9.42578125" style="1167" customWidth="1"/>
    <col min="4108" max="4352" width="11" style="1167"/>
    <col min="4353" max="4353" width="46.7109375" style="1167" bestFit="1" customWidth="1"/>
    <col min="4354" max="4354" width="11.85546875" style="1167" customWidth="1"/>
    <col min="4355" max="4355" width="12.42578125" style="1167" customWidth="1"/>
    <col min="4356" max="4356" width="12.5703125" style="1167" customWidth="1"/>
    <col min="4357" max="4357" width="11.7109375" style="1167" customWidth="1"/>
    <col min="4358" max="4358" width="10.7109375" style="1167" customWidth="1"/>
    <col min="4359" max="4359" width="2.42578125" style="1167" bestFit="1" customWidth="1"/>
    <col min="4360" max="4360" width="8.5703125" style="1167" customWidth="1"/>
    <col min="4361" max="4361" width="12.42578125" style="1167" customWidth="1"/>
    <col min="4362" max="4362" width="2.140625" style="1167" customWidth="1"/>
    <col min="4363" max="4363" width="9.42578125" style="1167" customWidth="1"/>
    <col min="4364" max="4608" width="11" style="1167"/>
    <col min="4609" max="4609" width="46.7109375" style="1167" bestFit="1" customWidth="1"/>
    <col min="4610" max="4610" width="11.85546875" style="1167" customWidth="1"/>
    <col min="4611" max="4611" width="12.42578125" style="1167" customWidth="1"/>
    <col min="4612" max="4612" width="12.5703125" style="1167" customWidth="1"/>
    <col min="4613" max="4613" width="11.7109375" style="1167" customWidth="1"/>
    <col min="4614" max="4614" width="10.7109375" style="1167" customWidth="1"/>
    <col min="4615" max="4615" width="2.42578125" style="1167" bestFit="1" customWidth="1"/>
    <col min="4616" max="4616" width="8.5703125" style="1167" customWidth="1"/>
    <col min="4617" max="4617" width="12.42578125" style="1167" customWidth="1"/>
    <col min="4618" max="4618" width="2.140625" style="1167" customWidth="1"/>
    <col min="4619" max="4619" width="9.42578125" style="1167" customWidth="1"/>
    <col min="4620" max="4864" width="11" style="1167"/>
    <col min="4865" max="4865" width="46.7109375" style="1167" bestFit="1" customWidth="1"/>
    <col min="4866" max="4866" width="11.85546875" style="1167" customWidth="1"/>
    <col min="4867" max="4867" width="12.42578125" style="1167" customWidth="1"/>
    <col min="4868" max="4868" width="12.5703125" style="1167" customWidth="1"/>
    <col min="4869" max="4869" width="11.7109375" style="1167" customWidth="1"/>
    <col min="4870" max="4870" width="10.7109375" style="1167" customWidth="1"/>
    <col min="4871" max="4871" width="2.42578125" style="1167" bestFit="1" customWidth="1"/>
    <col min="4872" max="4872" width="8.5703125" style="1167" customWidth="1"/>
    <col min="4873" max="4873" width="12.42578125" style="1167" customWidth="1"/>
    <col min="4874" max="4874" width="2.140625" style="1167" customWidth="1"/>
    <col min="4875" max="4875" width="9.42578125" style="1167" customWidth="1"/>
    <col min="4876" max="5120" width="11" style="1167"/>
    <col min="5121" max="5121" width="46.7109375" style="1167" bestFit="1" customWidth="1"/>
    <col min="5122" max="5122" width="11.85546875" style="1167" customWidth="1"/>
    <col min="5123" max="5123" width="12.42578125" style="1167" customWidth="1"/>
    <col min="5124" max="5124" width="12.5703125" style="1167" customWidth="1"/>
    <col min="5125" max="5125" width="11.7109375" style="1167" customWidth="1"/>
    <col min="5126" max="5126" width="10.7109375" style="1167" customWidth="1"/>
    <col min="5127" max="5127" width="2.42578125" style="1167" bestFit="1" customWidth="1"/>
    <col min="5128" max="5128" width="8.5703125" style="1167" customWidth="1"/>
    <col min="5129" max="5129" width="12.42578125" style="1167" customWidth="1"/>
    <col min="5130" max="5130" width="2.140625" style="1167" customWidth="1"/>
    <col min="5131" max="5131" width="9.42578125" style="1167" customWidth="1"/>
    <col min="5132" max="5376" width="11" style="1167"/>
    <col min="5377" max="5377" width="46.7109375" style="1167" bestFit="1" customWidth="1"/>
    <col min="5378" max="5378" width="11.85546875" style="1167" customWidth="1"/>
    <col min="5379" max="5379" width="12.42578125" style="1167" customWidth="1"/>
    <col min="5380" max="5380" width="12.5703125" style="1167" customWidth="1"/>
    <col min="5381" max="5381" width="11.7109375" style="1167" customWidth="1"/>
    <col min="5382" max="5382" width="10.7109375" style="1167" customWidth="1"/>
    <col min="5383" max="5383" width="2.42578125" style="1167" bestFit="1" customWidth="1"/>
    <col min="5384" max="5384" width="8.5703125" style="1167" customWidth="1"/>
    <col min="5385" max="5385" width="12.42578125" style="1167" customWidth="1"/>
    <col min="5386" max="5386" width="2.140625" style="1167" customWidth="1"/>
    <col min="5387" max="5387" width="9.42578125" style="1167" customWidth="1"/>
    <col min="5388" max="5632" width="11" style="1167"/>
    <col min="5633" max="5633" width="46.7109375" style="1167" bestFit="1" customWidth="1"/>
    <col min="5634" max="5634" width="11.85546875" style="1167" customWidth="1"/>
    <col min="5635" max="5635" width="12.42578125" style="1167" customWidth="1"/>
    <col min="5636" max="5636" width="12.5703125" style="1167" customWidth="1"/>
    <col min="5637" max="5637" width="11.7109375" style="1167" customWidth="1"/>
    <col min="5638" max="5638" width="10.7109375" style="1167" customWidth="1"/>
    <col min="5639" max="5639" width="2.42578125" style="1167" bestFit="1" customWidth="1"/>
    <col min="5640" max="5640" width="8.5703125" style="1167" customWidth="1"/>
    <col min="5641" max="5641" width="12.42578125" style="1167" customWidth="1"/>
    <col min="5642" max="5642" width="2.140625" style="1167" customWidth="1"/>
    <col min="5643" max="5643" width="9.42578125" style="1167" customWidth="1"/>
    <col min="5644" max="5888" width="11" style="1167"/>
    <col min="5889" max="5889" width="46.7109375" style="1167" bestFit="1" customWidth="1"/>
    <col min="5890" max="5890" width="11.85546875" style="1167" customWidth="1"/>
    <col min="5891" max="5891" width="12.42578125" style="1167" customWidth="1"/>
    <col min="5892" max="5892" width="12.5703125" style="1167" customWidth="1"/>
    <col min="5893" max="5893" width="11.7109375" style="1167" customWidth="1"/>
    <col min="5894" max="5894" width="10.7109375" style="1167" customWidth="1"/>
    <col min="5895" max="5895" width="2.42578125" style="1167" bestFit="1" customWidth="1"/>
    <col min="5896" max="5896" width="8.5703125" style="1167" customWidth="1"/>
    <col min="5897" max="5897" width="12.42578125" style="1167" customWidth="1"/>
    <col min="5898" max="5898" width="2.140625" style="1167" customWidth="1"/>
    <col min="5899" max="5899" width="9.42578125" style="1167" customWidth="1"/>
    <col min="5900" max="6144" width="11" style="1167"/>
    <col min="6145" max="6145" width="46.7109375" style="1167" bestFit="1" customWidth="1"/>
    <col min="6146" max="6146" width="11.85546875" style="1167" customWidth="1"/>
    <col min="6147" max="6147" width="12.42578125" style="1167" customWidth="1"/>
    <col min="6148" max="6148" width="12.5703125" style="1167" customWidth="1"/>
    <col min="6149" max="6149" width="11.7109375" style="1167" customWidth="1"/>
    <col min="6150" max="6150" width="10.7109375" style="1167" customWidth="1"/>
    <col min="6151" max="6151" width="2.42578125" style="1167" bestFit="1" customWidth="1"/>
    <col min="6152" max="6152" width="8.5703125" style="1167" customWidth="1"/>
    <col min="6153" max="6153" width="12.42578125" style="1167" customWidth="1"/>
    <col min="6154" max="6154" width="2.140625" style="1167" customWidth="1"/>
    <col min="6155" max="6155" width="9.42578125" style="1167" customWidth="1"/>
    <col min="6156" max="6400" width="11" style="1167"/>
    <col min="6401" max="6401" width="46.7109375" style="1167" bestFit="1" customWidth="1"/>
    <col min="6402" max="6402" width="11.85546875" style="1167" customWidth="1"/>
    <col min="6403" max="6403" width="12.42578125" style="1167" customWidth="1"/>
    <col min="6404" max="6404" width="12.5703125" style="1167" customWidth="1"/>
    <col min="6405" max="6405" width="11.7109375" style="1167" customWidth="1"/>
    <col min="6406" max="6406" width="10.7109375" style="1167" customWidth="1"/>
    <col min="6407" max="6407" width="2.42578125" style="1167" bestFit="1" customWidth="1"/>
    <col min="6408" max="6408" width="8.5703125" style="1167" customWidth="1"/>
    <col min="6409" max="6409" width="12.42578125" style="1167" customWidth="1"/>
    <col min="6410" max="6410" width="2.140625" style="1167" customWidth="1"/>
    <col min="6411" max="6411" width="9.42578125" style="1167" customWidth="1"/>
    <col min="6412" max="6656" width="11" style="1167"/>
    <col min="6657" max="6657" width="46.7109375" style="1167" bestFit="1" customWidth="1"/>
    <col min="6658" max="6658" width="11.85546875" style="1167" customWidth="1"/>
    <col min="6659" max="6659" width="12.42578125" style="1167" customWidth="1"/>
    <col min="6660" max="6660" width="12.5703125" style="1167" customWidth="1"/>
    <col min="6661" max="6661" width="11.7109375" style="1167" customWidth="1"/>
    <col min="6662" max="6662" width="10.7109375" style="1167" customWidth="1"/>
    <col min="6663" max="6663" width="2.42578125" style="1167" bestFit="1" customWidth="1"/>
    <col min="6664" max="6664" width="8.5703125" style="1167" customWidth="1"/>
    <col min="6665" max="6665" width="12.42578125" style="1167" customWidth="1"/>
    <col min="6666" max="6666" width="2.140625" style="1167" customWidth="1"/>
    <col min="6667" max="6667" width="9.42578125" style="1167" customWidth="1"/>
    <col min="6668" max="6912" width="11" style="1167"/>
    <col min="6913" max="6913" width="46.7109375" style="1167" bestFit="1" customWidth="1"/>
    <col min="6914" max="6914" width="11.85546875" style="1167" customWidth="1"/>
    <col min="6915" max="6915" width="12.42578125" style="1167" customWidth="1"/>
    <col min="6916" max="6916" width="12.5703125" style="1167" customWidth="1"/>
    <col min="6917" max="6917" width="11.7109375" style="1167" customWidth="1"/>
    <col min="6918" max="6918" width="10.7109375" style="1167" customWidth="1"/>
    <col min="6919" max="6919" width="2.42578125" style="1167" bestFit="1" customWidth="1"/>
    <col min="6920" max="6920" width="8.5703125" style="1167" customWidth="1"/>
    <col min="6921" max="6921" width="12.42578125" style="1167" customWidth="1"/>
    <col min="6922" max="6922" width="2.140625" style="1167" customWidth="1"/>
    <col min="6923" max="6923" width="9.42578125" style="1167" customWidth="1"/>
    <col min="6924" max="7168" width="11" style="1167"/>
    <col min="7169" max="7169" width="46.7109375" style="1167" bestFit="1" customWidth="1"/>
    <col min="7170" max="7170" width="11.85546875" style="1167" customWidth="1"/>
    <col min="7171" max="7171" width="12.42578125" style="1167" customWidth="1"/>
    <col min="7172" max="7172" width="12.5703125" style="1167" customWidth="1"/>
    <col min="7173" max="7173" width="11.7109375" style="1167" customWidth="1"/>
    <col min="7174" max="7174" width="10.7109375" style="1167" customWidth="1"/>
    <col min="7175" max="7175" width="2.42578125" style="1167" bestFit="1" customWidth="1"/>
    <col min="7176" max="7176" width="8.5703125" style="1167" customWidth="1"/>
    <col min="7177" max="7177" width="12.42578125" style="1167" customWidth="1"/>
    <col min="7178" max="7178" width="2.140625" style="1167" customWidth="1"/>
    <col min="7179" max="7179" width="9.42578125" style="1167" customWidth="1"/>
    <col min="7180" max="7424" width="11" style="1167"/>
    <col min="7425" max="7425" width="46.7109375" style="1167" bestFit="1" customWidth="1"/>
    <col min="7426" max="7426" width="11.85546875" style="1167" customWidth="1"/>
    <col min="7427" max="7427" width="12.42578125" style="1167" customWidth="1"/>
    <col min="7428" max="7428" width="12.5703125" style="1167" customWidth="1"/>
    <col min="7429" max="7429" width="11.7109375" style="1167" customWidth="1"/>
    <col min="7430" max="7430" width="10.7109375" style="1167" customWidth="1"/>
    <col min="7431" max="7431" width="2.42578125" style="1167" bestFit="1" customWidth="1"/>
    <col min="7432" max="7432" width="8.5703125" style="1167" customWidth="1"/>
    <col min="7433" max="7433" width="12.42578125" style="1167" customWidth="1"/>
    <col min="7434" max="7434" width="2.140625" style="1167" customWidth="1"/>
    <col min="7435" max="7435" width="9.42578125" style="1167" customWidth="1"/>
    <col min="7436" max="7680" width="11" style="1167"/>
    <col min="7681" max="7681" width="46.7109375" style="1167" bestFit="1" customWidth="1"/>
    <col min="7682" max="7682" width="11.85546875" style="1167" customWidth="1"/>
    <col min="7683" max="7683" width="12.42578125" style="1167" customWidth="1"/>
    <col min="7684" max="7684" width="12.5703125" style="1167" customWidth="1"/>
    <col min="7685" max="7685" width="11.7109375" style="1167" customWidth="1"/>
    <col min="7686" max="7686" width="10.7109375" style="1167" customWidth="1"/>
    <col min="7687" max="7687" width="2.42578125" style="1167" bestFit="1" customWidth="1"/>
    <col min="7688" max="7688" width="8.5703125" style="1167" customWidth="1"/>
    <col min="7689" max="7689" width="12.42578125" style="1167" customWidth="1"/>
    <col min="7690" max="7690" width="2.140625" style="1167" customWidth="1"/>
    <col min="7691" max="7691" width="9.42578125" style="1167" customWidth="1"/>
    <col min="7692" max="7936" width="11" style="1167"/>
    <col min="7937" max="7937" width="46.7109375" style="1167" bestFit="1" customWidth="1"/>
    <col min="7938" max="7938" width="11.85546875" style="1167" customWidth="1"/>
    <col min="7939" max="7939" width="12.42578125" style="1167" customWidth="1"/>
    <col min="7940" max="7940" width="12.5703125" style="1167" customWidth="1"/>
    <col min="7941" max="7941" width="11.7109375" style="1167" customWidth="1"/>
    <col min="7942" max="7942" width="10.7109375" style="1167" customWidth="1"/>
    <col min="7943" max="7943" width="2.42578125" style="1167" bestFit="1" customWidth="1"/>
    <col min="7944" max="7944" width="8.5703125" style="1167" customWidth="1"/>
    <col min="7945" max="7945" width="12.42578125" style="1167" customWidth="1"/>
    <col min="7946" max="7946" width="2.140625" style="1167" customWidth="1"/>
    <col min="7947" max="7947" width="9.42578125" style="1167" customWidth="1"/>
    <col min="7948" max="8192" width="11" style="1167"/>
    <col min="8193" max="8193" width="46.7109375" style="1167" bestFit="1" customWidth="1"/>
    <col min="8194" max="8194" width="11.85546875" style="1167" customWidth="1"/>
    <col min="8195" max="8195" width="12.42578125" style="1167" customWidth="1"/>
    <col min="8196" max="8196" width="12.5703125" style="1167" customWidth="1"/>
    <col min="8197" max="8197" width="11.7109375" style="1167" customWidth="1"/>
    <col min="8198" max="8198" width="10.7109375" style="1167" customWidth="1"/>
    <col min="8199" max="8199" width="2.42578125" style="1167" bestFit="1" customWidth="1"/>
    <col min="8200" max="8200" width="8.5703125" style="1167" customWidth="1"/>
    <col min="8201" max="8201" width="12.42578125" style="1167" customWidth="1"/>
    <col min="8202" max="8202" width="2.140625" style="1167" customWidth="1"/>
    <col min="8203" max="8203" width="9.42578125" style="1167" customWidth="1"/>
    <col min="8204" max="8448" width="11" style="1167"/>
    <col min="8449" max="8449" width="46.7109375" style="1167" bestFit="1" customWidth="1"/>
    <col min="8450" max="8450" width="11.85546875" style="1167" customWidth="1"/>
    <col min="8451" max="8451" width="12.42578125" style="1167" customWidth="1"/>
    <col min="8452" max="8452" width="12.5703125" style="1167" customWidth="1"/>
    <col min="8453" max="8453" width="11.7109375" style="1167" customWidth="1"/>
    <col min="8454" max="8454" width="10.7109375" style="1167" customWidth="1"/>
    <col min="8455" max="8455" width="2.42578125" style="1167" bestFit="1" customWidth="1"/>
    <col min="8456" max="8456" width="8.5703125" style="1167" customWidth="1"/>
    <col min="8457" max="8457" width="12.42578125" style="1167" customWidth="1"/>
    <col min="8458" max="8458" width="2.140625" style="1167" customWidth="1"/>
    <col min="8459" max="8459" width="9.42578125" style="1167" customWidth="1"/>
    <col min="8460" max="8704" width="11" style="1167"/>
    <col min="8705" max="8705" width="46.7109375" style="1167" bestFit="1" customWidth="1"/>
    <col min="8706" max="8706" width="11.85546875" style="1167" customWidth="1"/>
    <col min="8707" max="8707" width="12.42578125" style="1167" customWidth="1"/>
    <col min="8708" max="8708" width="12.5703125" style="1167" customWidth="1"/>
    <col min="8709" max="8709" width="11.7109375" style="1167" customWidth="1"/>
    <col min="8710" max="8710" width="10.7109375" style="1167" customWidth="1"/>
    <col min="8711" max="8711" width="2.42578125" style="1167" bestFit="1" customWidth="1"/>
    <col min="8712" max="8712" width="8.5703125" style="1167" customWidth="1"/>
    <col min="8713" max="8713" width="12.42578125" style="1167" customWidth="1"/>
    <col min="8714" max="8714" width="2.140625" style="1167" customWidth="1"/>
    <col min="8715" max="8715" width="9.42578125" style="1167" customWidth="1"/>
    <col min="8716" max="8960" width="11" style="1167"/>
    <col min="8961" max="8961" width="46.7109375" style="1167" bestFit="1" customWidth="1"/>
    <col min="8962" max="8962" width="11.85546875" style="1167" customWidth="1"/>
    <col min="8963" max="8963" width="12.42578125" style="1167" customWidth="1"/>
    <col min="8964" max="8964" width="12.5703125" style="1167" customWidth="1"/>
    <col min="8965" max="8965" width="11.7109375" style="1167" customWidth="1"/>
    <col min="8966" max="8966" width="10.7109375" style="1167" customWidth="1"/>
    <col min="8967" max="8967" width="2.42578125" style="1167" bestFit="1" customWidth="1"/>
    <col min="8968" max="8968" width="8.5703125" style="1167" customWidth="1"/>
    <col min="8969" max="8969" width="12.42578125" style="1167" customWidth="1"/>
    <col min="8970" max="8970" width="2.140625" style="1167" customWidth="1"/>
    <col min="8971" max="8971" width="9.42578125" style="1167" customWidth="1"/>
    <col min="8972" max="9216" width="11" style="1167"/>
    <col min="9217" max="9217" width="46.7109375" style="1167" bestFit="1" customWidth="1"/>
    <col min="9218" max="9218" width="11.85546875" style="1167" customWidth="1"/>
    <col min="9219" max="9219" width="12.42578125" style="1167" customWidth="1"/>
    <col min="9220" max="9220" width="12.5703125" style="1167" customWidth="1"/>
    <col min="9221" max="9221" width="11.7109375" style="1167" customWidth="1"/>
    <col min="9222" max="9222" width="10.7109375" style="1167" customWidth="1"/>
    <col min="9223" max="9223" width="2.42578125" style="1167" bestFit="1" customWidth="1"/>
    <col min="9224" max="9224" width="8.5703125" style="1167" customWidth="1"/>
    <col min="9225" max="9225" width="12.42578125" style="1167" customWidth="1"/>
    <col min="9226" max="9226" width="2.140625" style="1167" customWidth="1"/>
    <col min="9227" max="9227" width="9.42578125" style="1167" customWidth="1"/>
    <col min="9228" max="9472" width="11" style="1167"/>
    <col min="9473" max="9473" width="46.7109375" style="1167" bestFit="1" customWidth="1"/>
    <col min="9474" max="9474" width="11.85546875" style="1167" customWidth="1"/>
    <col min="9475" max="9475" width="12.42578125" style="1167" customWidth="1"/>
    <col min="9476" max="9476" width="12.5703125" style="1167" customWidth="1"/>
    <col min="9477" max="9477" width="11.7109375" style="1167" customWidth="1"/>
    <col min="9478" max="9478" width="10.7109375" style="1167" customWidth="1"/>
    <col min="9479" max="9479" width="2.42578125" style="1167" bestFit="1" customWidth="1"/>
    <col min="9480" max="9480" width="8.5703125" style="1167" customWidth="1"/>
    <col min="9481" max="9481" width="12.42578125" style="1167" customWidth="1"/>
    <col min="9482" max="9482" width="2.140625" style="1167" customWidth="1"/>
    <col min="9483" max="9483" width="9.42578125" style="1167" customWidth="1"/>
    <col min="9484" max="9728" width="11" style="1167"/>
    <col min="9729" max="9729" width="46.7109375" style="1167" bestFit="1" customWidth="1"/>
    <col min="9730" max="9730" width="11.85546875" style="1167" customWidth="1"/>
    <col min="9731" max="9731" width="12.42578125" style="1167" customWidth="1"/>
    <col min="9732" max="9732" width="12.5703125" style="1167" customWidth="1"/>
    <col min="9733" max="9733" width="11.7109375" style="1167" customWidth="1"/>
    <col min="9734" max="9734" width="10.7109375" style="1167" customWidth="1"/>
    <col min="9735" max="9735" width="2.42578125" style="1167" bestFit="1" customWidth="1"/>
    <col min="9736" max="9736" width="8.5703125" style="1167" customWidth="1"/>
    <col min="9737" max="9737" width="12.42578125" style="1167" customWidth="1"/>
    <col min="9738" max="9738" width="2.140625" style="1167" customWidth="1"/>
    <col min="9739" max="9739" width="9.42578125" style="1167" customWidth="1"/>
    <col min="9740" max="9984" width="11" style="1167"/>
    <col min="9985" max="9985" width="46.7109375" style="1167" bestFit="1" customWidth="1"/>
    <col min="9986" max="9986" width="11.85546875" style="1167" customWidth="1"/>
    <col min="9987" max="9987" width="12.42578125" style="1167" customWidth="1"/>
    <col min="9988" max="9988" width="12.5703125" style="1167" customWidth="1"/>
    <col min="9989" max="9989" width="11.7109375" style="1167" customWidth="1"/>
    <col min="9990" max="9990" width="10.7109375" style="1167" customWidth="1"/>
    <col min="9991" max="9991" width="2.42578125" style="1167" bestFit="1" customWidth="1"/>
    <col min="9992" max="9992" width="8.5703125" style="1167" customWidth="1"/>
    <col min="9993" max="9993" width="12.42578125" style="1167" customWidth="1"/>
    <col min="9994" max="9994" width="2.140625" style="1167" customWidth="1"/>
    <col min="9995" max="9995" width="9.42578125" style="1167" customWidth="1"/>
    <col min="9996" max="10240" width="11" style="1167"/>
    <col min="10241" max="10241" width="46.7109375" style="1167" bestFit="1" customWidth="1"/>
    <col min="10242" max="10242" width="11.85546875" style="1167" customWidth="1"/>
    <col min="10243" max="10243" width="12.42578125" style="1167" customWidth="1"/>
    <col min="10244" max="10244" width="12.5703125" style="1167" customWidth="1"/>
    <col min="10245" max="10245" width="11.7109375" style="1167" customWidth="1"/>
    <col min="10246" max="10246" width="10.7109375" style="1167" customWidth="1"/>
    <col min="10247" max="10247" width="2.42578125" style="1167" bestFit="1" customWidth="1"/>
    <col min="10248" max="10248" width="8.5703125" style="1167" customWidth="1"/>
    <col min="10249" max="10249" width="12.42578125" style="1167" customWidth="1"/>
    <col min="10250" max="10250" width="2.140625" style="1167" customWidth="1"/>
    <col min="10251" max="10251" width="9.42578125" style="1167" customWidth="1"/>
    <col min="10252" max="10496" width="11" style="1167"/>
    <col min="10497" max="10497" width="46.7109375" style="1167" bestFit="1" customWidth="1"/>
    <col min="10498" max="10498" width="11.85546875" style="1167" customWidth="1"/>
    <col min="10499" max="10499" width="12.42578125" style="1167" customWidth="1"/>
    <col min="10500" max="10500" width="12.5703125" style="1167" customWidth="1"/>
    <col min="10501" max="10501" width="11.7109375" style="1167" customWidth="1"/>
    <col min="10502" max="10502" width="10.7109375" style="1167" customWidth="1"/>
    <col min="10503" max="10503" width="2.42578125" style="1167" bestFit="1" customWidth="1"/>
    <col min="10504" max="10504" width="8.5703125" style="1167" customWidth="1"/>
    <col min="10505" max="10505" width="12.42578125" style="1167" customWidth="1"/>
    <col min="10506" max="10506" width="2.140625" style="1167" customWidth="1"/>
    <col min="10507" max="10507" width="9.42578125" style="1167" customWidth="1"/>
    <col min="10508" max="10752" width="11" style="1167"/>
    <col min="10753" max="10753" width="46.7109375" style="1167" bestFit="1" customWidth="1"/>
    <col min="10754" max="10754" width="11.85546875" style="1167" customWidth="1"/>
    <col min="10755" max="10755" width="12.42578125" style="1167" customWidth="1"/>
    <col min="10756" max="10756" width="12.5703125" style="1167" customWidth="1"/>
    <col min="10757" max="10757" width="11.7109375" style="1167" customWidth="1"/>
    <col min="10758" max="10758" width="10.7109375" style="1167" customWidth="1"/>
    <col min="10759" max="10759" width="2.42578125" style="1167" bestFit="1" customWidth="1"/>
    <col min="10760" max="10760" width="8.5703125" style="1167" customWidth="1"/>
    <col min="10761" max="10761" width="12.42578125" style="1167" customWidth="1"/>
    <col min="10762" max="10762" width="2.140625" style="1167" customWidth="1"/>
    <col min="10763" max="10763" width="9.42578125" style="1167" customWidth="1"/>
    <col min="10764" max="11008" width="11" style="1167"/>
    <col min="11009" max="11009" width="46.7109375" style="1167" bestFit="1" customWidth="1"/>
    <col min="11010" max="11010" width="11.85546875" style="1167" customWidth="1"/>
    <col min="11011" max="11011" width="12.42578125" style="1167" customWidth="1"/>
    <col min="11012" max="11012" width="12.5703125" style="1167" customWidth="1"/>
    <col min="11013" max="11013" width="11.7109375" style="1167" customWidth="1"/>
    <col min="11014" max="11014" width="10.7109375" style="1167" customWidth="1"/>
    <col min="11015" max="11015" width="2.42578125" style="1167" bestFit="1" customWidth="1"/>
    <col min="11016" max="11016" width="8.5703125" style="1167" customWidth="1"/>
    <col min="11017" max="11017" width="12.42578125" style="1167" customWidth="1"/>
    <col min="11018" max="11018" width="2.140625" style="1167" customWidth="1"/>
    <col min="11019" max="11019" width="9.42578125" style="1167" customWidth="1"/>
    <col min="11020" max="11264" width="11" style="1167"/>
    <col min="11265" max="11265" width="46.7109375" style="1167" bestFit="1" customWidth="1"/>
    <col min="11266" max="11266" width="11.85546875" style="1167" customWidth="1"/>
    <col min="11267" max="11267" width="12.42578125" style="1167" customWidth="1"/>
    <col min="11268" max="11268" width="12.5703125" style="1167" customWidth="1"/>
    <col min="11269" max="11269" width="11.7109375" style="1167" customWidth="1"/>
    <col min="11270" max="11270" width="10.7109375" style="1167" customWidth="1"/>
    <col min="11271" max="11271" width="2.42578125" style="1167" bestFit="1" customWidth="1"/>
    <col min="11272" max="11272" width="8.5703125" style="1167" customWidth="1"/>
    <col min="11273" max="11273" width="12.42578125" style="1167" customWidth="1"/>
    <col min="11274" max="11274" width="2.140625" style="1167" customWidth="1"/>
    <col min="11275" max="11275" width="9.42578125" style="1167" customWidth="1"/>
    <col min="11276" max="11520" width="11" style="1167"/>
    <col min="11521" max="11521" width="46.7109375" style="1167" bestFit="1" customWidth="1"/>
    <col min="11522" max="11522" width="11.85546875" style="1167" customWidth="1"/>
    <col min="11523" max="11523" width="12.42578125" style="1167" customWidth="1"/>
    <col min="11524" max="11524" width="12.5703125" style="1167" customWidth="1"/>
    <col min="11525" max="11525" width="11.7109375" style="1167" customWidth="1"/>
    <col min="11526" max="11526" width="10.7109375" style="1167" customWidth="1"/>
    <col min="11527" max="11527" width="2.42578125" style="1167" bestFit="1" customWidth="1"/>
    <col min="11528" max="11528" width="8.5703125" style="1167" customWidth="1"/>
    <col min="11529" max="11529" width="12.42578125" style="1167" customWidth="1"/>
    <col min="11530" max="11530" width="2.140625" style="1167" customWidth="1"/>
    <col min="11531" max="11531" width="9.42578125" style="1167" customWidth="1"/>
    <col min="11532" max="11776" width="11" style="1167"/>
    <col min="11777" max="11777" width="46.7109375" style="1167" bestFit="1" customWidth="1"/>
    <col min="11778" max="11778" width="11.85546875" style="1167" customWidth="1"/>
    <col min="11779" max="11779" width="12.42578125" style="1167" customWidth="1"/>
    <col min="11780" max="11780" width="12.5703125" style="1167" customWidth="1"/>
    <col min="11781" max="11781" width="11.7109375" style="1167" customWidth="1"/>
    <col min="11782" max="11782" width="10.7109375" style="1167" customWidth="1"/>
    <col min="11783" max="11783" width="2.42578125" style="1167" bestFit="1" customWidth="1"/>
    <col min="11784" max="11784" width="8.5703125" style="1167" customWidth="1"/>
    <col min="11785" max="11785" width="12.42578125" style="1167" customWidth="1"/>
    <col min="11786" max="11786" width="2.140625" style="1167" customWidth="1"/>
    <col min="11787" max="11787" width="9.42578125" style="1167" customWidth="1"/>
    <col min="11788" max="12032" width="11" style="1167"/>
    <col min="12033" max="12033" width="46.7109375" style="1167" bestFit="1" customWidth="1"/>
    <col min="12034" max="12034" width="11.85546875" style="1167" customWidth="1"/>
    <col min="12035" max="12035" width="12.42578125" style="1167" customWidth="1"/>
    <col min="12036" max="12036" width="12.5703125" style="1167" customWidth="1"/>
    <col min="12037" max="12037" width="11.7109375" style="1167" customWidth="1"/>
    <col min="12038" max="12038" width="10.7109375" style="1167" customWidth="1"/>
    <col min="12039" max="12039" width="2.42578125" style="1167" bestFit="1" customWidth="1"/>
    <col min="12040" max="12040" width="8.5703125" style="1167" customWidth="1"/>
    <col min="12041" max="12041" width="12.42578125" style="1167" customWidth="1"/>
    <col min="12042" max="12042" width="2.140625" style="1167" customWidth="1"/>
    <col min="12043" max="12043" width="9.42578125" style="1167" customWidth="1"/>
    <col min="12044" max="12288" width="11" style="1167"/>
    <col min="12289" max="12289" width="46.7109375" style="1167" bestFit="1" customWidth="1"/>
    <col min="12290" max="12290" width="11.85546875" style="1167" customWidth="1"/>
    <col min="12291" max="12291" width="12.42578125" style="1167" customWidth="1"/>
    <col min="12292" max="12292" width="12.5703125" style="1167" customWidth="1"/>
    <col min="12293" max="12293" width="11.7109375" style="1167" customWidth="1"/>
    <col min="12294" max="12294" width="10.7109375" style="1167" customWidth="1"/>
    <col min="12295" max="12295" width="2.42578125" style="1167" bestFit="1" customWidth="1"/>
    <col min="12296" max="12296" width="8.5703125" style="1167" customWidth="1"/>
    <col min="12297" max="12297" width="12.42578125" style="1167" customWidth="1"/>
    <col min="12298" max="12298" width="2.140625" style="1167" customWidth="1"/>
    <col min="12299" max="12299" width="9.42578125" style="1167" customWidth="1"/>
    <col min="12300" max="12544" width="11" style="1167"/>
    <col min="12545" max="12545" width="46.7109375" style="1167" bestFit="1" customWidth="1"/>
    <col min="12546" max="12546" width="11.85546875" style="1167" customWidth="1"/>
    <col min="12547" max="12547" width="12.42578125" style="1167" customWidth="1"/>
    <col min="12548" max="12548" width="12.5703125" style="1167" customWidth="1"/>
    <col min="12549" max="12549" width="11.7109375" style="1167" customWidth="1"/>
    <col min="12550" max="12550" width="10.7109375" style="1167" customWidth="1"/>
    <col min="12551" max="12551" width="2.42578125" style="1167" bestFit="1" customWidth="1"/>
    <col min="12552" max="12552" width="8.5703125" style="1167" customWidth="1"/>
    <col min="12553" max="12553" width="12.42578125" style="1167" customWidth="1"/>
    <col min="12554" max="12554" width="2.140625" style="1167" customWidth="1"/>
    <col min="12555" max="12555" width="9.42578125" style="1167" customWidth="1"/>
    <col min="12556" max="12800" width="11" style="1167"/>
    <col min="12801" max="12801" width="46.7109375" style="1167" bestFit="1" customWidth="1"/>
    <col min="12802" max="12802" width="11.85546875" style="1167" customWidth="1"/>
    <col min="12803" max="12803" width="12.42578125" style="1167" customWidth="1"/>
    <col min="12804" max="12804" width="12.5703125" style="1167" customWidth="1"/>
    <col min="12805" max="12805" width="11.7109375" style="1167" customWidth="1"/>
    <col min="12806" max="12806" width="10.7109375" style="1167" customWidth="1"/>
    <col min="12807" max="12807" width="2.42578125" style="1167" bestFit="1" customWidth="1"/>
    <col min="12808" max="12808" width="8.5703125" style="1167" customWidth="1"/>
    <col min="12809" max="12809" width="12.42578125" style="1167" customWidth="1"/>
    <col min="12810" max="12810" width="2.140625" style="1167" customWidth="1"/>
    <col min="12811" max="12811" width="9.42578125" style="1167" customWidth="1"/>
    <col min="12812" max="13056" width="11" style="1167"/>
    <col min="13057" max="13057" width="46.7109375" style="1167" bestFit="1" customWidth="1"/>
    <col min="13058" max="13058" width="11.85546875" style="1167" customWidth="1"/>
    <col min="13059" max="13059" width="12.42578125" style="1167" customWidth="1"/>
    <col min="13060" max="13060" width="12.5703125" style="1167" customWidth="1"/>
    <col min="13061" max="13061" width="11.7109375" style="1167" customWidth="1"/>
    <col min="13062" max="13062" width="10.7109375" style="1167" customWidth="1"/>
    <col min="13063" max="13063" width="2.42578125" style="1167" bestFit="1" customWidth="1"/>
    <col min="13064" max="13064" width="8.5703125" style="1167" customWidth="1"/>
    <col min="13065" max="13065" width="12.42578125" style="1167" customWidth="1"/>
    <col min="13066" max="13066" width="2.140625" style="1167" customWidth="1"/>
    <col min="13067" max="13067" width="9.42578125" style="1167" customWidth="1"/>
    <col min="13068" max="13312" width="11" style="1167"/>
    <col min="13313" max="13313" width="46.7109375" style="1167" bestFit="1" customWidth="1"/>
    <col min="13314" max="13314" width="11.85546875" style="1167" customWidth="1"/>
    <col min="13315" max="13315" width="12.42578125" style="1167" customWidth="1"/>
    <col min="13316" max="13316" width="12.5703125" style="1167" customWidth="1"/>
    <col min="13317" max="13317" width="11.7109375" style="1167" customWidth="1"/>
    <col min="13318" max="13318" width="10.7109375" style="1167" customWidth="1"/>
    <col min="13319" max="13319" width="2.42578125" style="1167" bestFit="1" customWidth="1"/>
    <col min="13320" max="13320" width="8.5703125" style="1167" customWidth="1"/>
    <col min="13321" max="13321" width="12.42578125" style="1167" customWidth="1"/>
    <col min="13322" max="13322" width="2.140625" style="1167" customWidth="1"/>
    <col min="13323" max="13323" width="9.42578125" style="1167" customWidth="1"/>
    <col min="13324" max="13568" width="11" style="1167"/>
    <col min="13569" max="13569" width="46.7109375" style="1167" bestFit="1" customWidth="1"/>
    <col min="13570" max="13570" width="11.85546875" style="1167" customWidth="1"/>
    <col min="13571" max="13571" width="12.42578125" style="1167" customWidth="1"/>
    <col min="13572" max="13572" width="12.5703125" style="1167" customWidth="1"/>
    <col min="13573" max="13573" width="11.7109375" style="1167" customWidth="1"/>
    <col min="13574" max="13574" width="10.7109375" style="1167" customWidth="1"/>
    <col min="13575" max="13575" width="2.42578125" style="1167" bestFit="1" customWidth="1"/>
    <col min="13576" max="13576" width="8.5703125" style="1167" customWidth="1"/>
    <col min="13577" max="13577" width="12.42578125" style="1167" customWidth="1"/>
    <col min="13578" max="13578" width="2.140625" style="1167" customWidth="1"/>
    <col min="13579" max="13579" width="9.42578125" style="1167" customWidth="1"/>
    <col min="13580" max="13824" width="11" style="1167"/>
    <col min="13825" max="13825" width="46.7109375" style="1167" bestFit="1" customWidth="1"/>
    <col min="13826" max="13826" width="11.85546875" style="1167" customWidth="1"/>
    <col min="13827" max="13827" width="12.42578125" style="1167" customWidth="1"/>
    <col min="13828" max="13828" width="12.5703125" style="1167" customWidth="1"/>
    <col min="13829" max="13829" width="11.7109375" style="1167" customWidth="1"/>
    <col min="13830" max="13830" width="10.7109375" style="1167" customWidth="1"/>
    <col min="13831" max="13831" width="2.42578125" style="1167" bestFit="1" customWidth="1"/>
    <col min="13832" max="13832" width="8.5703125" style="1167" customWidth="1"/>
    <col min="13833" max="13833" width="12.42578125" style="1167" customWidth="1"/>
    <col min="13834" max="13834" width="2.140625" style="1167" customWidth="1"/>
    <col min="13835" max="13835" width="9.42578125" style="1167" customWidth="1"/>
    <col min="13836" max="14080" width="11" style="1167"/>
    <col min="14081" max="14081" width="46.7109375" style="1167" bestFit="1" customWidth="1"/>
    <col min="14082" max="14082" width="11.85546875" style="1167" customWidth="1"/>
    <col min="14083" max="14083" width="12.42578125" style="1167" customWidth="1"/>
    <col min="14084" max="14084" width="12.5703125" style="1167" customWidth="1"/>
    <col min="14085" max="14085" width="11.7109375" style="1167" customWidth="1"/>
    <col min="14086" max="14086" width="10.7109375" style="1167" customWidth="1"/>
    <col min="14087" max="14087" width="2.42578125" style="1167" bestFit="1" customWidth="1"/>
    <col min="14088" max="14088" width="8.5703125" style="1167" customWidth="1"/>
    <col min="14089" max="14089" width="12.42578125" style="1167" customWidth="1"/>
    <col min="14090" max="14090" width="2.140625" style="1167" customWidth="1"/>
    <col min="14091" max="14091" width="9.42578125" style="1167" customWidth="1"/>
    <col min="14092" max="14336" width="11" style="1167"/>
    <col min="14337" max="14337" width="46.7109375" style="1167" bestFit="1" customWidth="1"/>
    <col min="14338" max="14338" width="11.85546875" style="1167" customWidth="1"/>
    <col min="14339" max="14339" width="12.42578125" style="1167" customWidth="1"/>
    <col min="14340" max="14340" width="12.5703125" style="1167" customWidth="1"/>
    <col min="14341" max="14341" width="11.7109375" style="1167" customWidth="1"/>
    <col min="14342" max="14342" width="10.7109375" style="1167" customWidth="1"/>
    <col min="14343" max="14343" width="2.42578125" style="1167" bestFit="1" customWidth="1"/>
    <col min="14344" max="14344" width="8.5703125" style="1167" customWidth="1"/>
    <col min="14345" max="14345" width="12.42578125" style="1167" customWidth="1"/>
    <col min="14346" max="14346" width="2.140625" style="1167" customWidth="1"/>
    <col min="14347" max="14347" width="9.42578125" style="1167" customWidth="1"/>
    <col min="14348" max="14592" width="11" style="1167"/>
    <col min="14593" max="14593" width="46.7109375" style="1167" bestFit="1" customWidth="1"/>
    <col min="14594" max="14594" width="11.85546875" style="1167" customWidth="1"/>
    <col min="14595" max="14595" width="12.42578125" style="1167" customWidth="1"/>
    <col min="14596" max="14596" width="12.5703125" style="1167" customWidth="1"/>
    <col min="14597" max="14597" width="11.7109375" style="1167" customWidth="1"/>
    <col min="14598" max="14598" width="10.7109375" style="1167" customWidth="1"/>
    <col min="14599" max="14599" width="2.42578125" style="1167" bestFit="1" customWidth="1"/>
    <col min="14600" max="14600" width="8.5703125" style="1167" customWidth="1"/>
    <col min="14601" max="14601" width="12.42578125" style="1167" customWidth="1"/>
    <col min="14602" max="14602" width="2.140625" style="1167" customWidth="1"/>
    <col min="14603" max="14603" width="9.42578125" style="1167" customWidth="1"/>
    <col min="14604" max="14848" width="11" style="1167"/>
    <col min="14849" max="14849" width="46.7109375" style="1167" bestFit="1" customWidth="1"/>
    <col min="14850" max="14850" width="11.85546875" style="1167" customWidth="1"/>
    <col min="14851" max="14851" width="12.42578125" style="1167" customWidth="1"/>
    <col min="14852" max="14852" width="12.5703125" style="1167" customWidth="1"/>
    <col min="14853" max="14853" width="11.7109375" style="1167" customWidth="1"/>
    <col min="14854" max="14854" width="10.7109375" style="1167" customWidth="1"/>
    <col min="14855" max="14855" width="2.42578125" style="1167" bestFit="1" customWidth="1"/>
    <col min="14856" max="14856" width="8.5703125" style="1167" customWidth="1"/>
    <col min="14857" max="14857" width="12.42578125" style="1167" customWidth="1"/>
    <col min="14858" max="14858" width="2.140625" style="1167" customWidth="1"/>
    <col min="14859" max="14859" width="9.42578125" style="1167" customWidth="1"/>
    <col min="14860" max="15104" width="11" style="1167"/>
    <col min="15105" max="15105" width="46.7109375" style="1167" bestFit="1" customWidth="1"/>
    <col min="15106" max="15106" width="11.85546875" style="1167" customWidth="1"/>
    <col min="15107" max="15107" width="12.42578125" style="1167" customWidth="1"/>
    <col min="15108" max="15108" width="12.5703125" style="1167" customWidth="1"/>
    <col min="15109" max="15109" width="11.7109375" style="1167" customWidth="1"/>
    <col min="15110" max="15110" width="10.7109375" style="1167" customWidth="1"/>
    <col min="15111" max="15111" width="2.42578125" style="1167" bestFit="1" customWidth="1"/>
    <col min="15112" max="15112" width="8.5703125" style="1167" customWidth="1"/>
    <col min="15113" max="15113" width="12.42578125" style="1167" customWidth="1"/>
    <col min="15114" max="15114" width="2.140625" style="1167" customWidth="1"/>
    <col min="15115" max="15115" width="9.42578125" style="1167" customWidth="1"/>
    <col min="15116" max="15360" width="11" style="1167"/>
    <col min="15361" max="15361" width="46.7109375" style="1167" bestFit="1" customWidth="1"/>
    <col min="15362" max="15362" width="11.85546875" style="1167" customWidth="1"/>
    <col min="15363" max="15363" width="12.42578125" style="1167" customWidth="1"/>
    <col min="15364" max="15364" width="12.5703125" style="1167" customWidth="1"/>
    <col min="15365" max="15365" width="11.7109375" style="1167" customWidth="1"/>
    <col min="15366" max="15366" width="10.7109375" style="1167" customWidth="1"/>
    <col min="15367" max="15367" width="2.42578125" style="1167" bestFit="1" customWidth="1"/>
    <col min="15368" max="15368" width="8.5703125" style="1167" customWidth="1"/>
    <col min="15369" max="15369" width="12.42578125" style="1167" customWidth="1"/>
    <col min="15370" max="15370" width="2.140625" style="1167" customWidth="1"/>
    <col min="15371" max="15371" width="9.42578125" style="1167" customWidth="1"/>
    <col min="15372" max="15616" width="11" style="1167"/>
    <col min="15617" max="15617" width="46.7109375" style="1167" bestFit="1" customWidth="1"/>
    <col min="15618" max="15618" width="11.85546875" style="1167" customWidth="1"/>
    <col min="15619" max="15619" width="12.42578125" style="1167" customWidth="1"/>
    <col min="15620" max="15620" width="12.5703125" style="1167" customWidth="1"/>
    <col min="15621" max="15621" width="11.7109375" style="1167" customWidth="1"/>
    <col min="15622" max="15622" width="10.7109375" style="1167" customWidth="1"/>
    <col min="15623" max="15623" width="2.42578125" style="1167" bestFit="1" customWidth="1"/>
    <col min="15624" max="15624" width="8.5703125" style="1167" customWidth="1"/>
    <col min="15625" max="15625" width="12.42578125" style="1167" customWidth="1"/>
    <col min="15626" max="15626" width="2.140625" style="1167" customWidth="1"/>
    <col min="15627" max="15627" width="9.42578125" style="1167" customWidth="1"/>
    <col min="15628" max="15872" width="11" style="1167"/>
    <col min="15873" max="15873" width="46.7109375" style="1167" bestFit="1" customWidth="1"/>
    <col min="15874" max="15874" width="11.85546875" style="1167" customWidth="1"/>
    <col min="15875" max="15875" width="12.42578125" style="1167" customWidth="1"/>
    <col min="15876" max="15876" width="12.5703125" style="1167" customWidth="1"/>
    <col min="15877" max="15877" width="11.7109375" style="1167" customWidth="1"/>
    <col min="15878" max="15878" width="10.7109375" style="1167" customWidth="1"/>
    <col min="15879" max="15879" width="2.42578125" style="1167" bestFit="1" customWidth="1"/>
    <col min="15880" max="15880" width="8.5703125" style="1167" customWidth="1"/>
    <col min="15881" max="15881" width="12.42578125" style="1167" customWidth="1"/>
    <col min="15882" max="15882" width="2.140625" style="1167" customWidth="1"/>
    <col min="15883" max="15883" width="9.42578125" style="1167" customWidth="1"/>
    <col min="15884" max="16128" width="11" style="1167"/>
    <col min="16129" max="16129" width="46.7109375" style="1167" bestFit="1" customWidth="1"/>
    <col min="16130" max="16130" width="11.85546875" style="1167" customWidth="1"/>
    <col min="16131" max="16131" width="12.42578125" style="1167" customWidth="1"/>
    <col min="16132" max="16132" width="12.5703125" style="1167" customWidth="1"/>
    <col min="16133" max="16133" width="11.7109375" style="1167" customWidth="1"/>
    <col min="16134" max="16134" width="10.7109375" style="1167" customWidth="1"/>
    <col min="16135" max="16135" width="2.42578125" style="1167" bestFit="1" customWidth="1"/>
    <col min="16136" max="16136" width="8.5703125" style="1167" customWidth="1"/>
    <col min="16137" max="16137" width="12.42578125" style="1167" customWidth="1"/>
    <col min="16138" max="16138" width="2.140625" style="1167" customWidth="1"/>
    <col min="16139" max="16139" width="9.42578125" style="1167" customWidth="1"/>
    <col min="16140" max="16384" width="11" style="1167"/>
  </cols>
  <sheetData>
    <row r="1" spans="1:12" ht="15.75">
      <c r="A1" s="1763" t="s">
        <v>691</v>
      </c>
      <c r="B1" s="1763"/>
      <c r="C1" s="1763"/>
      <c r="D1" s="1763"/>
      <c r="E1" s="1763"/>
      <c r="F1" s="1763"/>
      <c r="G1" s="1763"/>
      <c r="H1" s="1763"/>
      <c r="I1" s="1763"/>
      <c r="J1" s="1763"/>
      <c r="K1" s="1763"/>
    </row>
    <row r="2" spans="1:12" ht="17.100000000000001" customHeight="1">
      <c r="A2" s="1764" t="s">
        <v>117</v>
      </c>
      <c r="B2" s="1764"/>
      <c r="C2" s="1764"/>
      <c r="D2" s="1764"/>
      <c r="E2" s="1764"/>
      <c r="F2" s="1764"/>
      <c r="G2" s="1764"/>
      <c r="H2" s="1764"/>
      <c r="I2" s="1764"/>
      <c r="J2" s="1764"/>
      <c r="K2" s="1764"/>
    </row>
    <row r="3" spans="1:12" ht="17.100000000000001" customHeight="1" thickBot="1">
      <c r="A3" s="1235" t="s">
        <v>88</v>
      </c>
      <c r="B3" s="1235"/>
      <c r="C3" s="1235"/>
      <c r="D3" s="1235"/>
      <c r="E3" s="842"/>
      <c r="F3" s="1235"/>
      <c r="G3" s="1235"/>
      <c r="H3" s="1235"/>
      <c r="I3" s="1765" t="s">
        <v>1</v>
      </c>
      <c r="J3" s="1765"/>
      <c r="K3" s="1765"/>
    </row>
    <row r="4" spans="1:12" ht="23.25" customHeight="1" thickTop="1">
      <c r="A4" s="1773" t="s">
        <v>693</v>
      </c>
      <c r="B4" s="1312">
        <v>2016</v>
      </c>
      <c r="C4" s="1313">
        <v>2017</v>
      </c>
      <c r="D4" s="1313">
        <v>2017</v>
      </c>
      <c r="E4" s="1313">
        <v>2018</v>
      </c>
      <c r="F4" s="1766" t="s">
        <v>692</v>
      </c>
      <c r="G4" s="1767"/>
      <c r="H4" s="1767"/>
      <c r="I4" s="1767"/>
      <c r="J4" s="1767"/>
      <c r="K4" s="1768"/>
    </row>
    <row r="5" spans="1:12" ht="23.25" customHeight="1">
      <c r="A5" s="1774"/>
      <c r="B5" s="1314" t="s">
        <v>694</v>
      </c>
      <c r="C5" s="1314" t="s">
        <v>695</v>
      </c>
      <c r="D5" s="1314" t="s">
        <v>696</v>
      </c>
      <c r="E5" s="1314" t="s">
        <v>697</v>
      </c>
      <c r="F5" s="1769" t="s">
        <v>6</v>
      </c>
      <c r="G5" s="1770"/>
      <c r="H5" s="1771"/>
      <c r="I5" s="1769" t="s">
        <v>47</v>
      </c>
      <c r="J5" s="1770"/>
      <c r="K5" s="1772"/>
    </row>
    <row r="6" spans="1:12" ht="23.25" customHeight="1">
      <c r="A6" s="1775"/>
      <c r="B6" s="1483"/>
      <c r="C6" s="1483"/>
      <c r="D6" s="1483"/>
      <c r="E6" s="1484"/>
      <c r="F6" s="1485" t="s">
        <v>3</v>
      </c>
      <c r="G6" s="1486" t="s">
        <v>88</v>
      </c>
      <c r="H6" s="1487" t="s">
        <v>698</v>
      </c>
      <c r="I6" s="1485" t="s">
        <v>3</v>
      </c>
      <c r="J6" s="1486" t="s">
        <v>88</v>
      </c>
      <c r="K6" s="1488" t="s">
        <v>698</v>
      </c>
    </row>
    <row r="7" spans="1:12" ht="25.5" customHeight="1">
      <c r="A7" s="1412" t="s">
        <v>699</v>
      </c>
      <c r="B7" s="1443">
        <v>955980.88294919219</v>
      </c>
      <c r="C7" s="1443">
        <v>980635.85803233576</v>
      </c>
      <c r="D7" s="1443">
        <v>1014634.8957572373</v>
      </c>
      <c r="E7" s="1443">
        <v>1017958.6172089119</v>
      </c>
      <c r="F7" s="1415">
        <v>50603.347538323578</v>
      </c>
      <c r="G7" s="1489" t="s">
        <v>700</v>
      </c>
      <c r="H7" s="1414">
        <v>5.293343040732438</v>
      </c>
      <c r="I7" s="1413">
        <v>-14602.383040400946</v>
      </c>
      <c r="J7" s="1490" t="s">
        <v>701</v>
      </c>
      <c r="K7" s="1418">
        <v>-1.4391761116695052</v>
      </c>
      <c r="L7" s="1184"/>
    </row>
    <row r="8" spans="1:12" ht="25.5" customHeight="1">
      <c r="A8" s="1419" t="s">
        <v>702</v>
      </c>
      <c r="B8" s="1453">
        <v>1069789.5377942338</v>
      </c>
      <c r="C8" s="1453">
        <v>1086434.3748799576</v>
      </c>
      <c r="D8" s="1453">
        <v>1107823.503036466</v>
      </c>
      <c r="E8" s="1453">
        <v>1096497.1026171881</v>
      </c>
      <c r="F8" s="1422">
        <v>16644.837085723877</v>
      </c>
      <c r="G8" s="1491"/>
      <c r="H8" s="1421">
        <v>1.5558982863155828</v>
      </c>
      <c r="I8" s="1420">
        <v>-11326.400419277837</v>
      </c>
      <c r="J8" s="1421"/>
      <c r="K8" s="1424">
        <v>-1.0224011666328592</v>
      </c>
      <c r="L8" s="1184"/>
    </row>
    <row r="9" spans="1:12" ht="25.5" customHeight="1">
      <c r="A9" s="1419" t="s">
        <v>703</v>
      </c>
      <c r="B9" s="1453">
        <v>113808.65484504159</v>
      </c>
      <c r="C9" s="1453">
        <v>105798.51684762182</v>
      </c>
      <c r="D9" s="1453">
        <v>93188.607279228629</v>
      </c>
      <c r="E9" s="1453">
        <v>78538.485408276232</v>
      </c>
      <c r="F9" s="1422">
        <v>-8010.1379974197625</v>
      </c>
      <c r="G9" s="1491"/>
      <c r="H9" s="1421">
        <v>-7.0382503055906627</v>
      </c>
      <c r="I9" s="1420">
        <v>-14650.121870952396</v>
      </c>
      <c r="J9" s="1421"/>
      <c r="K9" s="1424">
        <v>-15.720936602319895</v>
      </c>
      <c r="L9" s="1184"/>
    </row>
    <row r="10" spans="1:12" ht="25.5" customHeight="1">
      <c r="A10" s="1434" t="s">
        <v>704</v>
      </c>
      <c r="B10" s="1453">
        <v>109383.40963409159</v>
      </c>
      <c r="C10" s="1453">
        <v>102309.70040020182</v>
      </c>
      <c r="D10" s="1453">
        <v>90339.575064238627</v>
      </c>
      <c r="E10" s="1453">
        <v>76328.678579176238</v>
      </c>
      <c r="F10" s="1422">
        <v>-7073.7092338897637</v>
      </c>
      <c r="G10" s="1491"/>
      <c r="H10" s="1421">
        <v>-6.4668940724673636</v>
      </c>
      <c r="I10" s="1420">
        <v>-14010.896485062389</v>
      </c>
      <c r="J10" s="1421"/>
      <c r="K10" s="1424">
        <v>-15.509145881082048</v>
      </c>
      <c r="L10" s="1184"/>
    </row>
    <row r="11" spans="1:12" s="1183" customFormat="1" ht="25.5" customHeight="1">
      <c r="A11" s="1434" t="s">
        <v>705</v>
      </c>
      <c r="B11" s="1453">
        <v>4425.2452109500009</v>
      </c>
      <c r="C11" s="1453">
        <v>3488.8164474200003</v>
      </c>
      <c r="D11" s="1453">
        <v>2849.0322149899994</v>
      </c>
      <c r="E11" s="1453">
        <v>2209.8068290999995</v>
      </c>
      <c r="F11" s="1422">
        <v>-936.42876353000065</v>
      </c>
      <c r="G11" s="1491"/>
      <c r="H11" s="1421">
        <v>-21.16105930611177</v>
      </c>
      <c r="I11" s="1420">
        <v>-639.22538588999987</v>
      </c>
      <c r="J11" s="1421"/>
      <c r="K11" s="1424">
        <v>-22.436579780556944</v>
      </c>
      <c r="L11" s="1184"/>
    </row>
    <row r="12" spans="1:12" ht="25.5" customHeight="1">
      <c r="A12" s="1412" t="s">
        <v>706</v>
      </c>
      <c r="B12" s="1443">
        <v>1288597.6894285779</v>
      </c>
      <c r="C12" s="1443">
        <v>1483754.4829773009</v>
      </c>
      <c r="D12" s="1443">
        <v>1577067.098812168</v>
      </c>
      <c r="E12" s="1443">
        <v>1855844.5217932058</v>
      </c>
      <c r="F12" s="1415">
        <v>169208.42109354286</v>
      </c>
      <c r="G12" s="1489" t="s">
        <v>700</v>
      </c>
      <c r="H12" s="1414">
        <v>13.131206309129537</v>
      </c>
      <c r="I12" s="1413">
        <v>296703.52747311315</v>
      </c>
      <c r="J12" s="1492" t="s">
        <v>701</v>
      </c>
      <c r="K12" s="1418">
        <v>18.813627378098715</v>
      </c>
      <c r="L12" s="1184"/>
    </row>
    <row r="13" spans="1:12" ht="25.5" customHeight="1">
      <c r="A13" s="1419" t="s">
        <v>707</v>
      </c>
      <c r="B13" s="1453">
        <v>1805735.9748320361</v>
      </c>
      <c r="C13" s="1453">
        <v>1968506.5103832856</v>
      </c>
      <c r="D13" s="1453">
        <v>2177792.0340676117</v>
      </c>
      <c r="E13" s="1453">
        <v>2452564.5565113216</v>
      </c>
      <c r="F13" s="1422">
        <v>162770.53555124952</v>
      </c>
      <c r="G13" s="1491"/>
      <c r="H13" s="1421">
        <v>9.0140827795375742</v>
      </c>
      <c r="I13" s="1493">
        <v>274772.5224437099</v>
      </c>
      <c r="J13" s="1494"/>
      <c r="K13" s="1495">
        <v>12.617023028158405</v>
      </c>
      <c r="L13" s="1184"/>
    </row>
    <row r="14" spans="1:12" ht="25.5" customHeight="1">
      <c r="A14" s="1419" t="s">
        <v>708</v>
      </c>
      <c r="B14" s="1453">
        <v>87759.355625270109</v>
      </c>
      <c r="C14" s="1453">
        <v>-17046.326578369742</v>
      </c>
      <c r="D14" s="1453">
        <v>149489.00276416997</v>
      </c>
      <c r="E14" s="1453">
        <v>81682.234299400472</v>
      </c>
      <c r="F14" s="1422">
        <v>-104805.68220363985</v>
      </c>
      <c r="G14" s="1491"/>
      <c r="H14" s="1421">
        <v>-119.42394227591764</v>
      </c>
      <c r="I14" s="1420">
        <v>-67806.768464769499</v>
      </c>
      <c r="J14" s="1421"/>
      <c r="K14" s="1424">
        <v>-45.359034585132477</v>
      </c>
      <c r="L14" s="1184"/>
    </row>
    <row r="15" spans="1:12" ht="25.5" customHeight="1">
      <c r="A15" s="1434" t="s">
        <v>709</v>
      </c>
      <c r="B15" s="1453">
        <v>202777.81187425001</v>
      </c>
      <c r="C15" s="1453">
        <v>217614.81201525001</v>
      </c>
      <c r="D15" s="1453">
        <v>255761.09999525</v>
      </c>
      <c r="E15" s="1453">
        <v>370320.43228229007</v>
      </c>
      <c r="F15" s="1422">
        <v>14837.000140999997</v>
      </c>
      <c r="G15" s="1491"/>
      <c r="H15" s="1421">
        <v>7.3168755515524388</v>
      </c>
      <c r="I15" s="1420">
        <v>114559.33228704007</v>
      </c>
      <c r="J15" s="1421"/>
      <c r="K15" s="1424">
        <v>44.79153877941863</v>
      </c>
      <c r="L15" s="1184"/>
    </row>
    <row r="16" spans="1:12" ht="25.5" customHeight="1">
      <c r="A16" s="1434" t="s">
        <v>710</v>
      </c>
      <c r="B16" s="1453">
        <v>115018.4562489799</v>
      </c>
      <c r="C16" s="1453">
        <v>234661.13859361975</v>
      </c>
      <c r="D16" s="1453">
        <v>106272.09723108003</v>
      </c>
      <c r="E16" s="1453">
        <v>288638.1979828896</v>
      </c>
      <c r="F16" s="1422">
        <v>119642.68234463985</v>
      </c>
      <c r="G16" s="1491"/>
      <c r="H16" s="1421">
        <v>104.02042093631469</v>
      </c>
      <c r="I16" s="1420">
        <v>182366.10075180957</v>
      </c>
      <c r="J16" s="1421"/>
      <c r="K16" s="1424">
        <v>171.60299410979846</v>
      </c>
      <c r="L16" s="1184"/>
    </row>
    <row r="17" spans="1:12" ht="25.5" customHeight="1">
      <c r="A17" s="1419" t="s">
        <v>711</v>
      </c>
      <c r="B17" s="1453">
        <v>8226.9650202916546</v>
      </c>
      <c r="C17" s="1453">
        <v>9068.8505571800015</v>
      </c>
      <c r="D17" s="1453">
        <v>9225.8825246000015</v>
      </c>
      <c r="E17" s="1453">
        <v>10513.448528520003</v>
      </c>
      <c r="F17" s="1422">
        <v>841.88553688834691</v>
      </c>
      <c r="G17" s="1491"/>
      <c r="H17" s="1421">
        <v>10.233245611374937</v>
      </c>
      <c r="I17" s="1420">
        <v>1287.5660039200011</v>
      </c>
      <c r="J17" s="1421"/>
      <c r="K17" s="1424">
        <v>13.9560199307418</v>
      </c>
      <c r="L17" s="1184"/>
    </row>
    <row r="18" spans="1:12" ht="25.5" customHeight="1">
      <c r="A18" s="1434" t="s">
        <v>712</v>
      </c>
      <c r="B18" s="1453">
        <v>17443.585907166511</v>
      </c>
      <c r="C18" s="1453">
        <v>21485.999330893545</v>
      </c>
      <c r="D18" s="1453">
        <v>21917.149346277081</v>
      </c>
      <c r="E18" s="1453">
        <v>27523.735275724499</v>
      </c>
      <c r="F18" s="1422">
        <v>4042.4134237270337</v>
      </c>
      <c r="G18" s="1491"/>
      <c r="H18" s="1421">
        <v>23.174211112557145</v>
      </c>
      <c r="I18" s="1420">
        <v>5606.5859294474176</v>
      </c>
      <c r="J18" s="1421"/>
      <c r="K18" s="1424">
        <v>25.58081728999931</v>
      </c>
      <c r="L18" s="1184"/>
    </row>
    <row r="19" spans="1:12" ht="25.5" customHeight="1">
      <c r="A19" s="1434" t="s">
        <v>713</v>
      </c>
      <c r="B19" s="1453">
        <v>3414.3295247600004</v>
      </c>
      <c r="C19" s="1453">
        <v>4638.6508890200002</v>
      </c>
      <c r="D19" s="1453">
        <v>4286.2288242900004</v>
      </c>
      <c r="E19" s="1453">
        <v>3833.2625960800001</v>
      </c>
      <c r="F19" s="1422">
        <v>1224.3213642599999</v>
      </c>
      <c r="G19" s="1491"/>
      <c r="H19" s="1421">
        <v>35.858324610482924</v>
      </c>
      <c r="I19" s="1420">
        <v>-452.96622821000028</v>
      </c>
      <c r="J19" s="1421"/>
      <c r="K19" s="1424">
        <v>-10.567943214861671</v>
      </c>
      <c r="L19" s="1184"/>
    </row>
    <row r="20" spans="1:12" ht="25.5" customHeight="1">
      <c r="A20" s="1434" t="s">
        <v>714</v>
      </c>
      <c r="B20" s="1453">
        <v>14029.256382406509</v>
      </c>
      <c r="C20" s="1453">
        <v>16847.348441873546</v>
      </c>
      <c r="D20" s="1453">
        <v>17630.920521987082</v>
      </c>
      <c r="E20" s="1453">
        <v>23690.472679644499</v>
      </c>
      <c r="F20" s="1422">
        <v>2818.092059467037</v>
      </c>
      <c r="G20" s="1491"/>
      <c r="H20" s="1421">
        <v>20.08725183040411</v>
      </c>
      <c r="I20" s="1420">
        <v>6059.5521576574174</v>
      </c>
      <c r="J20" s="1421"/>
      <c r="K20" s="1424">
        <v>34.368892708130019</v>
      </c>
      <c r="L20" s="1184"/>
    </row>
    <row r="21" spans="1:12" ht="25.5" customHeight="1">
      <c r="A21" s="1419" t="s">
        <v>715</v>
      </c>
      <c r="B21" s="1453">
        <v>1692306.0682793078</v>
      </c>
      <c r="C21" s="1453">
        <v>1954997.9870735817</v>
      </c>
      <c r="D21" s="1453">
        <v>1997159.9994325647</v>
      </c>
      <c r="E21" s="1453">
        <v>2332845.1384076765</v>
      </c>
      <c r="F21" s="1422">
        <v>262691.91879427386</v>
      </c>
      <c r="G21" s="1472"/>
      <c r="H21" s="1421">
        <v>15.522719188815062</v>
      </c>
      <c r="I21" s="1420">
        <v>335685.13897511177</v>
      </c>
      <c r="J21" s="1496"/>
      <c r="K21" s="1424">
        <v>16.808124490300578</v>
      </c>
      <c r="L21" s="1184"/>
    </row>
    <row r="22" spans="1:12" ht="25.5" customHeight="1">
      <c r="A22" s="1419" t="s">
        <v>716</v>
      </c>
      <c r="B22" s="1453">
        <v>517138.28540345817</v>
      </c>
      <c r="C22" s="1453">
        <v>484752.02740598482</v>
      </c>
      <c r="D22" s="1453">
        <v>600724.93525544356</v>
      </c>
      <c r="E22" s="1453">
        <v>596720.03471811581</v>
      </c>
      <c r="F22" s="1422">
        <v>-6437.8855422933448</v>
      </c>
      <c r="G22" s="1497" t="s">
        <v>700</v>
      </c>
      <c r="H22" s="1421">
        <v>-1.2449059998082852</v>
      </c>
      <c r="I22" s="1420">
        <v>-21931.005029403281</v>
      </c>
      <c r="J22" s="1498" t="s">
        <v>701</v>
      </c>
      <c r="K22" s="1424">
        <v>-3.6507565679919143</v>
      </c>
      <c r="L22" s="1184"/>
    </row>
    <row r="23" spans="1:12" ht="25.5" customHeight="1">
      <c r="A23" s="1412" t="s">
        <v>717</v>
      </c>
      <c r="B23" s="1443">
        <v>2244578.5723777702</v>
      </c>
      <c r="C23" s="1443">
        <v>2464390.3410096364</v>
      </c>
      <c r="D23" s="1443">
        <v>2591701.9945694054</v>
      </c>
      <c r="E23" s="1443">
        <v>2873803.1390021178</v>
      </c>
      <c r="F23" s="1415">
        <v>219811.7686318662</v>
      </c>
      <c r="G23" s="1499"/>
      <c r="H23" s="1414">
        <v>9.7930084220224458</v>
      </c>
      <c r="I23" s="1413">
        <v>282101.14443271235</v>
      </c>
      <c r="J23" s="1414"/>
      <c r="K23" s="1500">
        <v>10.884783243745646</v>
      </c>
      <c r="L23" s="1184"/>
    </row>
    <row r="24" spans="1:12" ht="25.5" customHeight="1">
      <c r="A24" s="1419" t="s">
        <v>718</v>
      </c>
      <c r="B24" s="1453">
        <v>1634481.7499847095</v>
      </c>
      <c r="C24" s="1453">
        <v>1579406.8398266707</v>
      </c>
      <c r="D24" s="1453">
        <v>1623172.4922257666</v>
      </c>
      <c r="E24" s="1453">
        <v>1746794.4167908428</v>
      </c>
      <c r="F24" s="1422">
        <v>-55074.910158038838</v>
      </c>
      <c r="G24" s="1491"/>
      <c r="H24" s="1421">
        <v>-3.3695640932395889</v>
      </c>
      <c r="I24" s="1420">
        <v>123621.92456507613</v>
      </c>
      <c r="J24" s="1421"/>
      <c r="K24" s="1501">
        <v>7.6160682341012462</v>
      </c>
      <c r="L24" s="1184"/>
    </row>
    <row r="25" spans="1:12" ht="25.5" customHeight="1">
      <c r="A25" s="1419" t="s">
        <v>719</v>
      </c>
      <c r="B25" s="1453">
        <v>503287.11484016536</v>
      </c>
      <c r="C25" s="1453">
        <v>522009.92917240737</v>
      </c>
      <c r="D25" s="1453">
        <v>569402.38672684168</v>
      </c>
      <c r="E25" s="1453">
        <v>620223.68247196078</v>
      </c>
      <c r="F25" s="1422">
        <v>18722.814332242007</v>
      </c>
      <c r="G25" s="1491"/>
      <c r="H25" s="1421">
        <v>3.7201060349395245</v>
      </c>
      <c r="I25" s="1420">
        <v>50821.295745119103</v>
      </c>
      <c r="J25" s="1421"/>
      <c r="K25" s="1501">
        <v>8.9253745558146935</v>
      </c>
      <c r="L25" s="1184"/>
    </row>
    <row r="26" spans="1:12" ht="25.5" customHeight="1">
      <c r="A26" s="1434" t="s">
        <v>720</v>
      </c>
      <c r="B26" s="1453">
        <v>327482.67803007999</v>
      </c>
      <c r="C26" s="1453">
        <v>354443.18212958996</v>
      </c>
      <c r="D26" s="1453">
        <v>361745.91183872998</v>
      </c>
      <c r="E26" s="1453">
        <v>409164.62591939</v>
      </c>
      <c r="F26" s="1422">
        <v>26960.50409950997</v>
      </c>
      <c r="G26" s="1491"/>
      <c r="H26" s="1421">
        <v>8.232650429539234</v>
      </c>
      <c r="I26" s="1420">
        <v>47418.714080660022</v>
      </c>
      <c r="J26" s="1421"/>
      <c r="K26" s="1424">
        <v>13.10829301142172</v>
      </c>
      <c r="L26" s="1184"/>
    </row>
    <row r="27" spans="1:12" ht="25.5" customHeight="1">
      <c r="A27" s="1434" t="s">
        <v>721</v>
      </c>
      <c r="B27" s="1453">
        <v>175804.43157376483</v>
      </c>
      <c r="C27" s="1453">
        <v>167566.7496062729</v>
      </c>
      <c r="D27" s="1453">
        <v>207656.43750904762</v>
      </c>
      <c r="E27" s="1453">
        <v>211059.0168651377</v>
      </c>
      <c r="F27" s="1422">
        <v>-8237.6819674919243</v>
      </c>
      <c r="G27" s="1491"/>
      <c r="H27" s="1421">
        <v>-4.6857078025564558</v>
      </c>
      <c r="I27" s="1420">
        <v>3402.5793560900784</v>
      </c>
      <c r="J27" s="1421"/>
      <c r="K27" s="1424">
        <v>1.6385619424593219</v>
      </c>
      <c r="L27" s="1184"/>
    </row>
    <row r="28" spans="1:12" ht="25.5" customHeight="1">
      <c r="A28" s="1434" t="s">
        <v>722</v>
      </c>
      <c r="B28" s="1453">
        <v>1131194.6351445443</v>
      </c>
      <c r="C28" s="1453">
        <v>1057396.9106542633</v>
      </c>
      <c r="D28" s="1453">
        <v>1053770.1054989251</v>
      </c>
      <c r="E28" s="1453">
        <v>1126570.734318882</v>
      </c>
      <c r="F28" s="1422">
        <v>-73797.724490280962</v>
      </c>
      <c r="G28" s="1491"/>
      <c r="H28" s="1421">
        <v>-6.5238750430292729</v>
      </c>
      <c r="I28" s="1420">
        <v>72800.62881995691</v>
      </c>
      <c r="J28" s="1421"/>
      <c r="K28" s="1424">
        <v>6.9085874082078114</v>
      </c>
      <c r="L28" s="1184"/>
    </row>
    <row r="29" spans="1:12" ht="25.5" customHeight="1">
      <c r="A29" s="1436" t="s">
        <v>723</v>
      </c>
      <c r="B29" s="1455">
        <v>610096.82239306055</v>
      </c>
      <c r="C29" s="1455">
        <v>884983.5011829657</v>
      </c>
      <c r="D29" s="1455">
        <v>968529.50234363868</v>
      </c>
      <c r="E29" s="1455">
        <v>1127008.722211275</v>
      </c>
      <c r="F29" s="1439">
        <v>274886.67878990516</v>
      </c>
      <c r="G29" s="1438"/>
      <c r="H29" s="1438">
        <v>45.056238403550779</v>
      </c>
      <c r="I29" s="1437">
        <v>158479.21986763633</v>
      </c>
      <c r="J29" s="1438"/>
      <c r="K29" s="1441">
        <v>16.362869637336786</v>
      </c>
      <c r="L29" s="1184"/>
    </row>
    <row r="30" spans="1:12" ht="25.5" customHeight="1" thickBot="1">
      <c r="A30" s="1474" t="s">
        <v>724</v>
      </c>
      <c r="B30" s="1456">
        <v>2353961.9820118616</v>
      </c>
      <c r="C30" s="1456">
        <v>2566700.041409838</v>
      </c>
      <c r="D30" s="1456">
        <v>2682041.5696336441</v>
      </c>
      <c r="E30" s="1456">
        <v>2950131.8175812941</v>
      </c>
      <c r="F30" s="1447">
        <v>212738.05939797638</v>
      </c>
      <c r="G30" s="1446"/>
      <c r="H30" s="1446">
        <v>9.0374466972552998</v>
      </c>
      <c r="I30" s="1445">
        <v>268090.24794765003</v>
      </c>
      <c r="J30" s="1446"/>
      <c r="K30" s="1449">
        <v>9.9957528989481723</v>
      </c>
      <c r="L30" s="1184"/>
    </row>
    <row r="31" spans="1:12" ht="25.5" customHeight="1" thickTop="1">
      <c r="A31" s="1403" t="s">
        <v>1293</v>
      </c>
      <c r="B31" s="1502">
        <v>-25948.372455180008</v>
      </c>
      <c r="C31" s="1235" t="s">
        <v>725</v>
      </c>
      <c r="D31" s="1450"/>
      <c r="E31" s="1450"/>
      <c r="F31" s="1450"/>
      <c r="G31" s="1503"/>
      <c r="H31" s="1504"/>
      <c r="I31" s="1450"/>
      <c r="J31" s="1505"/>
      <c r="K31" s="1505"/>
    </row>
    <row r="32" spans="1:12" ht="25.5" customHeight="1">
      <c r="A32" s="1403" t="s">
        <v>1294</v>
      </c>
      <c r="B32" s="1502">
        <v>17926.104492075534</v>
      </c>
      <c r="C32" s="1235" t="s">
        <v>725</v>
      </c>
      <c r="D32" s="1450"/>
      <c r="E32" s="1450"/>
      <c r="F32" s="1450"/>
      <c r="G32" s="1503"/>
      <c r="H32" s="1504"/>
      <c r="I32" s="1450"/>
      <c r="J32" s="1505"/>
      <c r="K32" s="1505"/>
    </row>
    <row r="33" spans="1:11" ht="25.5" customHeight="1">
      <c r="A33" s="1311" t="s">
        <v>726</v>
      </c>
      <c r="B33" s="1235"/>
      <c r="C33" s="1235"/>
      <c r="D33" s="1450"/>
      <c r="E33" s="1450"/>
      <c r="F33" s="1450"/>
      <c r="G33" s="1503"/>
      <c r="H33" s="1504"/>
      <c r="I33" s="1450"/>
      <c r="J33" s="1505"/>
      <c r="K33" s="1505"/>
    </row>
    <row r="34" spans="1:11" ht="25.5" customHeight="1">
      <c r="A34" s="1506" t="s">
        <v>727</v>
      </c>
      <c r="B34" s="1235"/>
      <c r="C34" s="1235"/>
      <c r="D34" s="1450"/>
      <c r="E34" s="1450"/>
      <c r="F34" s="1450"/>
      <c r="G34" s="1503"/>
      <c r="H34" s="1504"/>
      <c r="I34" s="1450"/>
      <c r="J34" s="1505"/>
      <c r="K34" s="1505"/>
    </row>
    <row r="35" spans="1:11" ht="25.5" customHeight="1">
      <c r="A35" s="1477" t="s">
        <v>728</v>
      </c>
      <c r="B35" s="1507">
        <v>0.91999700765905312</v>
      </c>
      <c r="C35" s="1508">
        <v>0.87644221208186923</v>
      </c>
      <c r="D35" s="1508">
        <v>0.86678967189953871</v>
      </c>
      <c r="E35" s="1508">
        <v>0.99648326765432238</v>
      </c>
      <c r="F35" s="1478">
        <v>-4.3554795577183891E-2</v>
      </c>
      <c r="G35" s="1509"/>
      <c r="H35" s="1478">
        <v>-4.7342323088647591</v>
      </c>
      <c r="I35" s="1478">
        <v>0.12969359575478367</v>
      </c>
      <c r="J35" s="1478"/>
      <c r="K35" s="1478">
        <v>14.962522046503482</v>
      </c>
    </row>
    <row r="36" spans="1:11" ht="25.5" customHeight="1">
      <c r="A36" s="1477" t="s">
        <v>729</v>
      </c>
      <c r="B36" s="1507">
        <v>2.9877941928571294</v>
      </c>
      <c r="C36" s="1508">
        <v>2.6517863877982566</v>
      </c>
      <c r="D36" s="1508">
        <v>2.4709224702419132</v>
      </c>
      <c r="E36" s="1508">
        <v>2.8064897512886522</v>
      </c>
      <c r="F36" s="1478">
        <v>-0.33600780505887284</v>
      </c>
      <c r="G36" s="1509"/>
      <c r="H36" s="1478">
        <v>-11.246015735024896</v>
      </c>
      <c r="I36" s="1478">
        <v>0.33556728104673894</v>
      </c>
      <c r="J36" s="1478"/>
      <c r="K36" s="1478">
        <v>13.580647919474606</v>
      </c>
    </row>
    <row r="37" spans="1:11" ht="25.5" customHeight="1">
      <c r="A37" s="1477" t="s">
        <v>730</v>
      </c>
      <c r="B37" s="1510">
        <v>4.1030368335557039</v>
      </c>
      <c r="C37" s="1511">
        <v>4.1376525640651485</v>
      </c>
      <c r="D37" s="1511">
        <v>3.94529523216046</v>
      </c>
      <c r="E37" s="1511">
        <v>4.6171999287975298</v>
      </c>
      <c r="F37" s="1478">
        <v>3.4615730509444553E-2</v>
      </c>
      <c r="G37" s="1509"/>
      <c r="H37" s="1478">
        <v>0.84366121762174029</v>
      </c>
      <c r="I37" s="1478">
        <v>0.67190469663706986</v>
      </c>
      <c r="J37" s="1478"/>
      <c r="K37" s="1478">
        <v>17.03053021634409</v>
      </c>
    </row>
    <row r="38" spans="1:11" ht="17.100000000000001" customHeight="1">
      <c r="A38" s="1512"/>
      <c r="B38" s="1235"/>
      <c r="C38" s="1235"/>
      <c r="D38" s="1235"/>
      <c r="E38" s="1235"/>
      <c r="F38" s="1235"/>
      <c r="G38" s="1235"/>
      <c r="H38" s="1235"/>
      <c r="I38" s="1235"/>
      <c r="J38" s="1235"/>
      <c r="K38" s="1235"/>
    </row>
  </sheetData>
  <mergeCells count="7">
    <mergeCell ref="A1:K1"/>
    <mergeCell ref="A2:K2"/>
    <mergeCell ref="I3:K3"/>
    <mergeCell ref="F4:K4"/>
    <mergeCell ref="F5:H5"/>
    <mergeCell ref="I5:K5"/>
    <mergeCell ref="A4:A6"/>
  </mergeCells>
  <pageMargins left="0.5" right="0.5" top="0.75" bottom="0.75" header="0.3" footer="0.3"/>
  <pageSetup paperSize="9" scale="59" fitToWidth="0" fitToHeight="0" orientation="portrait" r:id="rId1"/>
</worksheet>
</file>

<file path=xl/worksheets/sheet26.xml><?xml version="1.0" encoding="utf-8"?>
<worksheet xmlns="http://schemas.openxmlformats.org/spreadsheetml/2006/main" xmlns:r="http://schemas.openxmlformats.org/officeDocument/2006/relationships">
  <sheetPr>
    <pageSetUpPr fitToPage="1"/>
  </sheetPr>
  <dimension ref="A1:K56"/>
  <sheetViews>
    <sheetView zoomScale="90" zoomScaleNormal="90" workbookViewId="0">
      <selection activeCell="E22" sqref="E22"/>
    </sheetView>
  </sheetViews>
  <sheetFormatPr defaultColWidth="11" defaultRowHeight="17.100000000000001" customHeight="1"/>
  <cols>
    <col min="1" max="1" width="56.85546875" style="839" bestFit="1" customWidth="1"/>
    <col min="2" max="5" width="15.5703125" style="839" customWidth="1"/>
    <col min="6" max="6" width="13.28515625" style="839" customWidth="1"/>
    <col min="7" max="7" width="2.42578125" style="839" bestFit="1" customWidth="1"/>
    <col min="8" max="8" width="8.5703125" style="839" customWidth="1"/>
    <col min="9" max="9" width="15.7109375" style="839" customWidth="1"/>
    <col min="10" max="10" width="2.140625" style="839" customWidth="1"/>
    <col min="11" max="11" width="9.42578125" style="839" customWidth="1"/>
    <col min="12" max="256" width="11" style="1167"/>
    <col min="257" max="257" width="46.7109375" style="1167" bestFit="1" customWidth="1"/>
    <col min="258" max="258" width="11.85546875" style="1167" customWidth="1"/>
    <col min="259" max="259" width="12.42578125" style="1167" customWidth="1"/>
    <col min="260" max="260" width="12.5703125" style="1167" customWidth="1"/>
    <col min="261" max="261" width="11.7109375" style="1167" customWidth="1"/>
    <col min="262" max="262" width="10.7109375" style="1167" customWidth="1"/>
    <col min="263" max="263" width="2.42578125" style="1167" bestFit="1" customWidth="1"/>
    <col min="264" max="264" width="8.5703125" style="1167" customWidth="1"/>
    <col min="265" max="265" width="12.42578125" style="1167" customWidth="1"/>
    <col min="266" max="266" width="2.140625" style="1167" customWidth="1"/>
    <col min="267" max="267" width="9.42578125" style="1167" customWidth="1"/>
    <col min="268" max="512" width="11" style="1167"/>
    <col min="513" max="513" width="46.7109375" style="1167" bestFit="1" customWidth="1"/>
    <col min="514" max="514" width="11.85546875" style="1167" customWidth="1"/>
    <col min="515" max="515" width="12.42578125" style="1167" customWidth="1"/>
    <col min="516" max="516" width="12.5703125" style="1167" customWidth="1"/>
    <col min="517" max="517" width="11.7109375" style="1167" customWidth="1"/>
    <col min="518" max="518" width="10.7109375" style="1167" customWidth="1"/>
    <col min="519" max="519" width="2.42578125" style="1167" bestFit="1" customWidth="1"/>
    <col min="520" max="520" width="8.5703125" style="1167" customWidth="1"/>
    <col min="521" max="521" width="12.42578125" style="1167" customWidth="1"/>
    <col min="522" max="522" width="2.140625" style="1167" customWidth="1"/>
    <col min="523" max="523" width="9.42578125" style="1167" customWidth="1"/>
    <col min="524" max="768" width="11" style="1167"/>
    <col min="769" max="769" width="46.7109375" style="1167" bestFit="1" customWidth="1"/>
    <col min="770" max="770" width="11.85546875" style="1167" customWidth="1"/>
    <col min="771" max="771" width="12.42578125" style="1167" customWidth="1"/>
    <col min="772" max="772" width="12.5703125" style="1167" customWidth="1"/>
    <col min="773" max="773" width="11.7109375" style="1167" customWidth="1"/>
    <col min="774" max="774" width="10.7109375" style="1167" customWidth="1"/>
    <col min="775" max="775" width="2.42578125" style="1167" bestFit="1" customWidth="1"/>
    <col min="776" max="776" width="8.5703125" style="1167" customWidth="1"/>
    <col min="777" max="777" width="12.42578125" style="1167" customWidth="1"/>
    <col min="778" max="778" width="2.140625" style="1167" customWidth="1"/>
    <col min="779" max="779" width="9.42578125" style="1167" customWidth="1"/>
    <col min="780" max="1024" width="11" style="1167"/>
    <col min="1025" max="1025" width="46.7109375" style="1167" bestFit="1" customWidth="1"/>
    <col min="1026" max="1026" width="11.85546875" style="1167" customWidth="1"/>
    <col min="1027" max="1027" width="12.42578125" style="1167" customWidth="1"/>
    <col min="1028" max="1028" width="12.5703125" style="1167" customWidth="1"/>
    <col min="1029" max="1029" width="11.7109375" style="1167" customWidth="1"/>
    <col min="1030" max="1030" width="10.7109375" style="1167" customWidth="1"/>
    <col min="1031" max="1031" width="2.42578125" style="1167" bestFit="1" customWidth="1"/>
    <col min="1032" max="1032" width="8.5703125" style="1167" customWidth="1"/>
    <col min="1033" max="1033" width="12.42578125" style="1167" customWidth="1"/>
    <col min="1034" max="1034" width="2.140625" style="1167" customWidth="1"/>
    <col min="1035" max="1035" width="9.42578125" style="1167" customWidth="1"/>
    <col min="1036" max="1280" width="11" style="1167"/>
    <col min="1281" max="1281" width="46.7109375" style="1167" bestFit="1" customWidth="1"/>
    <col min="1282" max="1282" width="11.85546875" style="1167" customWidth="1"/>
    <col min="1283" max="1283" width="12.42578125" style="1167" customWidth="1"/>
    <col min="1284" max="1284" width="12.5703125" style="1167" customWidth="1"/>
    <col min="1285" max="1285" width="11.7109375" style="1167" customWidth="1"/>
    <col min="1286" max="1286" width="10.7109375" style="1167" customWidth="1"/>
    <col min="1287" max="1287" width="2.42578125" style="1167" bestFit="1" customWidth="1"/>
    <col min="1288" max="1288" width="8.5703125" style="1167" customWidth="1"/>
    <col min="1289" max="1289" width="12.42578125" style="1167" customWidth="1"/>
    <col min="1290" max="1290" width="2.140625" style="1167" customWidth="1"/>
    <col min="1291" max="1291" width="9.42578125" style="1167" customWidth="1"/>
    <col min="1292" max="1536" width="11" style="1167"/>
    <col min="1537" max="1537" width="46.7109375" style="1167" bestFit="1" customWidth="1"/>
    <col min="1538" max="1538" width="11.85546875" style="1167" customWidth="1"/>
    <col min="1539" max="1539" width="12.42578125" style="1167" customWidth="1"/>
    <col min="1540" max="1540" width="12.5703125" style="1167" customWidth="1"/>
    <col min="1541" max="1541" width="11.7109375" style="1167" customWidth="1"/>
    <col min="1542" max="1542" width="10.7109375" style="1167" customWidth="1"/>
    <col min="1543" max="1543" width="2.42578125" style="1167" bestFit="1" customWidth="1"/>
    <col min="1544" max="1544" width="8.5703125" style="1167" customWidth="1"/>
    <col min="1545" max="1545" width="12.42578125" style="1167" customWidth="1"/>
    <col min="1546" max="1546" width="2.140625" style="1167" customWidth="1"/>
    <col min="1547" max="1547" width="9.42578125" style="1167" customWidth="1"/>
    <col min="1548" max="1792" width="11" style="1167"/>
    <col min="1793" max="1793" width="46.7109375" style="1167" bestFit="1" customWidth="1"/>
    <col min="1794" max="1794" width="11.85546875" style="1167" customWidth="1"/>
    <col min="1795" max="1795" width="12.42578125" style="1167" customWidth="1"/>
    <col min="1796" max="1796" width="12.5703125" style="1167" customWidth="1"/>
    <col min="1797" max="1797" width="11.7109375" style="1167" customWidth="1"/>
    <col min="1798" max="1798" width="10.7109375" style="1167" customWidth="1"/>
    <col min="1799" max="1799" width="2.42578125" style="1167" bestFit="1" customWidth="1"/>
    <col min="1800" max="1800" width="8.5703125" style="1167" customWidth="1"/>
    <col min="1801" max="1801" width="12.42578125" style="1167" customWidth="1"/>
    <col min="1802" max="1802" width="2.140625" style="1167" customWidth="1"/>
    <col min="1803" max="1803" width="9.42578125" style="1167" customWidth="1"/>
    <col min="1804" max="2048" width="11" style="1167"/>
    <col min="2049" max="2049" width="46.7109375" style="1167" bestFit="1" customWidth="1"/>
    <col min="2050" max="2050" width="11.85546875" style="1167" customWidth="1"/>
    <col min="2051" max="2051" width="12.42578125" style="1167" customWidth="1"/>
    <col min="2052" max="2052" width="12.5703125" style="1167" customWidth="1"/>
    <col min="2053" max="2053" width="11.7109375" style="1167" customWidth="1"/>
    <col min="2054" max="2054" width="10.7109375" style="1167" customWidth="1"/>
    <col min="2055" max="2055" width="2.42578125" style="1167" bestFit="1" customWidth="1"/>
    <col min="2056" max="2056" width="8.5703125" style="1167" customWidth="1"/>
    <col min="2057" max="2057" width="12.42578125" style="1167" customWidth="1"/>
    <col min="2058" max="2058" width="2.140625" style="1167" customWidth="1"/>
    <col min="2059" max="2059" width="9.42578125" style="1167" customWidth="1"/>
    <col min="2060" max="2304" width="11" style="1167"/>
    <col min="2305" max="2305" width="46.7109375" style="1167" bestFit="1" customWidth="1"/>
    <col min="2306" max="2306" width="11.85546875" style="1167" customWidth="1"/>
    <col min="2307" max="2307" width="12.42578125" style="1167" customWidth="1"/>
    <col min="2308" max="2308" width="12.5703125" style="1167" customWidth="1"/>
    <col min="2309" max="2309" width="11.7109375" style="1167" customWidth="1"/>
    <col min="2310" max="2310" width="10.7109375" style="1167" customWidth="1"/>
    <col min="2311" max="2311" width="2.42578125" style="1167" bestFit="1" customWidth="1"/>
    <col min="2312" max="2312" width="8.5703125" style="1167" customWidth="1"/>
    <col min="2313" max="2313" width="12.42578125" style="1167" customWidth="1"/>
    <col min="2314" max="2314" width="2.140625" style="1167" customWidth="1"/>
    <col min="2315" max="2315" width="9.42578125" style="1167" customWidth="1"/>
    <col min="2316" max="2560" width="11" style="1167"/>
    <col min="2561" max="2561" width="46.7109375" style="1167" bestFit="1" customWidth="1"/>
    <col min="2562" max="2562" width="11.85546875" style="1167" customWidth="1"/>
    <col min="2563" max="2563" width="12.42578125" style="1167" customWidth="1"/>
    <col min="2564" max="2564" width="12.5703125" style="1167" customWidth="1"/>
    <col min="2565" max="2565" width="11.7109375" style="1167" customWidth="1"/>
    <col min="2566" max="2566" width="10.7109375" style="1167" customWidth="1"/>
    <col min="2567" max="2567" width="2.42578125" style="1167" bestFit="1" customWidth="1"/>
    <col min="2568" max="2568" width="8.5703125" style="1167" customWidth="1"/>
    <col min="2569" max="2569" width="12.42578125" style="1167" customWidth="1"/>
    <col min="2570" max="2570" width="2.140625" style="1167" customWidth="1"/>
    <col min="2571" max="2571" width="9.42578125" style="1167" customWidth="1"/>
    <col min="2572" max="2816" width="11" style="1167"/>
    <col min="2817" max="2817" width="46.7109375" style="1167" bestFit="1" customWidth="1"/>
    <col min="2818" max="2818" width="11.85546875" style="1167" customWidth="1"/>
    <col min="2819" max="2819" width="12.42578125" style="1167" customWidth="1"/>
    <col min="2820" max="2820" width="12.5703125" style="1167" customWidth="1"/>
    <col min="2821" max="2821" width="11.7109375" style="1167" customWidth="1"/>
    <col min="2822" max="2822" width="10.7109375" style="1167" customWidth="1"/>
    <col min="2823" max="2823" width="2.42578125" style="1167" bestFit="1" customWidth="1"/>
    <col min="2824" max="2824" width="8.5703125" style="1167" customWidth="1"/>
    <col min="2825" max="2825" width="12.42578125" style="1167" customWidth="1"/>
    <col min="2826" max="2826" width="2.140625" style="1167" customWidth="1"/>
    <col min="2827" max="2827" width="9.42578125" style="1167" customWidth="1"/>
    <col min="2828" max="3072" width="11" style="1167"/>
    <col min="3073" max="3073" width="46.7109375" style="1167" bestFit="1" customWidth="1"/>
    <col min="3074" max="3074" width="11.85546875" style="1167" customWidth="1"/>
    <col min="3075" max="3075" width="12.42578125" style="1167" customWidth="1"/>
    <col min="3076" max="3076" width="12.5703125" style="1167" customWidth="1"/>
    <col min="3077" max="3077" width="11.7109375" style="1167" customWidth="1"/>
    <col min="3078" max="3078" width="10.7109375" style="1167" customWidth="1"/>
    <col min="3079" max="3079" width="2.42578125" style="1167" bestFit="1" customWidth="1"/>
    <col min="3080" max="3080" width="8.5703125" style="1167" customWidth="1"/>
    <col min="3081" max="3081" width="12.42578125" style="1167" customWidth="1"/>
    <col min="3082" max="3082" width="2.140625" style="1167" customWidth="1"/>
    <col min="3083" max="3083" width="9.42578125" style="1167" customWidth="1"/>
    <col min="3084" max="3328" width="11" style="1167"/>
    <col min="3329" max="3329" width="46.7109375" style="1167" bestFit="1" customWidth="1"/>
    <col min="3330" max="3330" width="11.85546875" style="1167" customWidth="1"/>
    <col min="3331" max="3331" width="12.42578125" style="1167" customWidth="1"/>
    <col min="3332" max="3332" width="12.5703125" style="1167" customWidth="1"/>
    <col min="3333" max="3333" width="11.7109375" style="1167" customWidth="1"/>
    <col min="3334" max="3334" width="10.7109375" style="1167" customWidth="1"/>
    <col min="3335" max="3335" width="2.42578125" style="1167" bestFit="1" customWidth="1"/>
    <col min="3336" max="3336" width="8.5703125" style="1167" customWidth="1"/>
    <col min="3337" max="3337" width="12.42578125" style="1167" customWidth="1"/>
    <col min="3338" max="3338" width="2.140625" style="1167" customWidth="1"/>
    <col min="3339" max="3339" width="9.42578125" style="1167" customWidth="1"/>
    <col min="3340" max="3584" width="11" style="1167"/>
    <col min="3585" max="3585" width="46.7109375" style="1167" bestFit="1" customWidth="1"/>
    <col min="3586" max="3586" width="11.85546875" style="1167" customWidth="1"/>
    <col min="3587" max="3587" width="12.42578125" style="1167" customWidth="1"/>
    <col min="3588" max="3588" width="12.5703125" style="1167" customWidth="1"/>
    <col min="3589" max="3589" width="11.7109375" style="1167" customWidth="1"/>
    <col min="3590" max="3590" width="10.7109375" style="1167" customWidth="1"/>
    <col min="3591" max="3591" width="2.42578125" style="1167" bestFit="1" customWidth="1"/>
    <col min="3592" max="3592" width="8.5703125" style="1167" customWidth="1"/>
    <col min="3593" max="3593" width="12.42578125" style="1167" customWidth="1"/>
    <col min="3594" max="3594" width="2.140625" style="1167" customWidth="1"/>
    <col min="3595" max="3595" width="9.42578125" style="1167" customWidth="1"/>
    <col min="3596" max="3840" width="11" style="1167"/>
    <col min="3841" max="3841" width="46.7109375" style="1167" bestFit="1" customWidth="1"/>
    <col min="3842" max="3842" width="11.85546875" style="1167" customWidth="1"/>
    <col min="3843" max="3843" width="12.42578125" style="1167" customWidth="1"/>
    <col min="3844" max="3844" width="12.5703125" style="1167" customWidth="1"/>
    <col min="3845" max="3845" width="11.7109375" style="1167" customWidth="1"/>
    <col min="3846" max="3846" width="10.7109375" style="1167" customWidth="1"/>
    <col min="3847" max="3847" width="2.42578125" style="1167" bestFit="1" customWidth="1"/>
    <col min="3848" max="3848" width="8.5703125" style="1167" customWidth="1"/>
    <col min="3849" max="3849" width="12.42578125" style="1167" customWidth="1"/>
    <col min="3850" max="3850" width="2.140625" style="1167" customWidth="1"/>
    <col min="3851" max="3851" width="9.42578125" style="1167" customWidth="1"/>
    <col min="3852" max="4096" width="11" style="1167"/>
    <col min="4097" max="4097" width="46.7109375" style="1167" bestFit="1" customWidth="1"/>
    <col min="4098" max="4098" width="11.85546875" style="1167" customWidth="1"/>
    <col min="4099" max="4099" width="12.42578125" style="1167" customWidth="1"/>
    <col min="4100" max="4100" width="12.5703125" style="1167" customWidth="1"/>
    <col min="4101" max="4101" width="11.7109375" style="1167" customWidth="1"/>
    <col min="4102" max="4102" width="10.7109375" style="1167" customWidth="1"/>
    <col min="4103" max="4103" width="2.42578125" style="1167" bestFit="1" customWidth="1"/>
    <col min="4104" max="4104" width="8.5703125" style="1167" customWidth="1"/>
    <col min="4105" max="4105" width="12.42578125" style="1167" customWidth="1"/>
    <col min="4106" max="4106" width="2.140625" style="1167" customWidth="1"/>
    <col min="4107" max="4107" width="9.42578125" style="1167" customWidth="1"/>
    <col min="4108" max="4352" width="11" style="1167"/>
    <col min="4353" max="4353" width="46.7109375" style="1167" bestFit="1" customWidth="1"/>
    <col min="4354" max="4354" width="11.85546875" style="1167" customWidth="1"/>
    <col min="4355" max="4355" width="12.42578125" style="1167" customWidth="1"/>
    <col min="4356" max="4356" width="12.5703125" style="1167" customWidth="1"/>
    <col min="4357" max="4357" width="11.7109375" style="1167" customWidth="1"/>
    <col min="4358" max="4358" width="10.7109375" style="1167" customWidth="1"/>
    <col min="4359" max="4359" width="2.42578125" style="1167" bestFit="1" customWidth="1"/>
    <col min="4360" max="4360" width="8.5703125" style="1167" customWidth="1"/>
    <col min="4361" max="4361" width="12.42578125" style="1167" customWidth="1"/>
    <col min="4362" max="4362" width="2.140625" style="1167" customWidth="1"/>
    <col min="4363" max="4363" width="9.42578125" style="1167" customWidth="1"/>
    <col min="4364" max="4608" width="11" style="1167"/>
    <col min="4609" max="4609" width="46.7109375" style="1167" bestFit="1" customWidth="1"/>
    <col min="4610" max="4610" width="11.85546875" style="1167" customWidth="1"/>
    <col min="4611" max="4611" width="12.42578125" style="1167" customWidth="1"/>
    <col min="4612" max="4612" width="12.5703125" style="1167" customWidth="1"/>
    <col min="4613" max="4613" width="11.7109375" style="1167" customWidth="1"/>
    <col min="4614" max="4614" width="10.7109375" style="1167" customWidth="1"/>
    <col min="4615" max="4615" width="2.42578125" style="1167" bestFit="1" customWidth="1"/>
    <col min="4616" max="4616" width="8.5703125" style="1167" customWidth="1"/>
    <col min="4617" max="4617" width="12.42578125" style="1167" customWidth="1"/>
    <col min="4618" max="4618" width="2.140625" style="1167" customWidth="1"/>
    <col min="4619" max="4619" width="9.42578125" style="1167" customWidth="1"/>
    <col min="4620" max="4864" width="11" style="1167"/>
    <col min="4865" max="4865" width="46.7109375" style="1167" bestFit="1" customWidth="1"/>
    <col min="4866" max="4866" width="11.85546875" style="1167" customWidth="1"/>
    <col min="4867" max="4867" width="12.42578125" style="1167" customWidth="1"/>
    <col min="4868" max="4868" width="12.5703125" style="1167" customWidth="1"/>
    <col min="4869" max="4869" width="11.7109375" style="1167" customWidth="1"/>
    <col min="4870" max="4870" width="10.7109375" style="1167" customWidth="1"/>
    <col min="4871" max="4871" width="2.42578125" style="1167" bestFit="1" customWidth="1"/>
    <col min="4872" max="4872" width="8.5703125" style="1167" customWidth="1"/>
    <col min="4873" max="4873" width="12.42578125" style="1167" customWidth="1"/>
    <col min="4874" max="4874" width="2.140625" style="1167" customWidth="1"/>
    <col min="4875" max="4875" width="9.42578125" style="1167" customWidth="1"/>
    <col min="4876" max="5120" width="11" style="1167"/>
    <col min="5121" max="5121" width="46.7109375" style="1167" bestFit="1" customWidth="1"/>
    <col min="5122" max="5122" width="11.85546875" style="1167" customWidth="1"/>
    <col min="5123" max="5123" width="12.42578125" style="1167" customWidth="1"/>
    <col min="5124" max="5124" width="12.5703125" style="1167" customWidth="1"/>
    <col min="5125" max="5125" width="11.7109375" style="1167" customWidth="1"/>
    <col min="5126" max="5126" width="10.7109375" style="1167" customWidth="1"/>
    <col min="5127" max="5127" width="2.42578125" style="1167" bestFit="1" customWidth="1"/>
    <col min="5128" max="5128" width="8.5703125" style="1167" customWidth="1"/>
    <col min="5129" max="5129" width="12.42578125" style="1167" customWidth="1"/>
    <col min="5130" max="5130" width="2.140625" style="1167" customWidth="1"/>
    <col min="5131" max="5131" width="9.42578125" style="1167" customWidth="1"/>
    <col min="5132" max="5376" width="11" style="1167"/>
    <col min="5377" max="5377" width="46.7109375" style="1167" bestFit="1" customWidth="1"/>
    <col min="5378" max="5378" width="11.85546875" style="1167" customWidth="1"/>
    <col min="5379" max="5379" width="12.42578125" style="1167" customWidth="1"/>
    <col min="5380" max="5380" width="12.5703125" style="1167" customWidth="1"/>
    <col min="5381" max="5381" width="11.7109375" style="1167" customWidth="1"/>
    <col min="5382" max="5382" width="10.7109375" style="1167" customWidth="1"/>
    <col min="5383" max="5383" width="2.42578125" style="1167" bestFit="1" customWidth="1"/>
    <col min="5384" max="5384" width="8.5703125" style="1167" customWidth="1"/>
    <col min="5385" max="5385" width="12.42578125" style="1167" customWidth="1"/>
    <col min="5386" max="5386" width="2.140625" style="1167" customWidth="1"/>
    <col min="5387" max="5387" width="9.42578125" style="1167" customWidth="1"/>
    <col min="5388" max="5632" width="11" style="1167"/>
    <col min="5633" max="5633" width="46.7109375" style="1167" bestFit="1" customWidth="1"/>
    <col min="5634" max="5634" width="11.85546875" style="1167" customWidth="1"/>
    <col min="5635" max="5635" width="12.42578125" style="1167" customWidth="1"/>
    <col min="5636" max="5636" width="12.5703125" style="1167" customWidth="1"/>
    <col min="5637" max="5637" width="11.7109375" style="1167" customWidth="1"/>
    <col min="5638" max="5638" width="10.7109375" style="1167" customWidth="1"/>
    <col min="5639" max="5639" width="2.42578125" style="1167" bestFit="1" customWidth="1"/>
    <col min="5640" max="5640" width="8.5703125" style="1167" customWidth="1"/>
    <col min="5641" max="5641" width="12.42578125" style="1167" customWidth="1"/>
    <col min="5642" max="5642" width="2.140625" style="1167" customWidth="1"/>
    <col min="5643" max="5643" width="9.42578125" style="1167" customWidth="1"/>
    <col min="5644" max="5888" width="11" style="1167"/>
    <col min="5889" max="5889" width="46.7109375" style="1167" bestFit="1" customWidth="1"/>
    <col min="5890" max="5890" width="11.85546875" style="1167" customWidth="1"/>
    <col min="5891" max="5891" width="12.42578125" style="1167" customWidth="1"/>
    <col min="5892" max="5892" width="12.5703125" style="1167" customWidth="1"/>
    <col min="5893" max="5893" width="11.7109375" style="1167" customWidth="1"/>
    <col min="5894" max="5894" width="10.7109375" style="1167" customWidth="1"/>
    <col min="5895" max="5895" width="2.42578125" style="1167" bestFit="1" customWidth="1"/>
    <col min="5896" max="5896" width="8.5703125" style="1167" customWidth="1"/>
    <col min="5897" max="5897" width="12.42578125" style="1167" customWidth="1"/>
    <col min="5898" max="5898" width="2.140625" style="1167" customWidth="1"/>
    <col min="5899" max="5899" width="9.42578125" style="1167" customWidth="1"/>
    <col min="5900" max="6144" width="11" style="1167"/>
    <col min="6145" max="6145" width="46.7109375" style="1167" bestFit="1" customWidth="1"/>
    <col min="6146" max="6146" width="11.85546875" style="1167" customWidth="1"/>
    <col min="6147" max="6147" width="12.42578125" style="1167" customWidth="1"/>
    <col min="6148" max="6148" width="12.5703125" style="1167" customWidth="1"/>
    <col min="6149" max="6149" width="11.7109375" style="1167" customWidth="1"/>
    <col min="6150" max="6150" width="10.7109375" style="1167" customWidth="1"/>
    <col min="6151" max="6151" width="2.42578125" style="1167" bestFit="1" customWidth="1"/>
    <col min="6152" max="6152" width="8.5703125" style="1167" customWidth="1"/>
    <col min="6153" max="6153" width="12.42578125" style="1167" customWidth="1"/>
    <col min="6154" max="6154" width="2.140625" style="1167" customWidth="1"/>
    <col min="6155" max="6155" width="9.42578125" style="1167" customWidth="1"/>
    <col min="6156" max="6400" width="11" style="1167"/>
    <col min="6401" max="6401" width="46.7109375" style="1167" bestFit="1" customWidth="1"/>
    <col min="6402" max="6402" width="11.85546875" style="1167" customWidth="1"/>
    <col min="6403" max="6403" width="12.42578125" style="1167" customWidth="1"/>
    <col min="6404" max="6404" width="12.5703125" style="1167" customWidth="1"/>
    <col min="6405" max="6405" width="11.7109375" style="1167" customWidth="1"/>
    <col min="6406" max="6406" width="10.7109375" style="1167" customWidth="1"/>
    <col min="6407" max="6407" width="2.42578125" style="1167" bestFit="1" customWidth="1"/>
    <col min="6408" max="6408" width="8.5703125" style="1167" customWidth="1"/>
    <col min="6409" max="6409" width="12.42578125" style="1167" customWidth="1"/>
    <col min="6410" max="6410" width="2.140625" style="1167" customWidth="1"/>
    <col min="6411" max="6411" width="9.42578125" style="1167" customWidth="1"/>
    <col min="6412" max="6656" width="11" style="1167"/>
    <col min="6657" max="6657" width="46.7109375" style="1167" bestFit="1" customWidth="1"/>
    <col min="6658" max="6658" width="11.85546875" style="1167" customWidth="1"/>
    <col min="6659" max="6659" width="12.42578125" style="1167" customWidth="1"/>
    <col min="6660" max="6660" width="12.5703125" style="1167" customWidth="1"/>
    <col min="6661" max="6661" width="11.7109375" style="1167" customWidth="1"/>
    <col min="6662" max="6662" width="10.7109375" style="1167" customWidth="1"/>
    <col min="6663" max="6663" width="2.42578125" style="1167" bestFit="1" customWidth="1"/>
    <col min="6664" max="6664" width="8.5703125" style="1167" customWidth="1"/>
    <col min="6665" max="6665" width="12.42578125" style="1167" customWidth="1"/>
    <col min="6666" max="6666" width="2.140625" style="1167" customWidth="1"/>
    <col min="6667" max="6667" width="9.42578125" style="1167" customWidth="1"/>
    <col min="6668" max="6912" width="11" style="1167"/>
    <col min="6913" max="6913" width="46.7109375" style="1167" bestFit="1" customWidth="1"/>
    <col min="6914" max="6914" width="11.85546875" style="1167" customWidth="1"/>
    <col min="6915" max="6915" width="12.42578125" style="1167" customWidth="1"/>
    <col min="6916" max="6916" width="12.5703125" style="1167" customWidth="1"/>
    <col min="6917" max="6917" width="11.7109375" style="1167" customWidth="1"/>
    <col min="6918" max="6918" width="10.7109375" style="1167" customWidth="1"/>
    <col min="6919" max="6919" width="2.42578125" style="1167" bestFit="1" customWidth="1"/>
    <col min="6920" max="6920" width="8.5703125" style="1167" customWidth="1"/>
    <col min="6921" max="6921" width="12.42578125" style="1167" customWidth="1"/>
    <col min="6922" max="6922" width="2.140625" style="1167" customWidth="1"/>
    <col min="6923" max="6923" width="9.42578125" style="1167" customWidth="1"/>
    <col min="6924" max="7168" width="11" style="1167"/>
    <col min="7169" max="7169" width="46.7109375" style="1167" bestFit="1" customWidth="1"/>
    <col min="7170" max="7170" width="11.85546875" style="1167" customWidth="1"/>
    <col min="7171" max="7171" width="12.42578125" style="1167" customWidth="1"/>
    <col min="7172" max="7172" width="12.5703125" style="1167" customWidth="1"/>
    <col min="7173" max="7173" width="11.7109375" style="1167" customWidth="1"/>
    <col min="7174" max="7174" width="10.7109375" style="1167" customWidth="1"/>
    <col min="7175" max="7175" width="2.42578125" style="1167" bestFit="1" customWidth="1"/>
    <col min="7176" max="7176" width="8.5703125" style="1167" customWidth="1"/>
    <col min="7177" max="7177" width="12.42578125" style="1167" customWidth="1"/>
    <col min="7178" max="7178" width="2.140625" style="1167" customWidth="1"/>
    <col min="7179" max="7179" width="9.42578125" style="1167" customWidth="1"/>
    <col min="7180" max="7424" width="11" style="1167"/>
    <col min="7425" max="7425" width="46.7109375" style="1167" bestFit="1" customWidth="1"/>
    <col min="7426" max="7426" width="11.85546875" style="1167" customWidth="1"/>
    <col min="7427" max="7427" width="12.42578125" style="1167" customWidth="1"/>
    <col min="7428" max="7428" width="12.5703125" style="1167" customWidth="1"/>
    <col min="7429" max="7429" width="11.7109375" style="1167" customWidth="1"/>
    <col min="7430" max="7430" width="10.7109375" style="1167" customWidth="1"/>
    <col min="7431" max="7431" width="2.42578125" style="1167" bestFit="1" customWidth="1"/>
    <col min="7432" max="7432" width="8.5703125" style="1167" customWidth="1"/>
    <col min="7433" max="7433" width="12.42578125" style="1167" customWidth="1"/>
    <col min="7434" max="7434" width="2.140625" style="1167" customWidth="1"/>
    <col min="7435" max="7435" width="9.42578125" style="1167" customWidth="1"/>
    <col min="7436" max="7680" width="11" style="1167"/>
    <col min="7681" max="7681" width="46.7109375" style="1167" bestFit="1" customWidth="1"/>
    <col min="7682" max="7682" width="11.85546875" style="1167" customWidth="1"/>
    <col min="7683" max="7683" width="12.42578125" style="1167" customWidth="1"/>
    <col min="7684" max="7684" width="12.5703125" style="1167" customWidth="1"/>
    <col min="7685" max="7685" width="11.7109375" style="1167" customWidth="1"/>
    <col min="7686" max="7686" width="10.7109375" style="1167" customWidth="1"/>
    <col min="7687" max="7687" width="2.42578125" style="1167" bestFit="1" customWidth="1"/>
    <col min="7688" max="7688" width="8.5703125" style="1167" customWidth="1"/>
    <col min="7689" max="7689" width="12.42578125" style="1167" customWidth="1"/>
    <col min="7690" max="7690" width="2.140625" style="1167" customWidth="1"/>
    <col min="7691" max="7691" width="9.42578125" style="1167" customWidth="1"/>
    <col min="7692" max="7936" width="11" style="1167"/>
    <col min="7937" max="7937" width="46.7109375" style="1167" bestFit="1" customWidth="1"/>
    <col min="7938" max="7938" width="11.85546875" style="1167" customWidth="1"/>
    <col min="7939" max="7939" width="12.42578125" style="1167" customWidth="1"/>
    <col min="7940" max="7940" width="12.5703125" style="1167" customWidth="1"/>
    <col min="7941" max="7941" width="11.7109375" style="1167" customWidth="1"/>
    <col min="7942" max="7942" width="10.7109375" style="1167" customWidth="1"/>
    <col min="7943" max="7943" width="2.42578125" style="1167" bestFit="1" customWidth="1"/>
    <col min="7944" max="7944" width="8.5703125" style="1167" customWidth="1"/>
    <col min="7945" max="7945" width="12.42578125" style="1167" customWidth="1"/>
    <col min="7946" max="7946" width="2.140625" style="1167" customWidth="1"/>
    <col min="7947" max="7947" width="9.42578125" style="1167" customWidth="1"/>
    <col min="7948" max="8192" width="11" style="1167"/>
    <col min="8193" max="8193" width="46.7109375" style="1167" bestFit="1" customWidth="1"/>
    <col min="8194" max="8194" width="11.85546875" style="1167" customWidth="1"/>
    <col min="8195" max="8195" width="12.42578125" style="1167" customWidth="1"/>
    <col min="8196" max="8196" width="12.5703125" style="1167" customWidth="1"/>
    <col min="8197" max="8197" width="11.7109375" style="1167" customWidth="1"/>
    <col min="8198" max="8198" width="10.7109375" style="1167" customWidth="1"/>
    <col min="8199" max="8199" width="2.42578125" style="1167" bestFit="1" customWidth="1"/>
    <col min="8200" max="8200" width="8.5703125" style="1167" customWidth="1"/>
    <col min="8201" max="8201" width="12.42578125" style="1167" customWidth="1"/>
    <col min="8202" max="8202" width="2.140625" style="1167" customWidth="1"/>
    <col min="8203" max="8203" width="9.42578125" style="1167" customWidth="1"/>
    <col min="8204" max="8448" width="11" style="1167"/>
    <col min="8449" max="8449" width="46.7109375" style="1167" bestFit="1" customWidth="1"/>
    <col min="8450" max="8450" width="11.85546875" style="1167" customWidth="1"/>
    <col min="8451" max="8451" width="12.42578125" style="1167" customWidth="1"/>
    <col min="8452" max="8452" width="12.5703125" style="1167" customWidth="1"/>
    <col min="8453" max="8453" width="11.7109375" style="1167" customWidth="1"/>
    <col min="8454" max="8454" width="10.7109375" style="1167" customWidth="1"/>
    <col min="8455" max="8455" width="2.42578125" style="1167" bestFit="1" customWidth="1"/>
    <col min="8456" max="8456" width="8.5703125" style="1167" customWidth="1"/>
    <col min="8457" max="8457" width="12.42578125" style="1167" customWidth="1"/>
    <col min="8458" max="8458" width="2.140625" style="1167" customWidth="1"/>
    <col min="8459" max="8459" width="9.42578125" style="1167" customWidth="1"/>
    <col min="8460" max="8704" width="11" style="1167"/>
    <col min="8705" max="8705" width="46.7109375" style="1167" bestFit="1" customWidth="1"/>
    <col min="8706" max="8706" width="11.85546875" style="1167" customWidth="1"/>
    <col min="8707" max="8707" width="12.42578125" style="1167" customWidth="1"/>
    <col min="8708" max="8708" width="12.5703125" style="1167" customWidth="1"/>
    <col min="8709" max="8709" width="11.7109375" style="1167" customWidth="1"/>
    <col min="8710" max="8710" width="10.7109375" style="1167" customWidth="1"/>
    <col min="8711" max="8711" width="2.42578125" style="1167" bestFit="1" customWidth="1"/>
    <col min="8712" max="8712" width="8.5703125" style="1167" customWidth="1"/>
    <col min="8713" max="8713" width="12.42578125" style="1167" customWidth="1"/>
    <col min="8714" max="8714" width="2.140625" style="1167" customWidth="1"/>
    <col min="8715" max="8715" width="9.42578125" style="1167" customWidth="1"/>
    <col min="8716" max="8960" width="11" style="1167"/>
    <col min="8961" max="8961" width="46.7109375" style="1167" bestFit="1" customWidth="1"/>
    <col min="8962" max="8962" width="11.85546875" style="1167" customWidth="1"/>
    <col min="8963" max="8963" width="12.42578125" style="1167" customWidth="1"/>
    <col min="8964" max="8964" width="12.5703125" style="1167" customWidth="1"/>
    <col min="8965" max="8965" width="11.7109375" style="1167" customWidth="1"/>
    <col min="8966" max="8966" width="10.7109375" style="1167" customWidth="1"/>
    <col min="8967" max="8967" width="2.42578125" style="1167" bestFit="1" customWidth="1"/>
    <col min="8968" max="8968" width="8.5703125" style="1167" customWidth="1"/>
    <col min="8969" max="8969" width="12.42578125" style="1167" customWidth="1"/>
    <col min="8970" max="8970" width="2.140625" style="1167" customWidth="1"/>
    <col min="8971" max="8971" width="9.42578125" style="1167" customWidth="1"/>
    <col min="8972" max="9216" width="11" style="1167"/>
    <col min="9217" max="9217" width="46.7109375" style="1167" bestFit="1" customWidth="1"/>
    <col min="9218" max="9218" width="11.85546875" style="1167" customWidth="1"/>
    <col min="9219" max="9219" width="12.42578125" style="1167" customWidth="1"/>
    <col min="9220" max="9220" width="12.5703125" style="1167" customWidth="1"/>
    <col min="9221" max="9221" width="11.7109375" style="1167" customWidth="1"/>
    <col min="9222" max="9222" width="10.7109375" style="1167" customWidth="1"/>
    <col min="9223" max="9223" width="2.42578125" style="1167" bestFit="1" customWidth="1"/>
    <col min="9224" max="9224" width="8.5703125" style="1167" customWidth="1"/>
    <col min="9225" max="9225" width="12.42578125" style="1167" customWidth="1"/>
    <col min="9226" max="9226" width="2.140625" style="1167" customWidth="1"/>
    <col min="9227" max="9227" width="9.42578125" style="1167" customWidth="1"/>
    <col min="9228" max="9472" width="11" style="1167"/>
    <col min="9473" max="9473" width="46.7109375" style="1167" bestFit="1" customWidth="1"/>
    <col min="9474" max="9474" width="11.85546875" style="1167" customWidth="1"/>
    <col min="9475" max="9475" width="12.42578125" style="1167" customWidth="1"/>
    <col min="9476" max="9476" width="12.5703125" style="1167" customWidth="1"/>
    <col min="9477" max="9477" width="11.7109375" style="1167" customWidth="1"/>
    <col min="9478" max="9478" width="10.7109375" style="1167" customWidth="1"/>
    <col min="9479" max="9479" width="2.42578125" style="1167" bestFit="1" customWidth="1"/>
    <col min="9480" max="9480" width="8.5703125" style="1167" customWidth="1"/>
    <col min="9481" max="9481" width="12.42578125" style="1167" customWidth="1"/>
    <col min="9482" max="9482" width="2.140625" style="1167" customWidth="1"/>
    <col min="9483" max="9483" width="9.42578125" style="1167" customWidth="1"/>
    <col min="9484" max="9728" width="11" style="1167"/>
    <col min="9729" max="9729" width="46.7109375" style="1167" bestFit="1" customWidth="1"/>
    <col min="9730" max="9730" width="11.85546875" style="1167" customWidth="1"/>
    <col min="9731" max="9731" width="12.42578125" style="1167" customWidth="1"/>
    <col min="9732" max="9732" width="12.5703125" style="1167" customWidth="1"/>
    <col min="9733" max="9733" width="11.7109375" style="1167" customWidth="1"/>
    <col min="9734" max="9734" width="10.7109375" style="1167" customWidth="1"/>
    <col min="9735" max="9735" width="2.42578125" style="1167" bestFit="1" customWidth="1"/>
    <col min="9736" max="9736" width="8.5703125" style="1167" customWidth="1"/>
    <col min="9737" max="9737" width="12.42578125" style="1167" customWidth="1"/>
    <col min="9738" max="9738" width="2.140625" style="1167" customWidth="1"/>
    <col min="9739" max="9739" width="9.42578125" style="1167" customWidth="1"/>
    <col min="9740" max="9984" width="11" style="1167"/>
    <col min="9985" max="9985" width="46.7109375" style="1167" bestFit="1" customWidth="1"/>
    <col min="9986" max="9986" width="11.85546875" style="1167" customWidth="1"/>
    <col min="9987" max="9987" width="12.42578125" style="1167" customWidth="1"/>
    <col min="9988" max="9988" width="12.5703125" style="1167" customWidth="1"/>
    <col min="9989" max="9989" width="11.7109375" style="1167" customWidth="1"/>
    <col min="9990" max="9990" width="10.7109375" style="1167" customWidth="1"/>
    <col min="9991" max="9991" width="2.42578125" style="1167" bestFit="1" customWidth="1"/>
    <col min="9992" max="9992" width="8.5703125" style="1167" customWidth="1"/>
    <col min="9993" max="9993" width="12.42578125" style="1167" customWidth="1"/>
    <col min="9994" max="9994" width="2.140625" style="1167" customWidth="1"/>
    <col min="9995" max="9995" width="9.42578125" style="1167" customWidth="1"/>
    <col min="9996" max="10240" width="11" style="1167"/>
    <col min="10241" max="10241" width="46.7109375" style="1167" bestFit="1" customWidth="1"/>
    <col min="10242" max="10242" width="11.85546875" style="1167" customWidth="1"/>
    <col min="10243" max="10243" width="12.42578125" style="1167" customWidth="1"/>
    <col min="10244" max="10244" width="12.5703125" style="1167" customWidth="1"/>
    <col min="10245" max="10245" width="11.7109375" style="1167" customWidth="1"/>
    <col min="10246" max="10246" width="10.7109375" style="1167" customWidth="1"/>
    <col min="10247" max="10247" width="2.42578125" style="1167" bestFit="1" customWidth="1"/>
    <col min="10248" max="10248" width="8.5703125" style="1167" customWidth="1"/>
    <col min="10249" max="10249" width="12.42578125" style="1167" customWidth="1"/>
    <col min="10250" max="10250" width="2.140625" style="1167" customWidth="1"/>
    <col min="10251" max="10251" width="9.42578125" style="1167" customWidth="1"/>
    <col min="10252" max="10496" width="11" style="1167"/>
    <col min="10497" max="10497" width="46.7109375" style="1167" bestFit="1" customWidth="1"/>
    <col min="10498" max="10498" width="11.85546875" style="1167" customWidth="1"/>
    <col min="10499" max="10499" width="12.42578125" style="1167" customWidth="1"/>
    <col min="10500" max="10500" width="12.5703125" style="1167" customWidth="1"/>
    <col min="10501" max="10501" width="11.7109375" style="1167" customWidth="1"/>
    <col min="10502" max="10502" width="10.7109375" style="1167" customWidth="1"/>
    <col min="10503" max="10503" width="2.42578125" style="1167" bestFit="1" customWidth="1"/>
    <col min="10504" max="10504" width="8.5703125" style="1167" customWidth="1"/>
    <col min="10505" max="10505" width="12.42578125" style="1167" customWidth="1"/>
    <col min="10506" max="10506" width="2.140625" style="1167" customWidth="1"/>
    <col min="10507" max="10507" width="9.42578125" style="1167" customWidth="1"/>
    <col min="10508" max="10752" width="11" style="1167"/>
    <col min="10753" max="10753" width="46.7109375" style="1167" bestFit="1" customWidth="1"/>
    <col min="10754" max="10754" width="11.85546875" style="1167" customWidth="1"/>
    <col min="10755" max="10755" width="12.42578125" style="1167" customWidth="1"/>
    <col min="10756" max="10756" width="12.5703125" style="1167" customWidth="1"/>
    <col min="10757" max="10757" width="11.7109375" style="1167" customWidth="1"/>
    <col min="10758" max="10758" width="10.7109375" style="1167" customWidth="1"/>
    <col min="10759" max="10759" width="2.42578125" style="1167" bestFit="1" customWidth="1"/>
    <col min="10760" max="10760" width="8.5703125" style="1167" customWidth="1"/>
    <col min="10761" max="10761" width="12.42578125" style="1167" customWidth="1"/>
    <col min="10762" max="10762" width="2.140625" style="1167" customWidth="1"/>
    <col min="10763" max="10763" width="9.42578125" style="1167" customWidth="1"/>
    <col min="10764" max="11008" width="11" style="1167"/>
    <col min="11009" max="11009" width="46.7109375" style="1167" bestFit="1" customWidth="1"/>
    <col min="11010" max="11010" width="11.85546875" style="1167" customWidth="1"/>
    <col min="11011" max="11011" width="12.42578125" style="1167" customWidth="1"/>
    <col min="11012" max="11012" width="12.5703125" style="1167" customWidth="1"/>
    <col min="11013" max="11013" width="11.7109375" style="1167" customWidth="1"/>
    <col min="11014" max="11014" width="10.7109375" style="1167" customWidth="1"/>
    <col min="11015" max="11015" width="2.42578125" style="1167" bestFit="1" customWidth="1"/>
    <col min="11016" max="11016" width="8.5703125" style="1167" customWidth="1"/>
    <col min="11017" max="11017" width="12.42578125" style="1167" customWidth="1"/>
    <col min="11018" max="11018" width="2.140625" style="1167" customWidth="1"/>
    <col min="11019" max="11019" width="9.42578125" style="1167" customWidth="1"/>
    <col min="11020" max="11264" width="11" style="1167"/>
    <col min="11265" max="11265" width="46.7109375" style="1167" bestFit="1" customWidth="1"/>
    <col min="11266" max="11266" width="11.85546875" style="1167" customWidth="1"/>
    <col min="11267" max="11267" width="12.42578125" style="1167" customWidth="1"/>
    <col min="11268" max="11268" width="12.5703125" style="1167" customWidth="1"/>
    <col min="11269" max="11269" width="11.7109375" style="1167" customWidth="1"/>
    <col min="11270" max="11270" width="10.7109375" style="1167" customWidth="1"/>
    <col min="11271" max="11271" width="2.42578125" style="1167" bestFit="1" customWidth="1"/>
    <col min="11272" max="11272" width="8.5703125" style="1167" customWidth="1"/>
    <col min="11273" max="11273" width="12.42578125" style="1167" customWidth="1"/>
    <col min="11274" max="11274" width="2.140625" style="1167" customWidth="1"/>
    <col min="11275" max="11275" width="9.42578125" style="1167" customWidth="1"/>
    <col min="11276" max="11520" width="11" style="1167"/>
    <col min="11521" max="11521" width="46.7109375" style="1167" bestFit="1" customWidth="1"/>
    <col min="11522" max="11522" width="11.85546875" style="1167" customWidth="1"/>
    <col min="11523" max="11523" width="12.42578125" style="1167" customWidth="1"/>
    <col min="11524" max="11524" width="12.5703125" style="1167" customWidth="1"/>
    <col min="11525" max="11525" width="11.7109375" style="1167" customWidth="1"/>
    <col min="11526" max="11526" width="10.7109375" style="1167" customWidth="1"/>
    <col min="11527" max="11527" width="2.42578125" style="1167" bestFit="1" customWidth="1"/>
    <col min="11528" max="11528" width="8.5703125" style="1167" customWidth="1"/>
    <col min="11529" max="11529" width="12.42578125" style="1167" customWidth="1"/>
    <col min="11530" max="11530" width="2.140625" style="1167" customWidth="1"/>
    <col min="11531" max="11531" width="9.42578125" style="1167" customWidth="1"/>
    <col min="11532" max="11776" width="11" style="1167"/>
    <col min="11777" max="11777" width="46.7109375" style="1167" bestFit="1" customWidth="1"/>
    <col min="11778" max="11778" width="11.85546875" style="1167" customWidth="1"/>
    <col min="11779" max="11779" width="12.42578125" style="1167" customWidth="1"/>
    <col min="11780" max="11780" width="12.5703125" style="1167" customWidth="1"/>
    <col min="11781" max="11781" width="11.7109375" style="1167" customWidth="1"/>
    <col min="11782" max="11782" width="10.7109375" style="1167" customWidth="1"/>
    <col min="11783" max="11783" width="2.42578125" style="1167" bestFit="1" customWidth="1"/>
    <col min="11784" max="11784" width="8.5703125" style="1167" customWidth="1"/>
    <col min="11785" max="11785" width="12.42578125" style="1167" customWidth="1"/>
    <col min="11786" max="11786" width="2.140625" style="1167" customWidth="1"/>
    <col min="11787" max="11787" width="9.42578125" style="1167" customWidth="1"/>
    <col min="11788" max="12032" width="11" style="1167"/>
    <col min="12033" max="12033" width="46.7109375" style="1167" bestFit="1" customWidth="1"/>
    <col min="12034" max="12034" width="11.85546875" style="1167" customWidth="1"/>
    <col min="12035" max="12035" width="12.42578125" style="1167" customWidth="1"/>
    <col min="12036" max="12036" width="12.5703125" style="1167" customWidth="1"/>
    <col min="12037" max="12037" width="11.7109375" style="1167" customWidth="1"/>
    <col min="12038" max="12038" width="10.7109375" style="1167" customWidth="1"/>
    <col min="12039" max="12039" width="2.42578125" style="1167" bestFit="1" customWidth="1"/>
    <col min="12040" max="12040" width="8.5703125" style="1167" customWidth="1"/>
    <col min="12041" max="12041" width="12.42578125" style="1167" customWidth="1"/>
    <col min="12042" max="12042" width="2.140625" style="1167" customWidth="1"/>
    <col min="12043" max="12043" width="9.42578125" style="1167" customWidth="1"/>
    <col min="12044" max="12288" width="11" style="1167"/>
    <col min="12289" max="12289" width="46.7109375" style="1167" bestFit="1" customWidth="1"/>
    <col min="12290" max="12290" width="11.85546875" style="1167" customWidth="1"/>
    <col min="12291" max="12291" width="12.42578125" style="1167" customWidth="1"/>
    <col min="12292" max="12292" width="12.5703125" style="1167" customWidth="1"/>
    <col min="12293" max="12293" width="11.7109375" style="1167" customWidth="1"/>
    <col min="12294" max="12294" width="10.7109375" style="1167" customWidth="1"/>
    <col min="12295" max="12295" width="2.42578125" style="1167" bestFit="1" customWidth="1"/>
    <col min="12296" max="12296" width="8.5703125" style="1167" customWidth="1"/>
    <col min="12297" max="12297" width="12.42578125" style="1167" customWidth="1"/>
    <col min="12298" max="12298" width="2.140625" style="1167" customWidth="1"/>
    <col min="12299" max="12299" width="9.42578125" style="1167" customWidth="1"/>
    <col min="12300" max="12544" width="11" style="1167"/>
    <col min="12545" max="12545" width="46.7109375" style="1167" bestFit="1" customWidth="1"/>
    <col min="12546" max="12546" width="11.85546875" style="1167" customWidth="1"/>
    <col min="12547" max="12547" width="12.42578125" style="1167" customWidth="1"/>
    <col min="12548" max="12548" width="12.5703125" style="1167" customWidth="1"/>
    <col min="12549" max="12549" width="11.7109375" style="1167" customWidth="1"/>
    <col min="12550" max="12550" width="10.7109375" style="1167" customWidth="1"/>
    <col min="12551" max="12551" width="2.42578125" style="1167" bestFit="1" customWidth="1"/>
    <col min="12552" max="12552" width="8.5703125" style="1167" customWidth="1"/>
    <col min="12553" max="12553" width="12.42578125" style="1167" customWidth="1"/>
    <col min="12554" max="12554" width="2.140625" style="1167" customWidth="1"/>
    <col min="12555" max="12555" width="9.42578125" style="1167" customWidth="1"/>
    <col min="12556" max="12800" width="11" style="1167"/>
    <col min="12801" max="12801" width="46.7109375" style="1167" bestFit="1" customWidth="1"/>
    <col min="12802" max="12802" width="11.85546875" style="1167" customWidth="1"/>
    <col min="12803" max="12803" width="12.42578125" style="1167" customWidth="1"/>
    <col min="12804" max="12804" width="12.5703125" style="1167" customWidth="1"/>
    <col min="12805" max="12805" width="11.7109375" style="1167" customWidth="1"/>
    <col min="12806" max="12806" width="10.7109375" style="1167" customWidth="1"/>
    <col min="12807" max="12807" width="2.42578125" style="1167" bestFit="1" customWidth="1"/>
    <col min="12808" max="12808" width="8.5703125" style="1167" customWidth="1"/>
    <col min="12809" max="12809" width="12.42578125" style="1167" customWidth="1"/>
    <col min="12810" max="12810" width="2.140625" style="1167" customWidth="1"/>
    <col min="12811" max="12811" width="9.42578125" style="1167" customWidth="1"/>
    <col min="12812" max="13056" width="11" style="1167"/>
    <col min="13057" max="13057" width="46.7109375" style="1167" bestFit="1" customWidth="1"/>
    <col min="13058" max="13058" width="11.85546875" style="1167" customWidth="1"/>
    <col min="13059" max="13059" width="12.42578125" style="1167" customWidth="1"/>
    <col min="13060" max="13060" width="12.5703125" style="1167" customWidth="1"/>
    <col min="13061" max="13061" width="11.7109375" style="1167" customWidth="1"/>
    <col min="13062" max="13062" width="10.7109375" style="1167" customWidth="1"/>
    <col min="13063" max="13063" width="2.42578125" style="1167" bestFit="1" customWidth="1"/>
    <col min="13064" max="13064" width="8.5703125" style="1167" customWidth="1"/>
    <col min="13065" max="13065" width="12.42578125" style="1167" customWidth="1"/>
    <col min="13066" max="13066" width="2.140625" style="1167" customWidth="1"/>
    <col min="13067" max="13067" width="9.42578125" style="1167" customWidth="1"/>
    <col min="13068" max="13312" width="11" style="1167"/>
    <col min="13313" max="13313" width="46.7109375" style="1167" bestFit="1" customWidth="1"/>
    <col min="13314" max="13314" width="11.85546875" style="1167" customWidth="1"/>
    <col min="13315" max="13315" width="12.42578125" style="1167" customWidth="1"/>
    <col min="13316" max="13316" width="12.5703125" style="1167" customWidth="1"/>
    <col min="13317" max="13317" width="11.7109375" style="1167" customWidth="1"/>
    <col min="13318" max="13318" width="10.7109375" style="1167" customWidth="1"/>
    <col min="13319" max="13319" width="2.42578125" style="1167" bestFit="1" customWidth="1"/>
    <col min="13320" max="13320" width="8.5703125" style="1167" customWidth="1"/>
    <col min="13321" max="13321" width="12.42578125" style="1167" customWidth="1"/>
    <col min="13322" max="13322" width="2.140625" style="1167" customWidth="1"/>
    <col min="13323" max="13323" width="9.42578125" style="1167" customWidth="1"/>
    <col min="13324" max="13568" width="11" style="1167"/>
    <col min="13569" max="13569" width="46.7109375" style="1167" bestFit="1" customWidth="1"/>
    <col min="13570" max="13570" width="11.85546875" style="1167" customWidth="1"/>
    <col min="13571" max="13571" width="12.42578125" style="1167" customWidth="1"/>
    <col min="13572" max="13572" width="12.5703125" style="1167" customWidth="1"/>
    <col min="13573" max="13573" width="11.7109375" style="1167" customWidth="1"/>
    <col min="13574" max="13574" width="10.7109375" style="1167" customWidth="1"/>
    <col min="13575" max="13575" width="2.42578125" style="1167" bestFit="1" customWidth="1"/>
    <col min="13576" max="13576" width="8.5703125" style="1167" customWidth="1"/>
    <col min="13577" max="13577" width="12.42578125" style="1167" customWidth="1"/>
    <col min="13578" max="13578" width="2.140625" style="1167" customWidth="1"/>
    <col min="13579" max="13579" width="9.42578125" style="1167" customWidth="1"/>
    <col min="13580" max="13824" width="11" style="1167"/>
    <col min="13825" max="13825" width="46.7109375" style="1167" bestFit="1" customWidth="1"/>
    <col min="13826" max="13826" width="11.85546875" style="1167" customWidth="1"/>
    <col min="13827" max="13827" width="12.42578125" style="1167" customWidth="1"/>
    <col min="13828" max="13828" width="12.5703125" style="1167" customWidth="1"/>
    <col min="13829" max="13829" width="11.7109375" style="1167" customWidth="1"/>
    <col min="13830" max="13830" width="10.7109375" style="1167" customWidth="1"/>
    <col min="13831" max="13831" width="2.42578125" style="1167" bestFit="1" customWidth="1"/>
    <col min="13832" max="13832" width="8.5703125" style="1167" customWidth="1"/>
    <col min="13833" max="13833" width="12.42578125" style="1167" customWidth="1"/>
    <col min="13834" max="13834" width="2.140625" style="1167" customWidth="1"/>
    <col min="13835" max="13835" width="9.42578125" style="1167" customWidth="1"/>
    <col min="13836" max="14080" width="11" style="1167"/>
    <col min="14081" max="14081" width="46.7109375" style="1167" bestFit="1" customWidth="1"/>
    <col min="14082" max="14082" width="11.85546875" style="1167" customWidth="1"/>
    <col min="14083" max="14083" width="12.42578125" style="1167" customWidth="1"/>
    <col min="14084" max="14084" width="12.5703125" style="1167" customWidth="1"/>
    <col min="14085" max="14085" width="11.7109375" style="1167" customWidth="1"/>
    <col min="14086" max="14086" width="10.7109375" style="1167" customWidth="1"/>
    <col min="14087" max="14087" width="2.42578125" style="1167" bestFit="1" customWidth="1"/>
    <col min="14088" max="14088" width="8.5703125" style="1167" customWidth="1"/>
    <col min="14089" max="14089" width="12.42578125" style="1167" customWidth="1"/>
    <col min="14090" max="14090" width="2.140625" style="1167" customWidth="1"/>
    <col min="14091" max="14091" width="9.42578125" style="1167" customWidth="1"/>
    <col min="14092" max="14336" width="11" style="1167"/>
    <col min="14337" max="14337" width="46.7109375" style="1167" bestFit="1" customWidth="1"/>
    <col min="14338" max="14338" width="11.85546875" style="1167" customWidth="1"/>
    <col min="14339" max="14339" width="12.42578125" style="1167" customWidth="1"/>
    <col min="14340" max="14340" width="12.5703125" style="1167" customWidth="1"/>
    <col min="14341" max="14341" width="11.7109375" style="1167" customWidth="1"/>
    <col min="14342" max="14342" width="10.7109375" style="1167" customWidth="1"/>
    <col min="14343" max="14343" width="2.42578125" style="1167" bestFit="1" customWidth="1"/>
    <col min="14344" max="14344" width="8.5703125" style="1167" customWidth="1"/>
    <col min="14345" max="14345" width="12.42578125" style="1167" customWidth="1"/>
    <col min="14346" max="14346" width="2.140625" style="1167" customWidth="1"/>
    <col min="14347" max="14347" width="9.42578125" style="1167" customWidth="1"/>
    <col min="14348" max="14592" width="11" style="1167"/>
    <col min="14593" max="14593" width="46.7109375" style="1167" bestFit="1" customWidth="1"/>
    <col min="14594" max="14594" width="11.85546875" style="1167" customWidth="1"/>
    <col min="14595" max="14595" width="12.42578125" style="1167" customWidth="1"/>
    <col min="14596" max="14596" width="12.5703125" style="1167" customWidth="1"/>
    <col min="14597" max="14597" width="11.7109375" style="1167" customWidth="1"/>
    <col min="14598" max="14598" width="10.7109375" style="1167" customWidth="1"/>
    <col min="14599" max="14599" width="2.42578125" style="1167" bestFit="1" customWidth="1"/>
    <col min="14600" max="14600" width="8.5703125" style="1167" customWidth="1"/>
    <col min="14601" max="14601" width="12.42578125" style="1167" customWidth="1"/>
    <col min="14602" max="14602" width="2.140625" style="1167" customWidth="1"/>
    <col min="14603" max="14603" width="9.42578125" style="1167" customWidth="1"/>
    <col min="14604" max="14848" width="11" style="1167"/>
    <col min="14849" max="14849" width="46.7109375" style="1167" bestFit="1" customWidth="1"/>
    <col min="14850" max="14850" width="11.85546875" style="1167" customWidth="1"/>
    <col min="14851" max="14851" width="12.42578125" style="1167" customWidth="1"/>
    <col min="14852" max="14852" width="12.5703125" style="1167" customWidth="1"/>
    <col min="14853" max="14853" width="11.7109375" style="1167" customWidth="1"/>
    <col min="14854" max="14854" width="10.7109375" style="1167" customWidth="1"/>
    <col min="14855" max="14855" width="2.42578125" style="1167" bestFit="1" customWidth="1"/>
    <col min="14856" max="14856" width="8.5703125" style="1167" customWidth="1"/>
    <col min="14857" max="14857" width="12.42578125" style="1167" customWidth="1"/>
    <col min="14858" max="14858" width="2.140625" style="1167" customWidth="1"/>
    <col min="14859" max="14859" width="9.42578125" style="1167" customWidth="1"/>
    <col min="14860" max="15104" width="11" style="1167"/>
    <col min="15105" max="15105" width="46.7109375" style="1167" bestFit="1" customWidth="1"/>
    <col min="15106" max="15106" width="11.85546875" style="1167" customWidth="1"/>
    <col min="15107" max="15107" width="12.42578125" style="1167" customWidth="1"/>
    <col min="15108" max="15108" width="12.5703125" style="1167" customWidth="1"/>
    <col min="15109" max="15109" width="11.7109375" style="1167" customWidth="1"/>
    <col min="15110" max="15110" width="10.7109375" style="1167" customWidth="1"/>
    <col min="15111" max="15111" width="2.42578125" style="1167" bestFit="1" customWidth="1"/>
    <col min="15112" max="15112" width="8.5703125" style="1167" customWidth="1"/>
    <col min="15113" max="15113" width="12.42578125" style="1167" customWidth="1"/>
    <col min="15114" max="15114" width="2.140625" style="1167" customWidth="1"/>
    <col min="15115" max="15115" width="9.42578125" style="1167" customWidth="1"/>
    <col min="15116" max="15360" width="11" style="1167"/>
    <col min="15361" max="15361" width="46.7109375" style="1167" bestFit="1" customWidth="1"/>
    <col min="15362" max="15362" width="11.85546875" style="1167" customWidth="1"/>
    <col min="15363" max="15363" width="12.42578125" style="1167" customWidth="1"/>
    <col min="15364" max="15364" width="12.5703125" style="1167" customWidth="1"/>
    <col min="15365" max="15365" width="11.7109375" style="1167" customWidth="1"/>
    <col min="15366" max="15366" width="10.7109375" style="1167" customWidth="1"/>
    <col min="15367" max="15367" width="2.42578125" style="1167" bestFit="1" customWidth="1"/>
    <col min="15368" max="15368" width="8.5703125" style="1167" customWidth="1"/>
    <col min="15369" max="15369" width="12.42578125" style="1167" customWidth="1"/>
    <col min="15370" max="15370" width="2.140625" style="1167" customWidth="1"/>
    <col min="15371" max="15371" width="9.42578125" style="1167" customWidth="1"/>
    <col min="15372" max="15616" width="11" style="1167"/>
    <col min="15617" max="15617" width="46.7109375" style="1167" bestFit="1" customWidth="1"/>
    <col min="15618" max="15618" width="11.85546875" style="1167" customWidth="1"/>
    <col min="15619" max="15619" width="12.42578125" style="1167" customWidth="1"/>
    <col min="15620" max="15620" width="12.5703125" style="1167" customWidth="1"/>
    <col min="15621" max="15621" width="11.7109375" style="1167" customWidth="1"/>
    <col min="15622" max="15622" width="10.7109375" style="1167" customWidth="1"/>
    <col min="15623" max="15623" width="2.42578125" style="1167" bestFit="1" customWidth="1"/>
    <col min="15624" max="15624" width="8.5703125" style="1167" customWidth="1"/>
    <col min="15625" max="15625" width="12.42578125" style="1167" customWidth="1"/>
    <col min="15626" max="15626" width="2.140625" style="1167" customWidth="1"/>
    <col min="15627" max="15627" width="9.42578125" style="1167" customWidth="1"/>
    <col min="15628" max="15872" width="11" style="1167"/>
    <col min="15873" max="15873" width="46.7109375" style="1167" bestFit="1" customWidth="1"/>
    <col min="15874" max="15874" width="11.85546875" style="1167" customWidth="1"/>
    <col min="15875" max="15875" width="12.42578125" style="1167" customWidth="1"/>
    <col min="15876" max="15876" width="12.5703125" style="1167" customWidth="1"/>
    <col min="15877" max="15877" width="11.7109375" style="1167" customWidth="1"/>
    <col min="15878" max="15878" width="10.7109375" style="1167" customWidth="1"/>
    <col min="15879" max="15879" width="2.42578125" style="1167" bestFit="1" customWidth="1"/>
    <col min="15880" max="15880" width="8.5703125" style="1167" customWidth="1"/>
    <col min="15881" max="15881" width="12.42578125" style="1167" customWidth="1"/>
    <col min="15882" max="15882" width="2.140625" style="1167" customWidth="1"/>
    <col min="15883" max="15883" width="9.42578125" style="1167" customWidth="1"/>
    <col min="15884" max="16128" width="11" style="1167"/>
    <col min="16129" max="16129" width="46.7109375" style="1167" bestFit="1" customWidth="1"/>
    <col min="16130" max="16130" width="11.85546875" style="1167" customWidth="1"/>
    <col min="16131" max="16131" width="12.42578125" style="1167" customWidth="1"/>
    <col min="16132" max="16132" width="12.5703125" style="1167" customWidth="1"/>
    <col min="16133" max="16133" width="11.7109375" style="1167" customWidth="1"/>
    <col min="16134" max="16134" width="10.7109375" style="1167" customWidth="1"/>
    <col min="16135" max="16135" width="2.42578125" style="1167" bestFit="1" customWidth="1"/>
    <col min="16136" max="16136" width="8.5703125" style="1167" customWidth="1"/>
    <col min="16137" max="16137" width="12.42578125" style="1167" customWidth="1"/>
    <col min="16138" max="16138" width="2.140625" style="1167" customWidth="1"/>
    <col min="16139" max="16139" width="9.42578125" style="1167" customWidth="1"/>
    <col min="16140" max="16384" width="11" style="1167"/>
  </cols>
  <sheetData>
    <row r="1" spans="1:11" ht="15.75">
      <c r="A1" s="1763" t="s">
        <v>731</v>
      </c>
      <c r="B1" s="1763"/>
      <c r="C1" s="1763"/>
      <c r="D1" s="1763"/>
      <c r="E1" s="1763"/>
      <c r="F1" s="1763"/>
      <c r="G1" s="1763"/>
      <c r="H1" s="1763"/>
      <c r="I1" s="1763"/>
      <c r="J1" s="1763"/>
      <c r="K1" s="1763"/>
    </row>
    <row r="2" spans="1:11" ht="17.100000000000001" customHeight="1">
      <c r="A2" s="1776" t="s">
        <v>118</v>
      </c>
      <c r="B2" s="1776"/>
      <c r="C2" s="1776"/>
      <c r="D2" s="1776"/>
      <c r="E2" s="1776"/>
      <c r="F2" s="1776"/>
      <c r="G2" s="1776"/>
      <c r="H2" s="1776"/>
      <c r="I2" s="1776"/>
      <c r="J2" s="1776"/>
      <c r="K2" s="1776"/>
    </row>
    <row r="3" spans="1:11" ht="17.100000000000001" customHeight="1" thickBot="1">
      <c r="E3" s="1353"/>
      <c r="I3" s="1777" t="s">
        <v>1</v>
      </c>
      <c r="J3" s="1777"/>
      <c r="K3" s="1777"/>
    </row>
    <row r="4" spans="1:11" ht="24" customHeight="1" thickTop="1">
      <c r="A4" s="1778" t="s">
        <v>732</v>
      </c>
      <c r="B4" s="1457">
        <v>2016</v>
      </c>
      <c r="C4" s="1457">
        <v>2017</v>
      </c>
      <c r="D4" s="1457">
        <v>2017</v>
      </c>
      <c r="E4" s="1457">
        <v>2018</v>
      </c>
      <c r="F4" s="1766" t="s">
        <v>692</v>
      </c>
      <c r="G4" s="1767"/>
      <c r="H4" s="1767"/>
      <c r="I4" s="1767"/>
      <c r="J4" s="1767"/>
      <c r="K4" s="1768"/>
    </row>
    <row r="5" spans="1:11" ht="24" customHeight="1">
      <c r="A5" s="1779"/>
      <c r="B5" s="1462" t="s">
        <v>694</v>
      </c>
      <c r="C5" s="1314" t="s">
        <v>695</v>
      </c>
      <c r="D5" s="1314" t="s">
        <v>696</v>
      </c>
      <c r="E5" s="1314" t="s">
        <v>697</v>
      </c>
      <c r="F5" s="1769" t="s">
        <v>6</v>
      </c>
      <c r="G5" s="1770"/>
      <c r="H5" s="1771"/>
      <c r="I5" s="1769" t="s">
        <v>47</v>
      </c>
      <c r="J5" s="1770"/>
      <c r="K5" s="1772"/>
    </row>
    <row r="6" spans="1:11" ht="24" customHeight="1">
      <c r="A6" s="1780"/>
      <c r="B6" s="1463"/>
      <c r="C6" s="1463"/>
      <c r="D6" s="1464"/>
      <c r="E6" s="1464"/>
      <c r="F6" s="1407" t="s">
        <v>3</v>
      </c>
      <c r="G6" s="1408" t="s">
        <v>88</v>
      </c>
      <c r="H6" s="1409" t="s">
        <v>698</v>
      </c>
      <c r="I6" s="1410" t="s">
        <v>3</v>
      </c>
      <c r="J6" s="1408" t="s">
        <v>88</v>
      </c>
      <c r="K6" s="1411" t="s">
        <v>698</v>
      </c>
    </row>
    <row r="7" spans="1:11" ht="24" customHeight="1">
      <c r="A7" s="1412" t="s">
        <v>733</v>
      </c>
      <c r="B7" s="1443">
        <v>917630.90047061001</v>
      </c>
      <c r="C7" s="1443">
        <v>923292.48286210001</v>
      </c>
      <c r="D7" s="1443">
        <v>955657.73971067986</v>
      </c>
      <c r="E7" s="1443">
        <v>985382.51792222995</v>
      </c>
      <c r="F7" s="1415">
        <v>5661.5823914899956</v>
      </c>
      <c r="G7" s="1416"/>
      <c r="H7" s="1414">
        <v>0.61697817592960691</v>
      </c>
      <c r="I7" s="1413">
        <v>29724.778211550089</v>
      </c>
      <c r="J7" s="1417"/>
      <c r="K7" s="1418">
        <v>3.1103999869816468</v>
      </c>
    </row>
    <row r="8" spans="1:11" ht="24" customHeight="1">
      <c r="A8" s="1434" t="s">
        <v>734</v>
      </c>
      <c r="B8" s="1453">
        <v>28206.181776740003</v>
      </c>
      <c r="C8" s="1453">
        <v>26714.90198789</v>
      </c>
      <c r="D8" s="1453">
        <v>25929.438226990002</v>
      </c>
      <c r="E8" s="1453">
        <v>29085.1268069</v>
      </c>
      <c r="F8" s="1422">
        <v>-1491.2797888500027</v>
      </c>
      <c r="G8" s="1423"/>
      <c r="H8" s="1421">
        <v>-5.28706721332901</v>
      </c>
      <c r="I8" s="1420">
        <v>3155.6885799099982</v>
      </c>
      <c r="J8" s="1421"/>
      <c r="K8" s="1424">
        <v>12.170292901391269</v>
      </c>
    </row>
    <row r="9" spans="1:11" ht="24" customHeight="1">
      <c r="A9" s="1434" t="s">
        <v>735</v>
      </c>
      <c r="B9" s="1453">
        <v>29.838400000000004</v>
      </c>
      <c r="C9" s="1453">
        <v>174.19396</v>
      </c>
      <c r="D9" s="1453">
        <v>170.62933999999998</v>
      </c>
      <c r="E9" s="1453">
        <v>610.51739999999995</v>
      </c>
      <c r="F9" s="1422">
        <v>144.35556</v>
      </c>
      <c r="G9" s="1423"/>
      <c r="H9" s="1421">
        <v>483.79122204943951</v>
      </c>
      <c r="I9" s="1420">
        <v>439.88806</v>
      </c>
      <c r="J9" s="1421"/>
      <c r="K9" s="1424">
        <v>257.80329455649309</v>
      </c>
    </row>
    <row r="10" spans="1:11" ht="24" customHeight="1">
      <c r="A10" s="1434" t="s">
        <v>736</v>
      </c>
      <c r="B10" s="1453">
        <v>2384.0881600000002</v>
      </c>
      <c r="C10" s="1453">
        <v>2244.8544200000001</v>
      </c>
      <c r="D10" s="1453">
        <v>2291.3082800000002</v>
      </c>
      <c r="E10" s="1453">
        <v>2426.8825999999999</v>
      </c>
      <c r="F10" s="1422">
        <v>-139.23374000000013</v>
      </c>
      <c r="G10" s="1423"/>
      <c r="H10" s="1421">
        <v>-5.8401254758968353</v>
      </c>
      <c r="I10" s="1420">
        <v>135.57431999999972</v>
      </c>
      <c r="J10" s="1421"/>
      <c r="K10" s="1424">
        <v>5.9168956522951905</v>
      </c>
    </row>
    <row r="11" spans="1:11" ht="24" customHeight="1">
      <c r="A11" s="1434" t="s">
        <v>737</v>
      </c>
      <c r="B11" s="1453">
        <v>887010.79213386995</v>
      </c>
      <c r="C11" s="1453">
        <v>894158.53249421006</v>
      </c>
      <c r="D11" s="1453">
        <v>927266.36386368982</v>
      </c>
      <c r="E11" s="1453">
        <v>953259.9911153299</v>
      </c>
      <c r="F11" s="1422">
        <v>7147.7403603401035</v>
      </c>
      <c r="G11" s="1423"/>
      <c r="H11" s="1421">
        <v>0.8058233816011281</v>
      </c>
      <c r="I11" s="1420">
        <v>25993.627251640079</v>
      </c>
      <c r="J11" s="1421"/>
      <c r="K11" s="1424">
        <v>2.8032535487786978</v>
      </c>
    </row>
    <row r="12" spans="1:11" ht="24" customHeight="1">
      <c r="A12" s="1412" t="s">
        <v>738</v>
      </c>
      <c r="B12" s="1443">
        <v>16408.711874249999</v>
      </c>
      <c r="C12" s="1443">
        <v>60471.212015249999</v>
      </c>
      <c r="D12" s="1443">
        <v>41866.499995250007</v>
      </c>
      <c r="E12" s="1443">
        <v>86549.832282290008</v>
      </c>
      <c r="F12" s="1415">
        <v>44062.500140999997</v>
      </c>
      <c r="G12" s="1416"/>
      <c r="H12" s="1414">
        <v>268.53113442833234</v>
      </c>
      <c r="I12" s="1413">
        <v>44683.332287040001</v>
      </c>
      <c r="J12" s="1414"/>
      <c r="K12" s="1418">
        <v>106.72812939249658</v>
      </c>
    </row>
    <row r="13" spans="1:11" ht="24" customHeight="1">
      <c r="A13" s="1434" t="s">
        <v>739</v>
      </c>
      <c r="B13" s="1453">
        <v>16099.85087425</v>
      </c>
      <c r="C13" s="1453">
        <v>49817.414619249997</v>
      </c>
      <c r="D13" s="1453">
        <v>30457.402599250003</v>
      </c>
      <c r="E13" s="1453">
        <v>38289.936504249999</v>
      </c>
      <c r="F13" s="1422">
        <v>33717.563744999999</v>
      </c>
      <c r="G13" s="1423"/>
      <c r="H13" s="1421">
        <v>209.42780158869456</v>
      </c>
      <c r="I13" s="1420">
        <v>7832.5339049999966</v>
      </c>
      <c r="J13" s="1421"/>
      <c r="K13" s="1424">
        <v>25.716355422877946</v>
      </c>
    </row>
    <row r="14" spans="1:11" ht="24" customHeight="1">
      <c r="A14" s="1434" t="s">
        <v>740</v>
      </c>
      <c r="B14" s="1453">
        <v>0</v>
      </c>
      <c r="C14" s="1453">
        <v>8942</v>
      </c>
      <c r="D14" s="1453">
        <v>8942</v>
      </c>
      <c r="E14" s="1453">
        <v>45287</v>
      </c>
      <c r="F14" s="1422">
        <v>8942</v>
      </c>
      <c r="G14" s="1423"/>
      <c r="H14" s="1421"/>
      <c r="I14" s="1420">
        <v>36345</v>
      </c>
      <c r="J14" s="1421"/>
      <c r="K14" s="1424">
        <v>406.45269514649965</v>
      </c>
    </row>
    <row r="15" spans="1:11" ht="24" customHeight="1">
      <c r="A15" s="1434" t="s">
        <v>741</v>
      </c>
      <c r="B15" s="1453">
        <v>308.86099999999999</v>
      </c>
      <c r="C15" s="1453">
        <v>1711.7973959999999</v>
      </c>
      <c r="D15" s="1453">
        <v>2467.097396000001</v>
      </c>
      <c r="E15" s="1453">
        <v>2972.8957780400015</v>
      </c>
      <c r="F15" s="1422">
        <v>1402.9363960000001</v>
      </c>
      <c r="G15" s="1423"/>
      <c r="H15" s="1421">
        <v>454.22905319868818</v>
      </c>
      <c r="I15" s="1420">
        <v>505.79838204000043</v>
      </c>
      <c r="J15" s="1421"/>
      <c r="K15" s="1424">
        <v>20.501759795137016</v>
      </c>
    </row>
    <row r="16" spans="1:11" ht="24" customHeight="1">
      <c r="A16" s="1434" t="s">
        <v>742</v>
      </c>
      <c r="B16" s="1453">
        <v>0</v>
      </c>
      <c r="C16" s="1453">
        <v>0</v>
      </c>
      <c r="D16" s="1453">
        <v>0</v>
      </c>
      <c r="E16" s="1453">
        <v>0</v>
      </c>
      <c r="F16" s="1422">
        <v>0</v>
      </c>
      <c r="G16" s="1423"/>
      <c r="H16" s="1421"/>
      <c r="I16" s="1420">
        <v>0</v>
      </c>
      <c r="J16" s="1421"/>
      <c r="K16" s="1424"/>
    </row>
    <row r="17" spans="1:11" ht="24" customHeight="1">
      <c r="A17" s="1433" t="s">
        <v>743</v>
      </c>
      <c r="B17" s="1443">
        <v>31</v>
      </c>
      <c r="C17" s="1443">
        <v>31</v>
      </c>
      <c r="D17" s="1443">
        <v>31</v>
      </c>
      <c r="E17" s="1443">
        <v>31</v>
      </c>
      <c r="F17" s="1415">
        <v>0</v>
      </c>
      <c r="G17" s="1416"/>
      <c r="H17" s="1414">
        <v>0</v>
      </c>
      <c r="I17" s="1413">
        <v>0</v>
      </c>
      <c r="J17" s="1414"/>
      <c r="K17" s="1418">
        <v>0</v>
      </c>
    </row>
    <row r="18" spans="1:11" ht="24" customHeight="1">
      <c r="A18" s="1412" t="s">
        <v>744</v>
      </c>
      <c r="B18" s="1443">
        <v>2423.7671835200003</v>
      </c>
      <c r="C18" s="1443">
        <v>3448.5718692200003</v>
      </c>
      <c r="D18" s="1443">
        <v>3448.5718692200003</v>
      </c>
      <c r="E18" s="1443">
        <v>2795.6894597300002</v>
      </c>
      <c r="F18" s="1415">
        <v>1024.8046856999999</v>
      </c>
      <c r="G18" s="1416"/>
      <c r="H18" s="1414">
        <v>42.281482011473216</v>
      </c>
      <c r="I18" s="1413">
        <v>-652.8824094900001</v>
      </c>
      <c r="J18" s="1414"/>
      <c r="K18" s="1418">
        <v>-18.931964716097664</v>
      </c>
    </row>
    <row r="19" spans="1:11" ht="24" customHeight="1">
      <c r="A19" s="1434" t="s">
        <v>745</v>
      </c>
      <c r="B19" s="1453">
        <v>2407.7671835200003</v>
      </c>
      <c r="C19" s="1453">
        <v>3432.5718692200003</v>
      </c>
      <c r="D19" s="1453">
        <v>3432.5718692200003</v>
      </c>
      <c r="E19" s="1453">
        <v>2779.6894597300002</v>
      </c>
      <c r="F19" s="1422">
        <v>1024.8046856999999</v>
      </c>
      <c r="G19" s="1423"/>
      <c r="H19" s="1421">
        <v>42.562449256485074</v>
      </c>
      <c r="I19" s="1420">
        <v>-652.8824094900001</v>
      </c>
      <c r="J19" s="1421"/>
      <c r="K19" s="1424">
        <v>-19.020210919527162</v>
      </c>
    </row>
    <row r="20" spans="1:11" ht="24" customHeight="1">
      <c r="A20" s="1434" t="s">
        <v>746</v>
      </c>
      <c r="B20" s="1453">
        <v>16</v>
      </c>
      <c r="C20" s="1453">
        <v>16</v>
      </c>
      <c r="D20" s="1453">
        <v>16</v>
      </c>
      <c r="E20" s="1453">
        <v>16</v>
      </c>
      <c r="F20" s="1422">
        <v>0</v>
      </c>
      <c r="G20" s="1423"/>
      <c r="H20" s="1421">
        <v>0</v>
      </c>
      <c r="I20" s="1420">
        <v>0</v>
      </c>
      <c r="J20" s="1421"/>
      <c r="K20" s="1424">
        <v>0</v>
      </c>
    </row>
    <row r="21" spans="1:11" ht="24" customHeight="1">
      <c r="A21" s="1412" t="s">
        <v>747</v>
      </c>
      <c r="B21" s="1443">
        <v>6710.1528778900001</v>
      </c>
      <c r="C21" s="1443">
        <v>10334.17556684</v>
      </c>
      <c r="D21" s="1443">
        <v>6937.2709147099995</v>
      </c>
      <c r="E21" s="1443">
        <v>16308.89454501</v>
      </c>
      <c r="F21" s="1415">
        <v>3624.02268895</v>
      </c>
      <c r="G21" s="1416"/>
      <c r="H21" s="1414">
        <v>54.008049516892221</v>
      </c>
      <c r="I21" s="1413">
        <v>9371.6236303000005</v>
      </c>
      <c r="J21" s="1414"/>
      <c r="K21" s="1418">
        <v>135.09092762152514</v>
      </c>
    </row>
    <row r="22" spans="1:11" ht="24" customHeight="1">
      <c r="A22" s="1434" t="s">
        <v>748</v>
      </c>
      <c r="B22" s="1453">
        <v>5910.1528778900001</v>
      </c>
      <c r="C22" s="1453">
        <v>9845.1755668400001</v>
      </c>
      <c r="D22" s="1453">
        <v>6937.2709147099995</v>
      </c>
      <c r="E22" s="1453">
        <v>15108.89454501</v>
      </c>
      <c r="F22" s="1422">
        <v>3935.02268895</v>
      </c>
      <c r="G22" s="1423"/>
      <c r="H22" s="1421">
        <v>66.580725917784605</v>
      </c>
      <c r="I22" s="1420">
        <v>8171.6236303000005</v>
      </c>
      <c r="J22" s="1421"/>
      <c r="K22" s="1424">
        <v>117.79305912606989</v>
      </c>
    </row>
    <row r="23" spans="1:11" ht="24" customHeight="1">
      <c r="A23" s="1434" t="s">
        <v>749</v>
      </c>
      <c r="B23" s="1453">
        <v>800</v>
      </c>
      <c r="C23" s="1453">
        <v>489</v>
      </c>
      <c r="D23" s="1453">
        <v>0</v>
      </c>
      <c r="E23" s="1453">
        <v>1200</v>
      </c>
      <c r="F23" s="1422">
        <v>-311</v>
      </c>
      <c r="G23" s="1423"/>
      <c r="H23" s="1421">
        <v>-38.875</v>
      </c>
      <c r="I23" s="1420">
        <v>1200</v>
      </c>
      <c r="J23" s="1421"/>
      <c r="K23" s="1424"/>
    </row>
    <row r="24" spans="1:11" ht="24" customHeight="1">
      <c r="A24" s="1412" t="s">
        <v>750</v>
      </c>
      <c r="B24" s="1443">
        <v>4449.7970038699996</v>
      </c>
      <c r="C24" s="1443">
        <v>4288.0065925400004</v>
      </c>
      <c r="D24" s="1443">
        <v>4137.1226891200004</v>
      </c>
      <c r="E24" s="1443">
        <v>3813.7659791300002</v>
      </c>
      <c r="F24" s="1415">
        <v>-161.79041132999919</v>
      </c>
      <c r="G24" s="1416"/>
      <c r="H24" s="1414">
        <v>-3.6359054399400619</v>
      </c>
      <c r="I24" s="1413">
        <v>-323.35670999000013</v>
      </c>
      <c r="J24" s="1414"/>
      <c r="K24" s="1418">
        <v>-7.8159806775945713</v>
      </c>
    </row>
    <row r="25" spans="1:11" ht="24" customHeight="1">
      <c r="A25" s="1412" t="s">
        <v>751</v>
      </c>
      <c r="B25" s="1443">
        <v>33875.377499020004</v>
      </c>
      <c r="C25" s="1443">
        <v>37133.825732870013</v>
      </c>
      <c r="D25" s="1443">
        <v>36601.222259999995</v>
      </c>
      <c r="E25" s="1443">
        <v>39917.563025020012</v>
      </c>
      <c r="F25" s="1415">
        <v>3258.4482338500093</v>
      </c>
      <c r="G25" s="1416"/>
      <c r="H25" s="1414">
        <v>9.6189281844734413</v>
      </c>
      <c r="I25" s="1413">
        <v>3316.340765020017</v>
      </c>
      <c r="J25" s="1414"/>
      <c r="K25" s="1418">
        <v>9.0607377575046506</v>
      </c>
    </row>
    <row r="26" spans="1:11" ht="24" customHeight="1">
      <c r="A26" s="1465" t="s">
        <v>752</v>
      </c>
      <c r="B26" s="1466">
        <v>981529.70690916001</v>
      </c>
      <c r="C26" s="1466">
        <v>1038999.27463882</v>
      </c>
      <c r="D26" s="1466">
        <v>1048679.42743898</v>
      </c>
      <c r="E26" s="1466">
        <v>1134799.26321341</v>
      </c>
      <c r="F26" s="1467">
        <v>57469.567729659961</v>
      </c>
      <c r="G26" s="1468"/>
      <c r="H26" s="1469">
        <v>5.8551022271788193</v>
      </c>
      <c r="I26" s="1470">
        <v>86119.835774430074</v>
      </c>
      <c r="J26" s="1469"/>
      <c r="K26" s="1471">
        <v>8.2122175300746214</v>
      </c>
    </row>
    <row r="27" spans="1:11" ht="24" customHeight="1">
      <c r="A27" s="1412" t="s">
        <v>753</v>
      </c>
      <c r="B27" s="1443">
        <v>547052.99109698995</v>
      </c>
      <c r="C27" s="1443">
        <v>595601.08125377004</v>
      </c>
      <c r="D27" s="1443">
        <v>656909.51932897011</v>
      </c>
      <c r="E27" s="1443">
        <v>622412.54078650009</v>
      </c>
      <c r="F27" s="1415">
        <v>48548.09015678009</v>
      </c>
      <c r="G27" s="1416"/>
      <c r="H27" s="1414">
        <v>8.8744766863312403</v>
      </c>
      <c r="I27" s="1413">
        <v>-34496.978542470024</v>
      </c>
      <c r="J27" s="1414"/>
      <c r="K27" s="1418">
        <v>-5.2514048780581719</v>
      </c>
    </row>
    <row r="28" spans="1:11" ht="24" customHeight="1">
      <c r="A28" s="1434" t="s">
        <v>754</v>
      </c>
      <c r="B28" s="1453">
        <v>327482.67803007999</v>
      </c>
      <c r="C28" s="1453">
        <v>354443.18212958996</v>
      </c>
      <c r="D28" s="1453">
        <v>361745.91183872998</v>
      </c>
      <c r="E28" s="1453">
        <v>409164.62591939</v>
      </c>
      <c r="F28" s="1422">
        <v>26960.50409950997</v>
      </c>
      <c r="G28" s="1423"/>
      <c r="H28" s="1421">
        <v>8.232650429539234</v>
      </c>
      <c r="I28" s="1420">
        <v>47418.714080660022</v>
      </c>
      <c r="J28" s="1421"/>
      <c r="K28" s="1424">
        <v>13.10829301142172</v>
      </c>
    </row>
    <row r="29" spans="1:11" ht="24" customHeight="1">
      <c r="A29" s="1434" t="s">
        <v>755</v>
      </c>
      <c r="B29" s="1453">
        <v>55901.051822580012</v>
      </c>
      <c r="C29" s="1453">
        <v>52039.875977160016</v>
      </c>
      <c r="D29" s="1453">
        <v>63082.488793020013</v>
      </c>
      <c r="E29" s="1453">
        <v>57470.702733359998</v>
      </c>
      <c r="F29" s="1422">
        <v>-3861.1758454199953</v>
      </c>
      <c r="G29" s="1423"/>
      <c r="H29" s="1421">
        <v>-6.9071613494405799</v>
      </c>
      <c r="I29" s="1420">
        <v>-5611.7860596600149</v>
      </c>
      <c r="J29" s="1421"/>
      <c r="K29" s="1424">
        <v>-8.8959490454995347</v>
      </c>
    </row>
    <row r="30" spans="1:11" ht="24" customHeight="1">
      <c r="A30" s="1434" t="s">
        <v>756</v>
      </c>
      <c r="B30" s="1453">
        <v>134715.85834726001</v>
      </c>
      <c r="C30" s="1453">
        <v>154802.91168778011</v>
      </c>
      <c r="D30" s="1453">
        <v>194425.91190588006</v>
      </c>
      <c r="E30" s="1453">
        <v>129975.84709354008</v>
      </c>
      <c r="F30" s="1422">
        <v>20087.053340520099</v>
      </c>
      <c r="G30" s="1423"/>
      <c r="H30" s="1421">
        <v>14.910682073331902</v>
      </c>
      <c r="I30" s="1420">
        <v>-64450.064812339973</v>
      </c>
      <c r="J30" s="1421"/>
      <c r="K30" s="1424">
        <v>-33.148907046679923</v>
      </c>
    </row>
    <row r="31" spans="1:11" ht="24" customHeight="1">
      <c r="A31" s="1434" t="s">
        <v>757</v>
      </c>
      <c r="B31" s="1453">
        <v>13738.88305825</v>
      </c>
      <c r="C31" s="1453">
        <v>13675.161036799998</v>
      </c>
      <c r="D31" s="1453">
        <v>12364.73573455</v>
      </c>
      <c r="E31" s="1453">
        <v>12377.38905398</v>
      </c>
      <c r="F31" s="1422">
        <v>-63.722021450001193</v>
      </c>
      <c r="G31" s="1423"/>
      <c r="H31" s="1421">
        <v>-0.46380787419059544</v>
      </c>
      <c r="I31" s="1420">
        <v>12.653319429999101</v>
      </c>
      <c r="J31" s="1421"/>
      <c r="K31" s="1424">
        <v>0.10233392529888632</v>
      </c>
    </row>
    <row r="32" spans="1:11" ht="24" customHeight="1">
      <c r="A32" s="1434" t="s">
        <v>758</v>
      </c>
      <c r="B32" s="1453">
        <v>5551.3826345699999</v>
      </c>
      <c r="C32" s="1453">
        <v>3823.3383683699999</v>
      </c>
      <c r="D32" s="1453">
        <v>4802.4487722700005</v>
      </c>
      <c r="E32" s="1453">
        <v>3630.6345532099999</v>
      </c>
      <c r="F32" s="1422">
        <v>-1728.0442662</v>
      </c>
      <c r="G32" s="1423"/>
      <c r="H32" s="1421">
        <v>-31.128177968475619</v>
      </c>
      <c r="I32" s="1420">
        <v>-1171.8142190600006</v>
      </c>
      <c r="J32" s="1421"/>
      <c r="K32" s="1424">
        <v>-24.400348127110007</v>
      </c>
    </row>
    <row r="33" spans="1:11" ht="24" customHeight="1">
      <c r="A33" s="1434" t="s">
        <v>759</v>
      </c>
      <c r="B33" s="1453">
        <v>9663.1372042500007</v>
      </c>
      <c r="C33" s="1453">
        <v>16816.612054069996</v>
      </c>
      <c r="D33" s="1453">
        <v>20488.022284520001</v>
      </c>
      <c r="E33" s="1453">
        <v>9793.3414330199994</v>
      </c>
      <c r="F33" s="1422">
        <v>7153.4748498199951</v>
      </c>
      <c r="G33" s="1423"/>
      <c r="H33" s="1421">
        <v>74.028493010259481</v>
      </c>
      <c r="I33" s="1420">
        <v>-10694.680851500001</v>
      </c>
      <c r="J33" s="1421"/>
      <c r="K33" s="1424">
        <v>-52.199674048483004</v>
      </c>
    </row>
    <row r="34" spans="1:11" ht="24" customHeight="1">
      <c r="A34" s="1412" t="s">
        <v>760</v>
      </c>
      <c r="B34" s="1443">
        <v>115018.4562489799</v>
      </c>
      <c r="C34" s="1443">
        <v>234661.13859361975</v>
      </c>
      <c r="D34" s="1443">
        <v>106272.09723108003</v>
      </c>
      <c r="E34" s="1443">
        <v>288638.1979828896</v>
      </c>
      <c r="F34" s="1415">
        <v>119642.68234463985</v>
      </c>
      <c r="G34" s="1416"/>
      <c r="H34" s="1414">
        <v>104.02042093631469</v>
      </c>
      <c r="I34" s="1413">
        <v>182366.10075180957</v>
      </c>
      <c r="J34" s="1414"/>
      <c r="K34" s="1418">
        <v>171.60299410979846</v>
      </c>
    </row>
    <row r="35" spans="1:11" ht="24" customHeight="1">
      <c r="A35" s="1412" t="s">
        <v>761</v>
      </c>
      <c r="B35" s="1443">
        <v>0</v>
      </c>
      <c r="C35" s="1443">
        <v>0</v>
      </c>
      <c r="D35" s="1443">
        <v>14400</v>
      </c>
      <c r="E35" s="1443">
        <v>0</v>
      </c>
      <c r="F35" s="1415">
        <v>0</v>
      </c>
      <c r="G35" s="1416"/>
      <c r="H35" s="1414"/>
      <c r="I35" s="1413">
        <v>-14400</v>
      </c>
      <c r="J35" s="1414"/>
      <c r="K35" s="1418">
        <v>-100</v>
      </c>
    </row>
    <row r="36" spans="1:11" ht="24" customHeight="1">
      <c r="A36" s="1412" t="s">
        <v>762</v>
      </c>
      <c r="B36" s="1443">
        <v>0</v>
      </c>
      <c r="C36" s="1443">
        <v>0</v>
      </c>
      <c r="D36" s="1443">
        <v>0</v>
      </c>
      <c r="E36" s="1443">
        <v>0</v>
      </c>
      <c r="F36" s="1415">
        <v>0</v>
      </c>
      <c r="G36" s="1416"/>
      <c r="H36" s="1414"/>
      <c r="I36" s="1413">
        <v>0</v>
      </c>
      <c r="J36" s="1414"/>
      <c r="K36" s="1418"/>
    </row>
    <row r="37" spans="1:11" ht="24" customHeight="1">
      <c r="A37" s="1412" t="s">
        <v>763</v>
      </c>
      <c r="B37" s="1443">
        <v>49080</v>
      </c>
      <c r="C37" s="1443">
        <v>31481.674999999999</v>
      </c>
      <c r="D37" s="1443">
        <v>0</v>
      </c>
      <c r="E37" s="1443">
        <v>0</v>
      </c>
      <c r="F37" s="1415">
        <v>-17598.325000000001</v>
      </c>
      <c r="G37" s="1416"/>
      <c r="H37" s="1414"/>
      <c r="I37" s="1413">
        <v>0</v>
      </c>
      <c r="J37" s="1414"/>
      <c r="K37" s="1418"/>
    </row>
    <row r="38" spans="1:11" ht="24" customHeight="1">
      <c r="A38" s="1412" t="s">
        <v>764</v>
      </c>
      <c r="B38" s="1443">
        <v>4425.2452109500009</v>
      </c>
      <c r="C38" s="1443">
        <v>3488.8164474200003</v>
      </c>
      <c r="D38" s="1443">
        <v>2849.0322149899994</v>
      </c>
      <c r="E38" s="1443">
        <v>2209.8068290999995</v>
      </c>
      <c r="F38" s="1415">
        <v>-936.42876353000065</v>
      </c>
      <c r="G38" s="1416"/>
      <c r="H38" s="1414">
        <v>-21.16105930611177</v>
      </c>
      <c r="I38" s="1413">
        <v>-639.22538588999987</v>
      </c>
      <c r="J38" s="1414"/>
      <c r="K38" s="1418">
        <v>-22.436579780556944</v>
      </c>
    </row>
    <row r="39" spans="1:11" ht="24" customHeight="1">
      <c r="A39" s="1434" t="s">
        <v>765</v>
      </c>
      <c r="B39" s="1453">
        <v>3.1943309500007628</v>
      </c>
      <c r="C39" s="1453">
        <v>226.89406742000008</v>
      </c>
      <c r="D39" s="1453">
        <v>235.10543498999976</v>
      </c>
      <c r="E39" s="1453">
        <v>36.547129100000383</v>
      </c>
      <c r="F39" s="1422">
        <v>223.69973646999932</v>
      </c>
      <c r="G39" s="1423"/>
      <c r="H39" s="1421">
        <v>7003.023167337933</v>
      </c>
      <c r="I39" s="1420">
        <v>-198.55830588999939</v>
      </c>
      <c r="J39" s="1421"/>
      <c r="K39" s="1424">
        <v>-84.45500458058109</v>
      </c>
    </row>
    <row r="40" spans="1:11" ht="24" customHeight="1">
      <c r="A40" s="1434" t="s">
        <v>766</v>
      </c>
      <c r="B40" s="1453">
        <v>0</v>
      </c>
      <c r="C40" s="1453">
        <v>0</v>
      </c>
      <c r="D40" s="1453">
        <v>0</v>
      </c>
      <c r="E40" s="1453">
        <v>0</v>
      </c>
      <c r="F40" s="1422">
        <v>0</v>
      </c>
      <c r="G40" s="1423"/>
      <c r="H40" s="1421"/>
      <c r="I40" s="1420">
        <v>0</v>
      </c>
      <c r="J40" s="1421"/>
      <c r="K40" s="1424"/>
    </row>
    <row r="41" spans="1:11" ht="24" customHeight="1">
      <c r="A41" s="1434" t="s">
        <v>767</v>
      </c>
      <c r="B41" s="1453">
        <v>0</v>
      </c>
      <c r="C41" s="1453">
        <v>0</v>
      </c>
      <c r="D41" s="1453">
        <v>0</v>
      </c>
      <c r="E41" s="1453">
        <v>0</v>
      </c>
      <c r="F41" s="1422">
        <v>0</v>
      </c>
      <c r="G41" s="1423"/>
      <c r="H41" s="1421"/>
      <c r="I41" s="1420">
        <v>0</v>
      </c>
      <c r="J41" s="1421"/>
      <c r="K41" s="1424"/>
    </row>
    <row r="42" spans="1:11" ht="24" customHeight="1">
      <c r="A42" s="1434" t="s">
        <v>768</v>
      </c>
      <c r="B42" s="1453">
        <v>0</v>
      </c>
      <c r="C42" s="1453">
        <v>0</v>
      </c>
      <c r="D42" s="1453">
        <v>0</v>
      </c>
      <c r="E42" s="1453">
        <v>0</v>
      </c>
      <c r="F42" s="1422">
        <v>0</v>
      </c>
      <c r="G42" s="1423"/>
      <c r="H42" s="1421"/>
      <c r="I42" s="1420">
        <v>0</v>
      </c>
      <c r="J42" s="1421"/>
      <c r="K42" s="1424"/>
    </row>
    <row r="43" spans="1:11" ht="24" customHeight="1">
      <c r="A43" s="1434" t="s">
        <v>769</v>
      </c>
      <c r="B43" s="1453">
        <v>0</v>
      </c>
      <c r="C43" s="1453">
        <v>0</v>
      </c>
      <c r="D43" s="1453">
        <v>0</v>
      </c>
      <c r="E43" s="1453">
        <v>0</v>
      </c>
      <c r="F43" s="1422">
        <v>0</v>
      </c>
      <c r="G43" s="1423"/>
      <c r="H43" s="1421"/>
      <c r="I43" s="1420">
        <v>0</v>
      </c>
      <c r="J43" s="1472"/>
      <c r="K43" s="1424"/>
    </row>
    <row r="44" spans="1:11" ht="24" customHeight="1">
      <c r="A44" s="1434" t="s">
        <v>770</v>
      </c>
      <c r="B44" s="1453">
        <v>1010.02984</v>
      </c>
      <c r="C44" s="1453">
        <v>450.93759000000006</v>
      </c>
      <c r="D44" s="1453">
        <v>153.42302000000001</v>
      </c>
      <c r="E44" s="1453">
        <v>0</v>
      </c>
      <c r="F44" s="1422">
        <v>-559.09224999999992</v>
      </c>
      <c r="G44" s="1423"/>
      <c r="H44" s="1421">
        <v>-55.354032906592131</v>
      </c>
      <c r="I44" s="1420">
        <v>-153.42302000000001</v>
      </c>
      <c r="J44" s="1472"/>
      <c r="K44" s="1424">
        <v>-100</v>
      </c>
    </row>
    <row r="45" spans="1:11" ht="24" customHeight="1">
      <c r="A45" s="1434" t="s">
        <v>771</v>
      </c>
      <c r="B45" s="1453">
        <v>3412.0210399999996</v>
      </c>
      <c r="C45" s="1453">
        <v>2810.98479</v>
      </c>
      <c r="D45" s="1453">
        <v>2460.5037599999996</v>
      </c>
      <c r="E45" s="1453">
        <v>2173.2596999999992</v>
      </c>
      <c r="F45" s="1422">
        <v>-601.03624999999965</v>
      </c>
      <c r="G45" s="1423"/>
      <c r="H45" s="1421">
        <v>-17.615256264656555</v>
      </c>
      <c r="I45" s="1420">
        <v>-287.24406000000045</v>
      </c>
      <c r="J45" s="1472"/>
      <c r="K45" s="1424">
        <v>-11.674197157089509</v>
      </c>
    </row>
    <row r="46" spans="1:11" ht="24" customHeight="1">
      <c r="A46" s="1434" t="s">
        <v>772</v>
      </c>
      <c r="B46" s="1453">
        <v>0</v>
      </c>
      <c r="C46" s="1453">
        <v>0</v>
      </c>
      <c r="D46" s="1453">
        <v>0</v>
      </c>
      <c r="E46" s="1453">
        <v>0</v>
      </c>
      <c r="F46" s="1422">
        <v>0</v>
      </c>
      <c r="G46" s="1423"/>
      <c r="H46" s="1421"/>
      <c r="I46" s="1420">
        <v>0</v>
      </c>
      <c r="J46" s="1421"/>
      <c r="K46" s="1424"/>
    </row>
    <row r="47" spans="1:11" ht="24" customHeight="1">
      <c r="A47" s="1412" t="s">
        <v>773</v>
      </c>
      <c r="B47" s="1443">
        <v>139195.62153613003</v>
      </c>
      <c r="C47" s="1443">
        <v>126282.70452074999</v>
      </c>
      <c r="D47" s="1443">
        <v>128664.14382493</v>
      </c>
      <c r="E47" s="1443">
        <v>152446.55063254002</v>
      </c>
      <c r="F47" s="1415">
        <v>-12912.917015380037</v>
      </c>
      <c r="G47" s="1416"/>
      <c r="H47" s="1414">
        <v>-9.2768126417168393</v>
      </c>
      <c r="I47" s="1413">
        <v>23782.406807610023</v>
      </c>
      <c r="J47" s="1473"/>
      <c r="K47" s="1418">
        <v>18.484098289240656</v>
      </c>
    </row>
    <row r="48" spans="1:11" ht="24" customHeight="1" thickBot="1">
      <c r="A48" s="1474" t="s">
        <v>774</v>
      </c>
      <c r="B48" s="1456">
        <v>126757.38752072005</v>
      </c>
      <c r="C48" s="1456">
        <v>47483.861290949993</v>
      </c>
      <c r="D48" s="1456">
        <v>139584.59640362012</v>
      </c>
      <c r="E48" s="1456">
        <v>69092.132687659992</v>
      </c>
      <c r="F48" s="1447">
        <v>-79273.526229770054</v>
      </c>
      <c r="G48" s="1448"/>
      <c r="H48" s="1446">
        <v>-62.539570892317286</v>
      </c>
      <c r="I48" s="1445">
        <v>-70492.463715960126</v>
      </c>
      <c r="J48" s="1475"/>
      <c r="K48" s="1449">
        <v>-50.50160657564642</v>
      </c>
    </row>
    <row r="49" spans="1:11" ht="24" customHeight="1" thickTop="1">
      <c r="A49" s="1311" t="s">
        <v>726</v>
      </c>
      <c r="B49" s="1235"/>
      <c r="C49" s="1235"/>
      <c r="D49" s="1450"/>
      <c r="E49" s="1450"/>
      <c r="F49" s="1450"/>
      <c r="G49" s="1450"/>
      <c r="H49" s="1450"/>
      <c r="I49" s="1450"/>
      <c r="J49" s="1450"/>
      <c r="K49" s="1450"/>
    </row>
    <row r="50" spans="1:11" ht="24" customHeight="1">
      <c r="A50" s="1476" t="s">
        <v>727</v>
      </c>
      <c r="B50" s="1235"/>
      <c r="C50" s="1235"/>
      <c r="D50" s="1450"/>
      <c r="E50" s="1450"/>
      <c r="F50" s="1450"/>
      <c r="G50" s="1450"/>
      <c r="H50" s="1450"/>
      <c r="I50" s="1450"/>
      <c r="J50" s="1450"/>
      <c r="K50" s="1450"/>
    </row>
    <row r="51" spans="1:11" ht="24" customHeight="1">
      <c r="A51" s="1477" t="s">
        <v>775</v>
      </c>
      <c r="B51" s="1478">
        <v>913205.65525965998</v>
      </c>
      <c r="C51" s="1478">
        <v>919803.66641467996</v>
      </c>
      <c r="D51" s="1478">
        <v>952808.70749568986</v>
      </c>
      <c r="E51" s="1478">
        <v>983172.71109312994</v>
      </c>
      <c r="F51" s="1478">
        <v>32753.585148169986</v>
      </c>
      <c r="G51" s="1479" t="s">
        <v>700</v>
      </c>
      <c r="H51" s="1478">
        <v>3.586660349673028</v>
      </c>
      <c r="I51" s="1478">
        <v>12559.108568220083</v>
      </c>
      <c r="J51" s="1479" t="s">
        <v>701</v>
      </c>
      <c r="K51" s="1478">
        <v>1.3181143779877658</v>
      </c>
    </row>
    <row r="52" spans="1:11" ht="24" customHeight="1">
      <c r="A52" s="1477" t="s">
        <v>776</v>
      </c>
      <c r="B52" s="1478">
        <v>-366152.65886728</v>
      </c>
      <c r="C52" s="1478">
        <v>-324202.58762859972</v>
      </c>
      <c r="D52" s="1478">
        <v>-295899.14973133011</v>
      </c>
      <c r="E52" s="1478">
        <v>-360760.13601190964</v>
      </c>
      <c r="F52" s="1478">
        <v>15794.49724553027</v>
      </c>
      <c r="G52" s="1479" t="s">
        <v>700</v>
      </c>
      <c r="H52" s="1478">
        <v>-4.3136371846627313</v>
      </c>
      <c r="I52" s="1478">
        <v>-47056.091251359525</v>
      </c>
      <c r="J52" s="1479" t="s">
        <v>701</v>
      </c>
      <c r="K52" s="1478">
        <v>15.902746356008599</v>
      </c>
    </row>
    <row r="53" spans="1:11" ht="24" customHeight="1">
      <c r="A53" s="1477" t="s">
        <v>777</v>
      </c>
      <c r="B53" s="1478">
        <v>281157.63155783009</v>
      </c>
      <c r="C53" s="1478">
        <v>168114.41507882997</v>
      </c>
      <c r="D53" s="1478">
        <v>246047.51796855009</v>
      </c>
      <c r="E53" s="1478">
        <v>181621.12029518001</v>
      </c>
      <c r="F53" s="1478">
        <v>-86887.642485850112</v>
      </c>
      <c r="G53" s="1479" t="s">
        <v>700</v>
      </c>
      <c r="H53" s="1478">
        <v>-30.903533368248116</v>
      </c>
      <c r="I53" s="1478">
        <v>-82231.292702590086</v>
      </c>
      <c r="J53" s="1479" t="s">
        <v>701</v>
      </c>
      <c r="K53" s="1478">
        <v>-33.420899093605541</v>
      </c>
    </row>
    <row r="54" spans="1:11" ht="24" customHeight="1">
      <c r="A54" s="1403" t="s">
        <v>1293</v>
      </c>
      <c r="B54" s="1480">
        <v>-26155.573993150007</v>
      </c>
      <c r="C54" s="1481" t="s">
        <v>725</v>
      </c>
      <c r="D54" s="1478"/>
      <c r="E54" s="1478"/>
      <c r="F54" s="1478"/>
      <c r="G54" s="1478"/>
      <c r="H54" s="1478"/>
      <c r="I54" s="1478"/>
      <c r="J54" s="1478"/>
      <c r="K54" s="1478"/>
    </row>
    <row r="55" spans="1:11" ht="24" customHeight="1">
      <c r="A55" s="1403" t="s">
        <v>1294</v>
      </c>
      <c r="B55" s="1480">
        <v>17804.895029219999</v>
      </c>
      <c r="C55" s="1477" t="s">
        <v>725</v>
      </c>
      <c r="D55" s="1478"/>
      <c r="E55" s="1478"/>
      <c r="F55" s="1478"/>
      <c r="G55" s="1478"/>
      <c r="H55" s="1478"/>
      <c r="I55" s="1478"/>
      <c r="J55" s="1478"/>
      <c r="K55" s="1478"/>
    </row>
    <row r="56" spans="1:11" ht="17.100000000000001" customHeight="1">
      <c r="A56" s="1482"/>
      <c r="B56" s="1235"/>
      <c r="C56" s="1235"/>
      <c r="D56" s="1235"/>
      <c r="E56" s="1235"/>
      <c r="F56" s="1235"/>
      <c r="G56" s="1235"/>
      <c r="H56" s="1235"/>
      <c r="I56" s="1235"/>
      <c r="J56" s="1235"/>
      <c r="K56" s="1235"/>
    </row>
  </sheetData>
  <mergeCells count="7">
    <mergeCell ref="A1:K1"/>
    <mergeCell ref="A2:K2"/>
    <mergeCell ref="I3:K3"/>
    <mergeCell ref="F4:K4"/>
    <mergeCell ref="F5:H5"/>
    <mergeCell ref="I5:K5"/>
    <mergeCell ref="A4:A6"/>
  </mergeCells>
  <pageMargins left="0.5" right="0.5" top="0.75" bottom="0.75" header="0.3" footer="0.3"/>
  <pageSetup scale="54"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K46"/>
  <sheetViews>
    <sheetView zoomScale="90" zoomScaleNormal="90" workbookViewId="0">
      <selection activeCell="H40" sqref="H40"/>
    </sheetView>
  </sheetViews>
  <sheetFormatPr defaultColWidth="11" defaultRowHeight="17.100000000000001" customHeight="1"/>
  <cols>
    <col min="1" max="1" width="53.5703125" style="839" bestFit="1" customWidth="1"/>
    <col min="2" max="5" width="15.7109375" style="839" customWidth="1"/>
    <col min="6" max="6" width="12.5703125" style="839" customWidth="1"/>
    <col min="7" max="7" width="2.42578125" style="839" bestFit="1" customWidth="1"/>
    <col min="8" max="8" width="8.5703125" style="839" customWidth="1"/>
    <col min="9" max="9" width="13.28515625" style="839" customWidth="1"/>
    <col min="10" max="10" width="2.140625" style="839" customWidth="1"/>
    <col min="11" max="11" width="9.42578125" style="839" customWidth="1"/>
    <col min="12" max="256" width="11" style="1167"/>
    <col min="257" max="257" width="46.7109375" style="1167" bestFit="1" customWidth="1"/>
    <col min="258" max="258" width="11.85546875" style="1167" customWidth="1"/>
    <col min="259" max="259" width="12.42578125" style="1167" customWidth="1"/>
    <col min="260" max="260" width="12.5703125" style="1167" customWidth="1"/>
    <col min="261" max="261" width="11.7109375" style="1167" customWidth="1"/>
    <col min="262" max="262" width="10.7109375" style="1167" customWidth="1"/>
    <col min="263" max="263" width="2.42578125" style="1167" bestFit="1" customWidth="1"/>
    <col min="264" max="264" width="8.5703125" style="1167" customWidth="1"/>
    <col min="265" max="265" width="12.42578125" style="1167" customWidth="1"/>
    <col min="266" max="266" width="2.140625" style="1167" customWidth="1"/>
    <col min="267" max="267" width="9.42578125" style="1167" customWidth="1"/>
    <col min="268" max="512" width="11" style="1167"/>
    <col min="513" max="513" width="46.7109375" style="1167" bestFit="1" customWidth="1"/>
    <col min="514" max="514" width="11.85546875" style="1167" customWidth="1"/>
    <col min="515" max="515" width="12.42578125" style="1167" customWidth="1"/>
    <col min="516" max="516" width="12.5703125" style="1167" customWidth="1"/>
    <col min="517" max="517" width="11.7109375" style="1167" customWidth="1"/>
    <col min="518" max="518" width="10.7109375" style="1167" customWidth="1"/>
    <col min="519" max="519" width="2.42578125" style="1167" bestFit="1" customWidth="1"/>
    <col min="520" max="520" width="8.5703125" style="1167" customWidth="1"/>
    <col min="521" max="521" width="12.42578125" style="1167" customWidth="1"/>
    <col min="522" max="522" width="2.140625" style="1167" customWidth="1"/>
    <col min="523" max="523" width="9.42578125" style="1167" customWidth="1"/>
    <col min="524" max="768" width="11" style="1167"/>
    <col min="769" max="769" width="46.7109375" style="1167" bestFit="1" customWidth="1"/>
    <col min="770" max="770" width="11.85546875" style="1167" customWidth="1"/>
    <col min="771" max="771" width="12.42578125" style="1167" customWidth="1"/>
    <col min="772" max="772" width="12.5703125" style="1167" customWidth="1"/>
    <col min="773" max="773" width="11.7109375" style="1167" customWidth="1"/>
    <col min="774" max="774" width="10.7109375" style="1167" customWidth="1"/>
    <col min="775" max="775" width="2.42578125" style="1167" bestFit="1" customWidth="1"/>
    <col min="776" max="776" width="8.5703125" style="1167" customWidth="1"/>
    <col min="777" max="777" width="12.42578125" style="1167" customWidth="1"/>
    <col min="778" max="778" width="2.140625" style="1167" customWidth="1"/>
    <col min="779" max="779" width="9.42578125" style="1167" customWidth="1"/>
    <col min="780" max="1024" width="11" style="1167"/>
    <col min="1025" max="1025" width="46.7109375" style="1167" bestFit="1" customWidth="1"/>
    <col min="1026" max="1026" width="11.85546875" style="1167" customWidth="1"/>
    <col min="1027" max="1027" width="12.42578125" style="1167" customWidth="1"/>
    <col min="1028" max="1028" width="12.5703125" style="1167" customWidth="1"/>
    <col min="1029" max="1029" width="11.7109375" style="1167" customWidth="1"/>
    <col min="1030" max="1030" width="10.7109375" style="1167" customWidth="1"/>
    <col min="1031" max="1031" width="2.42578125" style="1167" bestFit="1" customWidth="1"/>
    <col min="1032" max="1032" width="8.5703125" style="1167" customWidth="1"/>
    <col min="1033" max="1033" width="12.42578125" style="1167" customWidth="1"/>
    <col min="1034" max="1034" width="2.140625" style="1167" customWidth="1"/>
    <col min="1035" max="1035" width="9.42578125" style="1167" customWidth="1"/>
    <col min="1036" max="1280" width="11" style="1167"/>
    <col min="1281" max="1281" width="46.7109375" style="1167" bestFit="1" customWidth="1"/>
    <col min="1282" max="1282" width="11.85546875" style="1167" customWidth="1"/>
    <col min="1283" max="1283" width="12.42578125" style="1167" customWidth="1"/>
    <col min="1284" max="1284" width="12.5703125" style="1167" customWidth="1"/>
    <col min="1285" max="1285" width="11.7109375" style="1167" customWidth="1"/>
    <col min="1286" max="1286" width="10.7109375" style="1167" customWidth="1"/>
    <col min="1287" max="1287" width="2.42578125" style="1167" bestFit="1" customWidth="1"/>
    <col min="1288" max="1288" width="8.5703125" style="1167" customWidth="1"/>
    <col min="1289" max="1289" width="12.42578125" style="1167" customWidth="1"/>
    <col min="1290" max="1290" width="2.140625" style="1167" customWidth="1"/>
    <col min="1291" max="1291" width="9.42578125" style="1167" customWidth="1"/>
    <col min="1292" max="1536" width="11" style="1167"/>
    <col min="1537" max="1537" width="46.7109375" style="1167" bestFit="1" customWidth="1"/>
    <col min="1538" max="1538" width="11.85546875" style="1167" customWidth="1"/>
    <col min="1539" max="1539" width="12.42578125" style="1167" customWidth="1"/>
    <col min="1540" max="1540" width="12.5703125" style="1167" customWidth="1"/>
    <col min="1541" max="1541" width="11.7109375" style="1167" customWidth="1"/>
    <col min="1542" max="1542" width="10.7109375" style="1167" customWidth="1"/>
    <col min="1543" max="1543" width="2.42578125" style="1167" bestFit="1" customWidth="1"/>
    <col min="1544" max="1544" width="8.5703125" style="1167" customWidth="1"/>
    <col min="1545" max="1545" width="12.42578125" style="1167" customWidth="1"/>
    <col min="1546" max="1546" width="2.140625" style="1167" customWidth="1"/>
    <col min="1547" max="1547" width="9.42578125" style="1167" customWidth="1"/>
    <col min="1548" max="1792" width="11" style="1167"/>
    <col min="1793" max="1793" width="46.7109375" style="1167" bestFit="1" customWidth="1"/>
    <col min="1794" max="1794" width="11.85546875" style="1167" customWidth="1"/>
    <col min="1795" max="1795" width="12.42578125" style="1167" customWidth="1"/>
    <col min="1796" max="1796" width="12.5703125" style="1167" customWidth="1"/>
    <col min="1797" max="1797" width="11.7109375" style="1167" customWidth="1"/>
    <col min="1798" max="1798" width="10.7109375" style="1167" customWidth="1"/>
    <col min="1799" max="1799" width="2.42578125" style="1167" bestFit="1" customWidth="1"/>
    <col min="1800" max="1800" width="8.5703125" style="1167" customWidth="1"/>
    <col min="1801" max="1801" width="12.42578125" style="1167" customWidth="1"/>
    <col min="1802" max="1802" width="2.140625" style="1167" customWidth="1"/>
    <col min="1803" max="1803" width="9.42578125" style="1167" customWidth="1"/>
    <col min="1804" max="2048" width="11" style="1167"/>
    <col min="2049" max="2049" width="46.7109375" style="1167" bestFit="1" customWidth="1"/>
    <col min="2050" max="2050" width="11.85546875" style="1167" customWidth="1"/>
    <col min="2051" max="2051" width="12.42578125" style="1167" customWidth="1"/>
    <col min="2052" max="2052" width="12.5703125" style="1167" customWidth="1"/>
    <col min="2053" max="2053" width="11.7109375" style="1167" customWidth="1"/>
    <col min="2054" max="2054" width="10.7109375" style="1167" customWidth="1"/>
    <col min="2055" max="2055" width="2.42578125" style="1167" bestFit="1" customWidth="1"/>
    <col min="2056" max="2056" width="8.5703125" style="1167" customWidth="1"/>
    <col min="2057" max="2057" width="12.42578125" style="1167" customWidth="1"/>
    <col min="2058" max="2058" width="2.140625" style="1167" customWidth="1"/>
    <col min="2059" max="2059" width="9.42578125" style="1167" customWidth="1"/>
    <col min="2060" max="2304" width="11" style="1167"/>
    <col min="2305" max="2305" width="46.7109375" style="1167" bestFit="1" customWidth="1"/>
    <col min="2306" max="2306" width="11.85546875" style="1167" customWidth="1"/>
    <col min="2307" max="2307" width="12.42578125" style="1167" customWidth="1"/>
    <col min="2308" max="2308" width="12.5703125" style="1167" customWidth="1"/>
    <col min="2309" max="2309" width="11.7109375" style="1167" customWidth="1"/>
    <col min="2310" max="2310" width="10.7109375" style="1167" customWidth="1"/>
    <col min="2311" max="2311" width="2.42578125" style="1167" bestFit="1" customWidth="1"/>
    <col min="2312" max="2312" width="8.5703125" style="1167" customWidth="1"/>
    <col min="2313" max="2313" width="12.42578125" style="1167" customWidth="1"/>
    <col min="2314" max="2314" width="2.140625" style="1167" customWidth="1"/>
    <col min="2315" max="2315" width="9.42578125" style="1167" customWidth="1"/>
    <col min="2316" max="2560" width="11" style="1167"/>
    <col min="2561" max="2561" width="46.7109375" style="1167" bestFit="1" customWidth="1"/>
    <col min="2562" max="2562" width="11.85546875" style="1167" customWidth="1"/>
    <col min="2563" max="2563" width="12.42578125" style="1167" customWidth="1"/>
    <col min="2564" max="2564" width="12.5703125" style="1167" customWidth="1"/>
    <col min="2565" max="2565" width="11.7109375" style="1167" customWidth="1"/>
    <col min="2566" max="2566" width="10.7109375" style="1167" customWidth="1"/>
    <col min="2567" max="2567" width="2.42578125" style="1167" bestFit="1" customWidth="1"/>
    <col min="2568" max="2568" width="8.5703125" style="1167" customWidth="1"/>
    <col min="2569" max="2569" width="12.42578125" style="1167" customWidth="1"/>
    <col min="2570" max="2570" width="2.140625" style="1167" customWidth="1"/>
    <col min="2571" max="2571" width="9.42578125" style="1167" customWidth="1"/>
    <col min="2572" max="2816" width="11" style="1167"/>
    <col min="2817" max="2817" width="46.7109375" style="1167" bestFit="1" customWidth="1"/>
    <col min="2818" max="2818" width="11.85546875" style="1167" customWidth="1"/>
    <col min="2819" max="2819" width="12.42578125" style="1167" customWidth="1"/>
    <col min="2820" max="2820" width="12.5703125" style="1167" customWidth="1"/>
    <col min="2821" max="2821" width="11.7109375" style="1167" customWidth="1"/>
    <col min="2822" max="2822" width="10.7109375" style="1167" customWidth="1"/>
    <col min="2823" max="2823" width="2.42578125" style="1167" bestFit="1" customWidth="1"/>
    <col min="2824" max="2824" width="8.5703125" style="1167" customWidth="1"/>
    <col min="2825" max="2825" width="12.42578125" style="1167" customWidth="1"/>
    <col min="2826" max="2826" width="2.140625" style="1167" customWidth="1"/>
    <col min="2827" max="2827" width="9.42578125" style="1167" customWidth="1"/>
    <col min="2828" max="3072" width="11" style="1167"/>
    <col min="3073" max="3073" width="46.7109375" style="1167" bestFit="1" customWidth="1"/>
    <col min="3074" max="3074" width="11.85546875" style="1167" customWidth="1"/>
    <col min="3075" max="3075" width="12.42578125" style="1167" customWidth="1"/>
    <col min="3076" max="3076" width="12.5703125" style="1167" customWidth="1"/>
    <col min="3077" max="3077" width="11.7109375" style="1167" customWidth="1"/>
    <col min="3078" max="3078" width="10.7109375" style="1167" customWidth="1"/>
    <col min="3079" max="3079" width="2.42578125" style="1167" bestFit="1" customWidth="1"/>
    <col min="3080" max="3080" width="8.5703125" style="1167" customWidth="1"/>
    <col min="3081" max="3081" width="12.42578125" style="1167" customWidth="1"/>
    <col min="3082" max="3082" width="2.140625" style="1167" customWidth="1"/>
    <col min="3083" max="3083" width="9.42578125" style="1167" customWidth="1"/>
    <col min="3084" max="3328" width="11" style="1167"/>
    <col min="3329" max="3329" width="46.7109375" style="1167" bestFit="1" customWidth="1"/>
    <col min="3330" max="3330" width="11.85546875" style="1167" customWidth="1"/>
    <col min="3331" max="3331" width="12.42578125" style="1167" customWidth="1"/>
    <col min="3332" max="3332" width="12.5703125" style="1167" customWidth="1"/>
    <col min="3333" max="3333" width="11.7109375" style="1167" customWidth="1"/>
    <col min="3334" max="3334" width="10.7109375" style="1167" customWidth="1"/>
    <col min="3335" max="3335" width="2.42578125" style="1167" bestFit="1" customWidth="1"/>
    <col min="3336" max="3336" width="8.5703125" style="1167" customWidth="1"/>
    <col min="3337" max="3337" width="12.42578125" style="1167" customWidth="1"/>
    <col min="3338" max="3338" width="2.140625" style="1167" customWidth="1"/>
    <col min="3339" max="3339" width="9.42578125" style="1167" customWidth="1"/>
    <col min="3340" max="3584" width="11" style="1167"/>
    <col min="3585" max="3585" width="46.7109375" style="1167" bestFit="1" customWidth="1"/>
    <col min="3586" max="3586" width="11.85546875" style="1167" customWidth="1"/>
    <col min="3587" max="3587" width="12.42578125" style="1167" customWidth="1"/>
    <col min="3588" max="3588" width="12.5703125" style="1167" customWidth="1"/>
    <col min="3589" max="3589" width="11.7109375" style="1167" customWidth="1"/>
    <col min="3590" max="3590" width="10.7109375" style="1167" customWidth="1"/>
    <col min="3591" max="3591" width="2.42578125" style="1167" bestFit="1" customWidth="1"/>
    <col min="3592" max="3592" width="8.5703125" style="1167" customWidth="1"/>
    <col min="3593" max="3593" width="12.42578125" style="1167" customWidth="1"/>
    <col min="3594" max="3594" width="2.140625" style="1167" customWidth="1"/>
    <col min="3595" max="3595" width="9.42578125" style="1167" customWidth="1"/>
    <col min="3596" max="3840" width="11" style="1167"/>
    <col min="3841" max="3841" width="46.7109375" style="1167" bestFit="1" customWidth="1"/>
    <col min="3842" max="3842" width="11.85546875" style="1167" customWidth="1"/>
    <col min="3843" max="3843" width="12.42578125" style="1167" customWidth="1"/>
    <col min="3844" max="3844" width="12.5703125" style="1167" customWidth="1"/>
    <col min="3845" max="3845" width="11.7109375" style="1167" customWidth="1"/>
    <col min="3846" max="3846" width="10.7109375" style="1167" customWidth="1"/>
    <col min="3847" max="3847" width="2.42578125" style="1167" bestFit="1" customWidth="1"/>
    <col min="3848" max="3848" width="8.5703125" style="1167" customWidth="1"/>
    <col min="3849" max="3849" width="12.42578125" style="1167" customWidth="1"/>
    <col min="3850" max="3850" width="2.140625" style="1167" customWidth="1"/>
    <col min="3851" max="3851" width="9.42578125" style="1167" customWidth="1"/>
    <col min="3852" max="4096" width="11" style="1167"/>
    <col min="4097" max="4097" width="46.7109375" style="1167" bestFit="1" customWidth="1"/>
    <col min="4098" max="4098" width="11.85546875" style="1167" customWidth="1"/>
    <col min="4099" max="4099" width="12.42578125" style="1167" customWidth="1"/>
    <col min="4100" max="4100" width="12.5703125" style="1167" customWidth="1"/>
    <col min="4101" max="4101" width="11.7109375" style="1167" customWidth="1"/>
    <col min="4102" max="4102" width="10.7109375" style="1167" customWidth="1"/>
    <col min="4103" max="4103" width="2.42578125" style="1167" bestFit="1" customWidth="1"/>
    <col min="4104" max="4104" width="8.5703125" style="1167" customWidth="1"/>
    <col min="4105" max="4105" width="12.42578125" style="1167" customWidth="1"/>
    <col min="4106" max="4106" width="2.140625" style="1167" customWidth="1"/>
    <col min="4107" max="4107" width="9.42578125" style="1167" customWidth="1"/>
    <col min="4108" max="4352" width="11" style="1167"/>
    <col min="4353" max="4353" width="46.7109375" style="1167" bestFit="1" customWidth="1"/>
    <col min="4354" max="4354" width="11.85546875" style="1167" customWidth="1"/>
    <col min="4355" max="4355" width="12.42578125" style="1167" customWidth="1"/>
    <col min="4356" max="4356" width="12.5703125" style="1167" customWidth="1"/>
    <col min="4357" max="4357" width="11.7109375" style="1167" customWidth="1"/>
    <col min="4358" max="4358" width="10.7109375" style="1167" customWidth="1"/>
    <col min="4359" max="4359" width="2.42578125" style="1167" bestFit="1" customWidth="1"/>
    <col min="4360" max="4360" width="8.5703125" style="1167" customWidth="1"/>
    <col min="4361" max="4361" width="12.42578125" style="1167" customWidth="1"/>
    <col min="4362" max="4362" width="2.140625" style="1167" customWidth="1"/>
    <col min="4363" max="4363" width="9.42578125" style="1167" customWidth="1"/>
    <col min="4364" max="4608" width="11" style="1167"/>
    <col min="4609" max="4609" width="46.7109375" style="1167" bestFit="1" customWidth="1"/>
    <col min="4610" max="4610" width="11.85546875" style="1167" customWidth="1"/>
    <col min="4611" max="4611" width="12.42578125" style="1167" customWidth="1"/>
    <col min="4612" max="4612" width="12.5703125" style="1167" customWidth="1"/>
    <col min="4613" max="4613" width="11.7109375" style="1167" customWidth="1"/>
    <col min="4614" max="4614" width="10.7109375" style="1167" customWidth="1"/>
    <col min="4615" max="4615" width="2.42578125" style="1167" bestFit="1" customWidth="1"/>
    <col min="4616" max="4616" width="8.5703125" style="1167" customWidth="1"/>
    <col min="4617" max="4617" width="12.42578125" style="1167" customWidth="1"/>
    <col min="4618" max="4618" width="2.140625" style="1167" customWidth="1"/>
    <col min="4619" max="4619" width="9.42578125" style="1167" customWidth="1"/>
    <col min="4620" max="4864" width="11" style="1167"/>
    <col min="4865" max="4865" width="46.7109375" style="1167" bestFit="1" customWidth="1"/>
    <col min="4866" max="4866" width="11.85546875" style="1167" customWidth="1"/>
    <col min="4867" max="4867" width="12.42578125" style="1167" customWidth="1"/>
    <col min="4868" max="4868" width="12.5703125" style="1167" customWidth="1"/>
    <col min="4869" max="4869" width="11.7109375" style="1167" customWidth="1"/>
    <col min="4870" max="4870" width="10.7109375" style="1167" customWidth="1"/>
    <col min="4871" max="4871" width="2.42578125" style="1167" bestFit="1" customWidth="1"/>
    <col min="4872" max="4872" width="8.5703125" style="1167" customWidth="1"/>
    <col min="4873" max="4873" width="12.42578125" style="1167" customWidth="1"/>
    <col min="4874" max="4874" width="2.140625" style="1167" customWidth="1"/>
    <col min="4875" max="4875" width="9.42578125" style="1167" customWidth="1"/>
    <col min="4876" max="5120" width="11" style="1167"/>
    <col min="5121" max="5121" width="46.7109375" style="1167" bestFit="1" customWidth="1"/>
    <col min="5122" max="5122" width="11.85546875" style="1167" customWidth="1"/>
    <col min="5123" max="5123" width="12.42578125" style="1167" customWidth="1"/>
    <col min="5124" max="5124" width="12.5703125" style="1167" customWidth="1"/>
    <col min="5125" max="5125" width="11.7109375" style="1167" customWidth="1"/>
    <col min="5126" max="5126" width="10.7109375" style="1167" customWidth="1"/>
    <col min="5127" max="5127" width="2.42578125" style="1167" bestFit="1" customWidth="1"/>
    <col min="5128" max="5128" width="8.5703125" style="1167" customWidth="1"/>
    <col min="5129" max="5129" width="12.42578125" style="1167" customWidth="1"/>
    <col min="5130" max="5130" width="2.140625" style="1167" customWidth="1"/>
    <col min="5131" max="5131" width="9.42578125" style="1167" customWidth="1"/>
    <col min="5132" max="5376" width="11" style="1167"/>
    <col min="5377" max="5377" width="46.7109375" style="1167" bestFit="1" customWidth="1"/>
    <col min="5378" max="5378" width="11.85546875" style="1167" customWidth="1"/>
    <col min="5379" max="5379" width="12.42578125" style="1167" customWidth="1"/>
    <col min="5380" max="5380" width="12.5703125" style="1167" customWidth="1"/>
    <col min="5381" max="5381" width="11.7109375" style="1167" customWidth="1"/>
    <col min="5382" max="5382" width="10.7109375" style="1167" customWidth="1"/>
    <col min="5383" max="5383" width="2.42578125" style="1167" bestFit="1" customWidth="1"/>
    <col min="5384" max="5384" width="8.5703125" style="1167" customWidth="1"/>
    <col min="5385" max="5385" width="12.42578125" style="1167" customWidth="1"/>
    <col min="5386" max="5386" width="2.140625" style="1167" customWidth="1"/>
    <col min="5387" max="5387" width="9.42578125" style="1167" customWidth="1"/>
    <col min="5388" max="5632" width="11" style="1167"/>
    <col min="5633" max="5633" width="46.7109375" style="1167" bestFit="1" customWidth="1"/>
    <col min="5634" max="5634" width="11.85546875" style="1167" customWidth="1"/>
    <col min="5635" max="5635" width="12.42578125" style="1167" customWidth="1"/>
    <col min="5636" max="5636" width="12.5703125" style="1167" customWidth="1"/>
    <col min="5637" max="5637" width="11.7109375" style="1167" customWidth="1"/>
    <col min="5638" max="5638" width="10.7109375" style="1167" customWidth="1"/>
    <col min="5639" max="5639" width="2.42578125" style="1167" bestFit="1" customWidth="1"/>
    <col min="5640" max="5640" width="8.5703125" style="1167" customWidth="1"/>
    <col min="5641" max="5641" width="12.42578125" style="1167" customWidth="1"/>
    <col min="5642" max="5642" width="2.140625" style="1167" customWidth="1"/>
    <col min="5643" max="5643" width="9.42578125" style="1167" customWidth="1"/>
    <col min="5644" max="5888" width="11" style="1167"/>
    <col min="5889" max="5889" width="46.7109375" style="1167" bestFit="1" customWidth="1"/>
    <col min="5890" max="5890" width="11.85546875" style="1167" customWidth="1"/>
    <col min="5891" max="5891" width="12.42578125" style="1167" customWidth="1"/>
    <col min="5892" max="5892" width="12.5703125" style="1167" customWidth="1"/>
    <col min="5893" max="5893" width="11.7109375" style="1167" customWidth="1"/>
    <col min="5894" max="5894" width="10.7109375" style="1167" customWidth="1"/>
    <col min="5895" max="5895" width="2.42578125" style="1167" bestFit="1" customWidth="1"/>
    <col min="5896" max="5896" width="8.5703125" style="1167" customWidth="1"/>
    <col min="5897" max="5897" width="12.42578125" style="1167" customWidth="1"/>
    <col min="5898" max="5898" width="2.140625" style="1167" customWidth="1"/>
    <col min="5899" max="5899" width="9.42578125" style="1167" customWidth="1"/>
    <col min="5900" max="6144" width="11" style="1167"/>
    <col min="6145" max="6145" width="46.7109375" style="1167" bestFit="1" customWidth="1"/>
    <col min="6146" max="6146" width="11.85546875" style="1167" customWidth="1"/>
    <col min="6147" max="6147" width="12.42578125" style="1167" customWidth="1"/>
    <col min="6148" max="6148" width="12.5703125" style="1167" customWidth="1"/>
    <col min="6149" max="6149" width="11.7109375" style="1167" customWidth="1"/>
    <col min="6150" max="6150" width="10.7109375" style="1167" customWidth="1"/>
    <col min="6151" max="6151" width="2.42578125" style="1167" bestFit="1" customWidth="1"/>
    <col min="6152" max="6152" width="8.5703125" style="1167" customWidth="1"/>
    <col min="6153" max="6153" width="12.42578125" style="1167" customWidth="1"/>
    <col min="6154" max="6154" width="2.140625" style="1167" customWidth="1"/>
    <col min="6155" max="6155" width="9.42578125" style="1167" customWidth="1"/>
    <col min="6156" max="6400" width="11" style="1167"/>
    <col min="6401" max="6401" width="46.7109375" style="1167" bestFit="1" customWidth="1"/>
    <col min="6402" max="6402" width="11.85546875" style="1167" customWidth="1"/>
    <col min="6403" max="6403" width="12.42578125" style="1167" customWidth="1"/>
    <col min="6404" max="6404" width="12.5703125" style="1167" customWidth="1"/>
    <col min="6405" max="6405" width="11.7109375" style="1167" customWidth="1"/>
    <col min="6406" max="6406" width="10.7109375" style="1167" customWidth="1"/>
    <col min="6407" max="6407" width="2.42578125" style="1167" bestFit="1" customWidth="1"/>
    <col min="6408" max="6408" width="8.5703125" style="1167" customWidth="1"/>
    <col min="6409" max="6409" width="12.42578125" style="1167" customWidth="1"/>
    <col min="6410" max="6410" width="2.140625" style="1167" customWidth="1"/>
    <col min="6411" max="6411" width="9.42578125" style="1167" customWidth="1"/>
    <col min="6412" max="6656" width="11" style="1167"/>
    <col min="6657" max="6657" width="46.7109375" style="1167" bestFit="1" customWidth="1"/>
    <col min="6658" max="6658" width="11.85546875" style="1167" customWidth="1"/>
    <col min="6659" max="6659" width="12.42578125" style="1167" customWidth="1"/>
    <col min="6660" max="6660" width="12.5703125" style="1167" customWidth="1"/>
    <col min="6661" max="6661" width="11.7109375" style="1167" customWidth="1"/>
    <col min="6662" max="6662" width="10.7109375" style="1167" customWidth="1"/>
    <col min="6663" max="6663" width="2.42578125" style="1167" bestFit="1" customWidth="1"/>
    <col min="6664" max="6664" width="8.5703125" style="1167" customWidth="1"/>
    <col min="6665" max="6665" width="12.42578125" style="1167" customWidth="1"/>
    <col min="6666" max="6666" width="2.140625" style="1167" customWidth="1"/>
    <col min="6667" max="6667" width="9.42578125" style="1167" customWidth="1"/>
    <col min="6668" max="6912" width="11" style="1167"/>
    <col min="6913" max="6913" width="46.7109375" style="1167" bestFit="1" customWidth="1"/>
    <col min="6914" max="6914" width="11.85546875" style="1167" customWidth="1"/>
    <col min="6915" max="6915" width="12.42578125" style="1167" customWidth="1"/>
    <col min="6916" max="6916" width="12.5703125" style="1167" customWidth="1"/>
    <col min="6917" max="6917" width="11.7109375" style="1167" customWidth="1"/>
    <col min="6918" max="6918" width="10.7109375" style="1167" customWidth="1"/>
    <col min="6919" max="6919" width="2.42578125" style="1167" bestFit="1" customWidth="1"/>
    <col min="6920" max="6920" width="8.5703125" style="1167" customWidth="1"/>
    <col min="6921" max="6921" width="12.42578125" style="1167" customWidth="1"/>
    <col min="6922" max="6922" width="2.140625" style="1167" customWidth="1"/>
    <col min="6923" max="6923" width="9.42578125" style="1167" customWidth="1"/>
    <col min="6924" max="7168" width="11" style="1167"/>
    <col min="7169" max="7169" width="46.7109375" style="1167" bestFit="1" customWidth="1"/>
    <col min="7170" max="7170" width="11.85546875" style="1167" customWidth="1"/>
    <col min="7171" max="7171" width="12.42578125" style="1167" customWidth="1"/>
    <col min="7172" max="7172" width="12.5703125" style="1167" customWidth="1"/>
    <col min="7173" max="7173" width="11.7109375" style="1167" customWidth="1"/>
    <col min="7174" max="7174" width="10.7109375" style="1167" customWidth="1"/>
    <col min="7175" max="7175" width="2.42578125" style="1167" bestFit="1" customWidth="1"/>
    <col min="7176" max="7176" width="8.5703125" style="1167" customWidth="1"/>
    <col min="7177" max="7177" width="12.42578125" style="1167" customWidth="1"/>
    <col min="7178" max="7178" width="2.140625" style="1167" customWidth="1"/>
    <col min="7179" max="7179" width="9.42578125" style="1167" customWidth="1"/>
    <col min="7180" max="7424" width="11" style="1167"/>
    <col min="7425" max="7425" width="46.7109375" style="1167" bestFit="1" customWidth="1"/>
    <col min="7426" max="7426" width="11.85546875" style="1167" customWidth="1"/>
    <col min="7427" max="7427" width="12.42578125" style="1167" customWidth="1"/>
    <col min="7428" max="7428" width="12.5703125" style="1167" customWidth="1"/>
    <col min="7429" max="7429" width="11.7109375" style="1167" customWidth="1"/>
    <col min="7430" max="7430" width="10.7109375" style="1167" customWidth="1"/>
    <col min="7431" max="7431" width="2.42578125" style="1167" bestFit="1" customWidth="1"/>
    <col min="7432" max="7432" width="8.5703125" style="1167" customWidth="1"/>
    <col min="7433" max="7433" width="12.42578125" style="1167" customWidth="1"/>
    <col min="7434" max="7434" width="2.140625" style="1167" customWidth="1"/>
    <col min="7435" max="7435" width="9.42578125" style="1167" customWidth="1"/>
    <col min="7436" max="7680" width="11" style="1167"/>
    <col min="7681" max="7681" width="46.7109375" style="1167" bestFit="1" customWidth="1"/>
    <col min="7682" max="7682" width="11.85546875" style="1167" customWidth="1"/>
    <col min="7683" max="7683" width="12.42578125" style="1167" customWidth="1"/>
    <col min="7684" max="7684" width="12.5703125" style="1167" customWidth="1"/>
    <col min="7685" max="7685" width="11.7109375" style="1167" customWidth="1"/>
    <col min="7686" max="7686" width="10.7109375" style="1167" customWidth="1"/>
    <col min="7687" max="7687" width="2.42578125" style="1167" bestFit="1" customWidth="1"/>
    <col min="7688" max="7688" width="8.5703125" style="1167" customWidth="1"/>
    <col min="7689" max="7689" width="12.42578125" style="1167" customWidth="1"/>
    <col min="7690" max="7690" width="2.140625" style="1167" customWidth="1"/>
    <col min="7691" max="7691" width="9.42578125" style="1167" customWidth="1"/>
    <col min="7692" max="7936" width="11" style="1167"/>
    <col min="7937" max="7937" width="46.7109375" style="1167" bestFit="1" customWidth="1"/>
    <col min="7938" max="7938" width="11.85546875" style="1167" customWidth="1"/>
    <col min="7939" max="7939" width="12.42578125" style="1167" customWidth="1"/>
    <col min="7940" max="7940" width="12.5703125" style="1167" customWidth="1"/>
    <col min="7941" max="7941" width="11.7109375" style="1167" customWidth="1"/>
    <col min="7942" max="7942" width="10.7109375" style="1167" customWidth="1"/>
    <col min="7943" max="7943" width="2.42578125" style="1167" bestFit="1" customWidth="1"/>
    <col min="7944" max="7944" width="8.5703125" style="1167" customWidth="1"/>
    <col min="7945" max="7945" width="12.42578125" style="1167" customWidth="1"/>
    <col min="7946" max="7946" width="2.140625" style="1167" customWidth="1"/>
    <col min="7947" max="7947" width="9.42578125" style="1167" customWidth="1"/>
    <col min="7948" max="8192" width="11" style="1167"/>
    <col min="8193" max="8193" width="46.7109375" style="1167" bestFit="1" customWidth="1"/>
    <col min="8194" max="8194" width="11.85546875" style="1167" customWidth="1"/>
    <col min="8195" max="8195" width="12.42578125" style="1167" customWidth="1"/>
    <col min="8196" max="8196" width="12.5703125" style="1167" customWidth="1"/>
    <col min="8197" max="8197" width="11.7109375" style="1167" customWidth="1"/>
    <col min="8198" max="8198" width="10.7109375" style="1167" customWidth="1"/>
    <col min="8199" max="8199" width="2.42578125" style="1167" bestFit="1" customWidth="1"/>
    <col min="8200" max="8200" width="8.5703125" style="1167" customWidth="1"/>
    <col min="8201" max="8201" width="12.42578125" style="1167" customWidth="1"/>
    <col min="8202" max="8202" width="2.140625" style="1167" customWidth="1"/>
    <col min="8203" max="8203" width="9.42578125" style="1167" customWidth="1"/>
    <col min="8204" max="8448" width="11" style="1167"/>
    <col min="8449" max="8449" width="46.7109375" style="1167" bestFit="1" customWidth="1"/>
    <col min="8450" max="8450" width="11.85546875" style="1167" customWidth="1"/>
    <col min="8451" max="8451" width="12.42578125" style="1167" customWidth="1"/>
    <col min="8452" max="8452" width="12.5703125" style="1167" customWidth="1"/>
    <col min="8453" max="8453" width="11.7109375" style="1167" customWidth="1"/>
    <col min="8454" max="8454" width="10.7109375" style="1167" customWidth="1"/>
    <col min="8455" max="8455" width="2.42578125" style="1167" bestFit="1" customWidth="1"/>
    <col min="8456" max="8456" width="8.5703125" style="1167" customWidth="1"/>
    <col min="8457" max="8457" width="12.42578125" style="1167" customWidth="1"/>
    <col min="8458" max="8458" width="2.140625" style="1167" customWidth="1"/>
    <col min="8459" max="8459" width="9.42578125" style="1167" customWidth="1"/>
    <col min="8460" max="8704" width="11" style="1167"/>
    <col min="8705" max="8705" width="46.7109375" style="1167" bestFit="1" customWidth="1"/>
    <col min="8706" max="8706" width="11.85546875" style="1167" customWidth="1"/>
    <col min="8707" max="8707" width="12.42578125" style="1167" customWidth="1"/>
    <col min="8708" max="8708" width="12.5703125" style="1167" customWidth="1"/>
    <col min="8709" max="8709" width="11.7109375" style="1167" customWidth="1"/>
    <col min="8710" max="8710" width="10.7109375" style="1167" customWidth="1"/>
    <col min="8711" max="8711" width="2.42578125" style="1167" bestFit="1" customWidth="1"/>
    <col min="8712" max="8712" width="8.5703125" style="1167" customWidth="1"/>
    <col min="8713" max="8713" width="12.42578125" style="1167" customWidth="1"/>
    <col min="8714" max="8714" width="2.140625" style="1167" customWidth="1"/>
    <col min="8715" max="8715" width="9.42578125" style="1167" customWidth="1"/>
    <col min="8716" max="8960" width="11" style="1167"/>
    <col min="8961" max="8961" width="46.7109375" style="1167" bestFit="1" customWidth="1"/>
    <col min="8962" max="8962" width="11.85546875" style="1167" customWidth="1"/>
    <col min="8963" max="8963" width="12.42578125" style="1167" customWidth="1"/>
    <col min="8964" max="8964" width="12.5703125" style="1167" customWidth="1"/>
    <col min="8965" max="8965" width="11.7109375" style="1167" customWidth="1"/>
    <col min="8966" max="8966" width="10.7109375" style="1167" customWidth="1"/>
    <col min="8967" max="8967" width="2.42578125" style="1167" bestFit="1" customWidth="1"/>
    <col min="8968" max="8968" width="8.5703125" style="1167" customWidth="1"/>
    <col min="8969" max="8969" width="12.42578125" style="1167" customWidth="1"/>
    <col min="8970" max="8970" width="2.140625" style="1167" customWidth="1"/>
    <col min="8971" max="8971" width="9.42578125" style="1167" customWidth="1"/>
    <col min="8972" max="9216" width="11" style="1167"/>
    <col min="9217" max="9217" width="46.7109375" style="1167" bestFit="1" customWidth="1"/>
    <col min="9218" max="9218" width="11.85546875" style="1167" customWidth="1"/>
    <col min="9219" max="9219" width="12.42578125" style="1167" customWidth="1"/>
    <col min="9220" max="9220" width="12.5703125" style="1167" customWidth="1"/>
    <col min="9221" max="9221" width="11.7109375" style="1167" customWidth="1"/>
    <col min="9222" max="9222" width="10.7109375" style="1167" customWidth="1"/>
    <col min="9223" max="9223" width="2.42578125" style="1167" bestFit="1" customWidth="1"/>
    <col min="9224" max="9224" width="8.5703125" style="1167" customWidth="1"/>
    <col min="9225" max="9225" width="12.42578125" style="1167" customWidth="1"/>
    <col min="9226" max="9226" width="2.140625" style="1167" customWidth="1"/>
    <col min="9227" max="9227" width="9.42578125" style="1167" customWidth="1"/>
    <col min="9228" max="9472" width="11" style="1167"/>
    <col min="9473" max="9473" width="46.7109375" style="1167" bestFit="1" customWidth="1"/>
    <col min="9474" max="9474" width="11.85546875" style="1167" customWidth="1"/>
    <col min="9475" max="9475" width="12.42578125" style="1167" customWidth="1"/>
    <col min="9476" max="9476" width="12.5703125" style="1167" customWidth="1"/>
    <col min="9477" max="9477" width="11.7109375" style="1167" customWidth="1"/>
    <col min="9478" max="9478" width="10.7109375" style="1167" customWidth="1"/>
    <col min="9479" max="9479" width="2.42578125" style="1167" bestFit="1" customWidth="1"/>
    <col min="9480" max="9480" width="8.5703125" style="1167" customWidth="1"/>
    <col min="9481" max="9481" width="12.42578125" style="1167" customWidth="1"/>
    <col min="9482" max="9482" width="2.140625" style="1167" customWidth="1"/>
    <col min="9483" max="9483" width="9.42578125" style="1167" customWidth="1"/>
    <col min="9484" max="9728" width="11" style="1167"/>
    <col min="9729" max="9729" width="46.7109375" style="1167" bestFit="1" customWidth="1"/>
    <col min="9730" max="9730" width="11.85546875" style="1167" customWidth="1"/>
    <col min="9731" max="9731" width="12.42578125" style="1167" customWidth="1"/>
    <col min="9732" max="9732" width="12.5703125" style="1167" customWidth="1"/>
    <col min="9733" max="9733" width="11.7109375" style="1167" customWidth="1"/>
    <col min="9734" max="9734" width="10.7109375" style="1167" customWidth="1"/>
    <col min="9735" max="9735" width="2.42578125" style="1167" bestFit="1" customWidth="1"/>
    <col min="9736" max="9736" width="8.5703125" style="1167" customWidth="1"/>
    <col min="9737" max="9737" width="12.42578125" style="1167" customWidth="1"/>
    <col min="9738" max="9738" width="2.140625" style="1167" customWidth="1"/>
    <col min="9739" max="9739" width="9.42578125" style="1167" customWidth="1"/>
    <col min="9740" max="9984" width="11" style="1167"/>
    <col min="9985" max="9985" width="46.7109375" style="1167" bestFit="1" customWidth="1"/>
    <col min="9986" max="9986" width="11.85546875" style="1167" customWidth="1"/>
    <col min="9987" max="9987" width="12.42578125" style="1167" customWidth="1"/>
    <col min="9988" max="9988" width="12.5703125" style="1167" customWidth="1"/>
    <col min="9989" max="9989" width="11.7109375" style="1167" customWidth="1"/>
    <col min="9990" max="9990" width="10.7109375" style="1167" customWidth="1"/>
    <col min="9991" max="9991" width="2.42578125" style="1167" bestFit="1" customWidth="1"/>
    <col min="9992" max="9992" width="8.5703125" style="1167" customWidth="1"/>
    <col min="9993" max="9993" width="12.42578125" style="1167" customWidth="1"/>
    <col min="9994" max="9994" width="2.140625" style="1167" customWidth="1"/>
    <col min="9995" max="9995" width="9.42578125" style="1167" customWidth="1"/>
    <col min="9996" max="10240" width="11" style="1167"/>
    <col min="10241" max="10241" width="46.7109375" style="1167" bestFit="1" customWidth="1"/>
    <col min="10242" max="10242" width="11.85546875" style="1167" customWidth="1"/>
    <col min="10243" max="10243" width="12.42578125" style="1167" customWidth="1"/>
    <col min="10244" max="10244" width="12.5703125" style="1167" customWidth="1"/>
    <col min="10245" max="10245" width="11.7109375" style="1167" customWidth="1"/>
    <col min="10246" max="10246" width="10.7109375" style="1167" customWidth="1"/>
    <col min="10247" max="10247" width="2.42578125" style="1167" bestFit="1" customWidth="1"/>
    <col min="10248" max="10248" width="8.5703125" style="1167" customWidth="1"/>
    <col min="10249" max="10249" width="12.42578125" style="1167" customWidth="1"/>
    <col min="10250" max="10250" width="2.140625" style="1167" customWidth="1"/>
    <col min="10251" max="10251" width="9.42578125" style="1167" customWidth="1"/>
    <col min="10252" max="10496" width="11" style="1167"/>
    <col min="10497" max="10497" width="46.7109375" style="1167" bestFit="1" customWidth="1"/>
    <col min="10498" max="10498" width="11.85546875" style="1167" customWidth="1"/>
    <col min="10499" max="10499" width="12.42578125" style="1167" customWidth="1"/>
    <col min="10500" max="10500" width="12.5703125" style="1167" customWidth="1"/>
    <col min="10501" max="10501" width="11.7109375" style="1167" customWidth="1"/>
    <col min="10502" max="10502" width="10.7109375" style="1167" customWidth="1"/>
    <col min="10503" max="10503" width="2.42578125" style="1167" bestFit="1" customWidth="1"/>
    <col min="10504" max="10504" width="8.5703125" style="1167" customWidth="1"/>
    <col min="10505" max="10505" width="12.42578125" style="1167" customWidth="1"/>
    <col min="10506" max="10506" width="2.140625" style="1167" customWidth="1"/>
    <col min="10507" max="10507" width="9.42578125" style="1167" customWidth="1"/>
    <col min="10508" max="10752" width="11" style="1167"/>
    <col min="10753" max="10753" width="46.7109375" style="1167" bestFit="1" customWidth="1"/>
    <col min="10754" max="10754" width="11.85546875" style="1167" customWidth="1"/>
    <col min="10755" max="10755" width="12.42578125" style="1167" customWidth="1"/>
    <col min="10756" max="10756" width="12.5703125" style="1167" customWidth="1"/>
    <col min="10757" max="10757" width="11.7109375" style="1167" customWidth="1"/>
    <col min="10758" max="10758" width="10.7109375" style="1167" customWidth="1"/>
    <col min="10759" max="10759" width="2.42578125" style="1167" bestFit="1" customWidth="1"/>
    <col min="10760" max="10760" width="8.5703125" style="1167" customWidth="1"/>
    <col min="10761" max="10761" width="12.42578125" style="1167" customWidth="1"/>
    <col min="10762" max="10762" width="2.140625" style="1167" customWidth="1"/>
    <col min="10763" max="10763" width="9.42578125" style="1167" customWidth="1"/>
    <col min="10764" max="11008" width="11" style="1167"/>
    <col min="11009" max="11009" width="46.7109375" style="1167" bestFit="1" customWidth="1"/>
    <col min="11010" max="11010" width="11.85546875" style="1167" customWidth="1"/>
    <col min="11011" max="11011" width="12.42578125" style="1167" customWidth="1"/>
    <col min="11012" max="11012" width="12.5703125" style="1167" customWidth="1"/>
    <col min="11013" max="11013" width="11.7109375" style="1167" customWidth="1"/>
    <col min="11014" max="11014" width="10.7109375" style="1167" customWidth="1"/>
    <col min="11015" max="11015" width="2.42578125" style="1167" bestFit="1" customWidth="1"/>
    <col min="11016" max="11016" width="8.5703125" style="1167" customWidth="1"/>
    <col min="11017" max="11017" width="12.42578125" style="1167" customWidth="1"/>
    <col min="11018" max="11018" width="2.140625" style="1167" customWidth="1"/>
    <col min="11019" max="11019" width="9.42578125" style="1167" customWidth="1"/>
    <col min="11020" max="11264" width="11" style="1167"/>
    <col min="11265" max="11265" width="46.7109375" style="1167" bestFit="1" customWidth="1"/>
    <col min="11266" max="11266" width="11.85546875" style="1167" customWidth="1"/>
    <col min="11267" max="11267" width="12.42578125" style="1167" customWidth="1"/>
    <col min="11268" max="11268" width="12.5703125" style="1167" customWidth="1"/>
    <col min="11269" max="11269" width="11.7109375" style="1167" customWidth="1"/>
    <col min="11270" max="11270" width="10.7109375" style="1167" customWidth="1"/>
    <col min="11271" max="11271" width="2.42578125" style="1167" bestFit="1" customWidth="1"/>
    <col min="11272" max="11272" width="8.5703125" style="1167" customWidth="1"/>
    <col min="11273" max="11273" width="12.42578125" style="1167" customWidth="1"/>
    <col min="11274" max="11274" width="2.140625" style="1167" customWidth="1"/>
    <col min="11275" max="11275" width="9.42578125" style="1167" customWidth="1"/>
    <col min="11276" max="11520" width="11" style="1167"/>
    <col min="11521" max="11521" width="46.7109375" style="1167" bestFit="1" customWidth="1"/>
    <col min="11522" max="11522" width="11.85546875" style="1167" customWidth="1"/>
    <col min="11523" max="11523" width="12.42578125" style="1167" customWidth="1"/>
    <col min="11524" max="11524" width="12.5703125" style="1167" customWidth="1"/>
    <col min="11525" max="11525" width="11.7109375" style="1167" customWidth="1"/>
    <col min="11526" max="11526" width="10.7109375" style="1167" customWidth="1"/>
    <col min="11527" max="11527" width="2.42578125" style="1167" bestFit="1" customWidth="1"/>
    <col min="11528" max="11528" width="8.5703125" style="1167" customWidth="1"/>
    <col min="11529" max="11529" width="12.42578125" style="1167" customWidth="1"/>
    <col min="11530" max="11530" width="2.140625" style="1167" customWidth="1"/>
    <col min="11531" max="11531" width="9.42578125" style="1167" customWidth="1"/>
    <col min="11532" max="11776" width="11" style="1167"/>
    <col min="11777" max="11777" width="46.7109375" style="1167" bestFit="1" customWidth="1"/>
    <col min="11778" max="11778" width="11.85546875" style="1167" customWidth="1"/>
    <col min="11779" max="11779" width="12.42578125" style="1167" customWidth="1"/>
    <col min="11780" max="11780" width="12.5703125" style="1167" customWidth="1"/>
    <col min="11781" max="11781" width="11.7109375" style="1167" customWidth="1"/>
    <col min="11782" max="11782" width="10.7109375" style="1167" customWidth="1"/>
    <col min="11783" max="11783" width="2.42578125" style="1167" bestFit="1" customWidth="1"/>
    <col min="11784" max="11784" width="8.5703125" style="1167" customWidth="1"/>
    <col min="11785" max="11785" width="12.42578125" style="1167" customWidth="1"/>
    <col min="11786" max="11786" width="2.140625" style="1167" customWidth="1"/>
    <col min="11787" max="11787" width="9.42578125" style="1167" customWidth="1"/>
    <col min="11788" max="12032" width="11" style="1167"/>
    <col min="12033" max="12033" width="46.7109375" style="1167" bestFit="1" customWidth="1"/>
    <col min="12034" max="12034" width="11.85546875" style="1167" customWidth="1"/>
    <col min="12035" max="12035" width="12.42578125" style="1167" customWidth="1"/>
    <col min="12036" max="12036" width="12.5703125" style="1167" customWidth="1"/>
    <col min="12037" max="12037" width="11.7109375" style="1167" customWidth="1"/>
    <col min="12038" max="12038" width="10.7109375" style="1167" customWidth="1"/>
    <col min="12039" max="12039" width="2.42578125" style="1167" bestFit="1" customWidth="1"/>
    <col min="12040" max="12040" width="8.5703125" style="1167" customWidth="1"/>
    <col min="12041" max="12041" width="12.42578125" style="1167" customWidth="1"/>
    <col min="12042" max="12042" width="2.140625" style="1167" customWidth="1"/>
    <col min="12043" max="12043" width="9.42578125" style="1167" customWidth="1"/>
    <col min="12044" max="12288" width="11" style="1167"/>
    <col min="12289" max="12289" width="46.7109375" style="1167" bestFit="1" customWidth="1"/>
    <col min="12290" max="12290" width="11.85546875" style="1167" customWidth="1"/>
    <col min="12291" max="12291" width="12.42578125" style="1167" customWidth="1"/>
    <col min="12292" max="12292" width="12.5703125" style="1167" customWidth="1"/>
    <col min="12293" max="12293" width="11.7109375" style="1167" customWidth="1"/>
    <col min="12294" max="12294" width="10.7109375" style="1167" customWidth="1"/>
    <col min="12295" max="12295" width="2.42578125" style="1167" bestFit="1" customWidth="1"/>
    <col min="12296" max="12296" width="8.5703125" style="1167" customWidth="1"/>
    <col min="12297" max="12297" width="12.42578125" style="1167" customWidth="1"/>
    <col min="12298" max="12298" width="2.140625" style="1167" customWidth="1"/>
    <col min="12299" max="12299" width="9.42578125" style="1167" customWidth="1"/>
    <col min="12300" max="12544" width="11" style="1167"/>
    <col min="12545" max="12545" width="46.7109375" style="1167" bestFit="1" customWidth="1"/>
    <col min="12546" max="12546" width="11.85546875" style="1167" customWidth="1"/>
    <col min="12547" max="12547" width="12.42578125" style="1167" customWidth="1"/>
    <col min="12548" max="12548" width="12.5703125" style="1167" customWidth="1"/>
    <col min="12549" max="12549" width="11.7109375" style="1167" customWidth="1"/>
    <col min="12550" max="12550" width="10.7109375" style="1167" customWidth="1"/>
    <col min="12551" max="12551" width="2.42578125" style="1167" bestFit="1" customWidth="1"/>
    <col min="12552" max="12552" width="8.5703125" style="1167" customWidth="1"/>
    <col min="12553" max="12553" width="12.42578125" style="1167" customWidth="1"/>
    <col min="12554" max="12554" width="2.140625" style="1167" customWidth="1"/>
    <col min="12555" max="12555" width="9.42578125" style="1167" customWidth="1"/>
    <col min="12556" max="12800" width="11" style="1167"/>
    <col min="12801" max="12801" width="46.7109375" style="1167" bestFit="1" customWidth="1"/>
    <col min="12802" max="12802" width="11.85546875" style="1167" customWidth="1"/>
    <col min="12803" max="12803" width="12.42578125" style="1167" customWidth="1"/>
    <col min="12804" max="12804" width="12.5703125" style="1167" customWidth="1"/>
    <col min="12805" max="12805" width="11.7109375" style="1167" customWidth="1"/>
    <col min="12806" max="12806" width="10.7109375" style="1167" customWidth="1"/>
    <col min="12807" max="12807" width="2.42578125" style="1167" bestFit="1" customWidth="1"/>
    <col min="12808" max="12808" width="8.5703125" style="1167" customWidth="1"/>
    <col min="12809" max="12809" width="12.42578125" style="1167" customWidth="1"/>
    <col min="12810" max="12810" width="2.140625" style="1167" customWidth="1"/>
    <col min="12811" max="12811" width="9.42578125" style="1167" customWidth="1"/>
    <col min="12812" max="13056" width="11" style="1167"/>
    <col min="13057" max="13057" width="46.7109375" style="1167" bestFit="1" customWidth="1"/>
    <col min="13058" max="13058" width="11.85546875" style="1167" customWidth="1"/>
    <col min="13059" max="13059" width="12.42578125" style="1167" customWidth="1"/>
    <col min="13060" max="13060" width="12.5703125" style="1167" customWidth="1"/>
    <col min="13061" max="13061" width="11.7109375" style="1167" customWidth="1"/>
    <col min="13062" max="13062" width="10.7109375" style="1167" customWidth="1"/>
    <col min="13063" max="13063" width="2.42578125" style="1167" bestFit="1" customWidth="1"/>
    <col min="13064" max="13064" width="8.5703125" style="1167" customWidth="1"/>
    <col min="13065" max="13065" width="12.42578125" style="1167" customWidth="1"/>
    <col min="13066" max="13066" width="2.140625" style="1167" customWidth="1"/>
    <col min="13067" max="13067" width="9.42578125" style="1167" customWidth="1"/>
    <col min="13068" max="13312" width="11" style="1167"/>
    <col min="13313" max="13313" width="46.7109375" style="1167" bestFit="1" customWidth="1"/>
    <col min="13314" max="13314" width="11.85546875" style="1167" customWidth="1"/>
    <col min="13315" max="13315" width="12.42578125" style="1167" customWidth="1"/>
    <col min="13316" max="13316" width="12.5703125" style="1167" customWidth="1"/>
    <col min="13317" max="13317" width="11.7109375" style="1167" customWidth="1"/>
    <col min="13318" max="13318" width="10.7109375" style="1167" customWidth="1"/>
    <col min="13319" max="13319" width="2.42578125" style="1167" bestFit="1" customWidth="1"/>
    <col min="13320" max="13320" width="8.5703125" style="1167" customWidth="1"/>
    <col min="13321" max="13321" width="12.42578125" style="1167" customWidth="1"/>
    <col min="13322" max="13322" width="2.140625" style="1167" customWidth="1"/>
    <col min="13323" max="13323" width="9.42578125" style="1167" customWidth="1"/>
    <col min="13324" max="13568" width="11" style="1167"/>
    <col min="13569" max="13569" width="46.7109375" style="1167" bestFit="1" customWidth="1"/>
    <col min="13570" max="13570" width="11.85546875" style="1167" customWidth="1"/>
    <col min="13571" max="13571" width="12.42578125" style="1167" customWidth="1"/>
    <col min="13572" max="13572" width="12.5703125" style="1167" customWidth="1"/>
    <col min="13573" max="13573" width="11.7109375" style="1167" customWidth="1"/>
    <col min="13574" max="13574" width="10.7109375" style="1167" customWidth="1"/>
    <col min="13575" max="13575" width="2.42578125" style="1167" bestFit="1" customWidth="1"/>
    <col min="13576" max="13576" width="8.5703125" style="1167" customWidth="1"/>
    <col min="13577" max="13577" width="12.42578125" style="1167" customWidth="1"/>
    <col min="13578" max="13578" width="2.140625" style="1167" customWidth="1"/>
    <col min="13579" max="13579" width="9.42578125" style="1167" customWidth="1"/>
    <col min="13580" max="13824" width="11" style="1167"/>
    <col min="13825" max="13825" width="46.7109375" style="1167" bestFit="1" customWidth="1"/>
    <col min="13826" max="13826" width="11.85546875" style="1167" customWidth="1"/>
    <col min="13827" max="13827" width="12.42578125" style="1167" customWidth="1"/>
    <col min="13828" max="13828" width="12.5703125" style="1167" customWidth="1"/>
    <col min="13829" max="13829" width="11.7109375" style="1167" customWidth="1"/>
    <col min="13830" max="13830" width="10.7109375" style="1167" customWidth="1"/>
    <col min="13831" max="13831" width="2.42578125" style="1167" bestFit="1" customWidth="1"/>
    <col min="13832" max="13832" width="8.5703125" style="1167" customWidth="1"/>
    <col min="13833" max="13833" width="12.42578125" style="1167" customWidth="1"/>
    <col min="13834" max="13834" width="2.140625" style="1167" customWidth="1"/>
    <col min="13835" max="13835" width="9.42578125" style="1167" customWidth="1"/>
    <col min="13836" max="14080" width="11" style="1167"/>
    <col min="14081" max="14081" width="46.7109375" style="1167" bestFit="1" customWidth="1"/>
    <col min="14082" max="14082" width="11.85546875" style="1167" customWidth="1"/>
    <col min="14083" max="14083" width="12.42578125" style="1167" customWidth="1"/>
    <col min="14084" max="14084" width="12.5703125" style="1167" customWidth="1"/>
    <col min="14085" max="14085" width="11.7109375" style="1167" customWidth="1"/>
    <col min="14086" max="14086" width="10.7109375" style="1167" customWidth="1"/>
    <col min="14087" max="14087" width="2.42578125" style="1167" bestFit="1" customWidth="1"/>
    <col min="14088" max="14088" width="8.5703125" style="1167" customWidth="1"/>
    <col min="14089" max="14089" width="12.42578125" style="1167" customWidth="1"/>
    <col min="14090" max="14090" width="2.140625" style="1167" customWidth="1"/>
    <col min="14091" max="14091" width="9.42578125" style="1167" customWidth="1"/>
    <col min="14092" max="14336" width="11" style="1167"/>
    <col min="14337" max="14337" width="46.7109375" style="1167" bestFit="1" customWidth="1"/>
    <col min="14338" max="14338" width="11.85546875" style="1167" customWidth="1"/>
    <col min="14339" max="14339" width="12.42578125" style="1167" customWidth="1"/>
    <col min="14340" max="14340" width="12.5703125" style="1167" customWidth="1"/>
    <col min="14341" max="14341" width="11.7109375" style="1167" customWidth="1"/>
    <col min="14342" max="14342" width="10.7109375" style="1167" customWidth="1"/>
    <col min="14343" max="14343" width="2.42578125" style="1167" bestFit="1" customWidth="1"/>
    <col min="14344" max="14344" width="8.5703125" style="1167" customWidth="1"/>
    <col min="14345" max="14345" width="12.42578125" style="1167" customWidth="1"/>
    <col min="14346" max="14346" width="2.140625" style="1167" customWidth="1"/>
    <col min="14347" max="14347" width="9.42578125" style="1167" customWidth="1"/>
    <col min="14348" max="14592" width="11" style="1167"/>
    <col min="14593" max="14593" width="46.7109375" style="1167" bestFit="1" customWidth="1"/>
    <col min="14594" max="14594" width="11.85546875" style="1167" customWidth="1"/>
    <col min="14595" max="14595" width="12.42578125" style="1167" customWidth="1"/>
    <col min="14596" max="14596" width="12.5703125" style="1167" customWidth="1"/>
    <col min="14597" max="14597" width="11.7109375" style="1167" customWidth="1"/>
    <col min="14598" max="14598" width="10.7109375" style="1167" customWidth="1"/>
    <col min="14599" max="14599" width="2.42578125" style="1167" bestFit="1" customWidth="1"/>
    <col min="14600" max="14600" width="8.5703125" style="1167" customWidth="1"/>
    <col min="14601" max="14601" width="12.42578125" style="1167" customWidth="1"/>
    <col min="14602" max="14602" width="2.140625" style="1167" customWidth="1"/>
    <col min="14603" max="14603" width="9.42578125" style="1167" customWidth="1"/>
    <col min="14604" max="14848" width="11" style="1167"/>
    <col min="14849" max="14849" width="46.7109375" style="1167" bestFit="1" customWidth="1"/>
    <col min="14850" max="14850" width="11.85546875" style="1167" customWidth="1"/>
    <col min="14851" max="14851" width="12.42578125" style="1167" customWidth="1"/>
    <col min="14852" max="14852" width="12.5703125" style="1167" customWidth="1"/>
    <col min="14853" max="14853" width="11.7109375" style="1167" customWidth="1"/>
    <col min="14854" max="14854" width="10.7109375" style="1167" customWidth="1"/>
    <col min="14855" max="14855" width="2.42578125" style="1167" bestFit="1" customWidth="1"/>
    <col min="14856" max="14856" width="8.5703125" style="1167" customWidth="1"/>
    <col min="14857" max="14857" width="12.42578125" style="1167" customWidth="1"/>
    <col min="14858" max="14858" width="2.140625" style="1167" customWidth="1"/>
    <col min="14859" max="14859" width="9.42578125" style="1167" customWidth="1"/>
    <col min="14860" max="15104" width="11" style="1167"/>
    <col min="15105" max="15105" width="46.7109375" style="1167" bestFit="1" customWidth="1"/>
    <col min="15106" max="15106" width="11.85546875" style="1167" customWidth="1"/>
    <col min="15107" max="15107" width="12.42578125" style="1167" customWidth="1"/>
    <col min="15108" max="15108" width="12.5703125" style="1167" customWidth="1"/>
    <col min="15109" max="15109" width="11.7109375" style="1167" customWidth="1"/>
    <col min="15110" max="15110" width="10.7109375" style="1167" customWidth="1"/>
    <col min="15111" max="15111" width="2.42578125" style="1167" bestFit="1" customWidth="1"/>
    <col min="15112" max="15112" width="8.5703125" style="1167" customWidth="1"/>
    <col min="15113" max="15113" width="12.42578125" style="1167" customWidth="1"/>
    <col min="15114" max="15114" width="2.140625" style="1167" customWidth="1"/>
    <col min="15115" max="15115" width="9.42578125" style="1167" customWidth="1"/>
    <col min="15116" max="15360" width="11" style="1167"/>
    <col min="15361" max="15361" width="46.7109375" style="1167" bestFit="1" customWidth="1"/>
    <col min="15362" max="15362" width="11.85546875" style="1167" customWidth="1"/>
    <col min="15363" max="15363" width="12.42578125" style="1167" customWidth="1"/>
    <col min="15364" max="15364" width="12.5703125" style="1167" customWidth="1"/>
    <col min="15365" max="15365" width="11.7109375" style="1167" customWidth="1"/>
    <col min="15366" max="15366" width="10.7109375" style="1167" customWidth="1"/>
    <col min="15367" max="15367" width="2.42578125" style="1167" bestFit="1" customWidth="1"/>
    <col min="15368" max="15368" width="8.5703125" style="1167" customWidth="1"/>
    <col min="15369" max="15369" width="12.42578125" style="1167" customWidth="1"/>
    <col min="15370" max="15370" width="2.140625" style="1167" customWidth="1"/>
    <col min="15371" max="15371" width="9.42578125" style="1167" customWidth="1"/>
    <col min="15372" max="15616" width="11" style="1167"/>
    <col min="15617" max="15617" width="46.7109375" style="1167" bestFit="1" customWidth="1"/>
    <col min="15618" max="15618" width="11.85546875" style="1167" customWidth="1"/>
    <col min="15619" max="15619" width="12.42578125" style="1167" customWidth="1"/>
    <col min="15620" max="15620" width="12.5703125" style="1167" customWidth="1"/>
    <col min="15621" max="15621" width="11.7109375" style="1167" customWidth="1"/>
    <col min="15622" max="15622" width="10.7109375" style="1167" customWidth="1"/>
    <col min="15623" max="15623" width="2.42578125" style="1167" bestFit="1" customWidth="1"/>
    <col min="15624" max="15624" width="8.5703125" style="1167" customWidth="1"/>
    <col min="15625" max="15625" width="12.42578125" style="1167" customWidth="1"/>
    <col min="15626" max="15626" width="2.140625" style="1167" customWidth="1"/>
    <col min="15627" max="15627" width="9.42578125" style="1167" customWidth="1"/>
    <col min="15628" max="15872" width="11" style="1167"/>
    <col min="15873" max="15873" width="46.7109375" style="1167" bestFit="1" customWidth="1"/>
    <col min="15874" max="15874" width="11.85546875" style="1167" customWidth="1"/>
    <col min="15875" max="15875" width="12.42578125" style="1167" customWidth="1"/>
    <col min="15876" max="15876" width="12.5703125" style="1167" customWidth="1"/>
    <col min="15877" max="15877" width="11.7109375" style="1167" customWidth="1"/>
    <col min="15878" max="15878" width="10.7109375" style="1167" customWidth="1"/>
    <col min="15879" max="15879" width="2.42578125" style="1167" bestFit="1" customWidth="1"/>
    <col min="15880" max="15880" width="8.5703125" style="1167" customWidth="1"/>
    <col min="15881" max="15881" width="12.42578125" style="1167" customWidth="1"/>
    <col min="15882" max="15882" width="2.140625" style="1167" customWidth="1"/>
    <col min="15883" max="15883" width="9.42578125" style="1167" customWidth="1"/>
    <col min="15884" max="16128" width="11" style="1167"/>
    <col min="16129" max="16129" width="46.7109375" style="1167" bestFit="1" customWidth="1"/>
    <col min="16130" max="16130" width="11.85546875" style="1167" customWidth="1"/>
    <col min="16131" max="16131" width="12.42578125" style="1167" customWidth="1"/>
    <col min="16132" max="16132" width="12.5703125" style="1167" customWidth="1"/>
    <col min="16133" max="16133" width="11.7109375" style="1167" customWidth="1"/>
    <col min="16134" max="16134" width="10.7109375" style="1167" customWidth="1"/>
    <col min="16135" max="16135" width="2.42578125" style="1167" bestFit="1" customWidth="1"/>
    <col min="16136" max="16136" width="8.5703125" style="1167" customWidth="1"/>
    <col min="16137" max="16137" width="12.42578125" style="1167" customWidth="1"/>
    <col min="16138" max="16138" width="2.140625" style="1167" customWidth="1"/>
    <col min="16139" max="16139" width="9.42578125" style="1167" customWidth="1"/>
    <col min="16140" max="16384" width="11" style="1167"/>
  </cols>
  <sheetData>
    <row r="1" spans="1:11" ht="15.75">
      <c r="A1" s="1763" t="s">
        <v>778</v>
      </c>
      <c r="B1" s="1763"/>
      <c r="C1" s="1763"/>
      <c r="D1" s="1763"/>
      <c r="E1" s="1763"/>
      <c r="F1" s="1763"/>
      <c r="G1" s="1763"/>
      <c r="H1" s="1763"/>
      <c r="I1" s="1763"/>
      <c r="J1" s="1763"/>
      <c r="K1" s="1763"/>
    </row>
    <row r="2" spans="1:11" ht="17.100000000000001" customHeight="1">
      <c r="A2" s="1776" t="s">
        <v>119</v>
      </c>
      <c r="B2" s="1776"/>
      <c r="C2" s="1776"/>
      <c r="D2" s="1776"/>
      <c r="E2" s="1776"/>
      <c r="F2" s="1776"/>
      <c r="G2" s="1776"/>
      <c r="H2" s="1776"/>
      <c r="I2" s="1776"/>
      <c r="J2" s="1776"/>
      <c r="K2" s="1776"/>
    </row>
    <row r="3" spans="1:11" ht="17.100000000000001" customHeight="1" thickBot="1">
      <c r="B3" s="1235"/>
      <c r="C3" s="1235"/>
      <c r="D3" s="1235"/>
      <c r="E3" s="1235"/>
      <c r="I3" s="1777" t="s">
        <v>1</v>
      </c>
      <c r="J3" s="1777"/>
      <c r="K3" s="1777"/>
    </row>
    <row r="4" spans="1:11" ht="24" customHeight="1" thickTop="1">
      <c r="A4" s="1778" t="s">
        <v>732</v>
      </c>
      <c r="B4" s="1457">
        <v>2016</v>
      </c>
      <c r="C4" s="1457">
        <v>2017</v>
      </c>
      <c r="D4" s="1457">
        <v>2017</v>
      </c>
      <c r="E4" s="1457">
        <v>2018</v>
      </c>
      <c r="F4" s="1781" t="s">
        <v>692</v>
      </c>
      <c r="G4" s="1782"/>
      <c r="H4" s="1782"/>
      <c r="I4" s="1782"/>
      <c r="J4" s="1782"/>
      <c r="K4" s="1783"/>
    </row>
    <row r="5" spans="1:11" ht="24" customHeight="1">
      <c r="A5" s="1779"/>
      <c r="B5" s="1452" t="s">
        <v>694</v>
      </c>
      <c r="C5" s="1452" t="s">
        <v>695</v>
      </c>
      <c r="D5" s="1452" t="s">
        <v>696</v>
      </c>
      <c r="E5" s="1452" t="s">
        <v>697</v>
      </c>
      <c r="F5" s="1769" t="s">
        <v>6</v>
      </c>
      <c r="G5" s="1770"/>
      <c r="H5" s="1771"/>
      <c r="I5" s="1458"/>
      <c r="J5" s="1459" t="s">
        <v>47</v>
      </c>
      <c r="K5" s="1460"/>
    </row>
    <row r="6" spans="1:11" ht="24" customHeight="1">
      <c r="A6" s="1780"/>
      <c r="B6" s="1452"/>
      <c r="C6" s="1452"/>
      <c r="D6" s="1452"/>
      <c r="E6" s="1452"/>
      <c r="F6" s="1407" t="s">
        <v>3</v>
      </c>
      <c r="G6" s="1408" t="s">
        <v>88</v>
      </c>
      <c r="H6" s="1409" t="s">
        <v>698</v>
      </c>
      <c r="I6" s="1410" t="s">
        <v>3</v>
      </c>
      <c r="J6" s="1408" t="s">
        <v>88</v>
      </c>
      <c r="K6" s="1411" t="s">
        <v>698</v>
      </c>
    </row>
    <row r="7" spans="1:11" ht="24" customHeight="1">
      <c r="A7" s="1412" t="s">
        <v>779</v>
      </c>
      <c r="B7" s="1443">
        <v>2016816.1615412112</v>
      </c>
      <c r="C7" s="1443">
        <v>2195440.2497896338</v>
      </c>
      <c r="D7" s="1443">
        <v>2299807.5981313302</v>
      </c>
      <c r="E7" s="1443">
        <v>2531173.810541451</v>
      </c>
      <c r="F7" s="1415">
        <v>178624.0882484226</v>
      </c>
      <c r="G7" s="1416"/>
      <c r="H7" s="1414">
        <v>8.8567362585949141</v>
      </c>
      <c r="I7" s="1413">
        <v>231366.21241012076</v>
      </c>
      <c r="J7" s="1417"/>
      <c r="K7" s="1418">
        <v>10.060242108866561</v>
      </c>
    </row>
    <row r="8" spans="1:11" ht="24" customHeight="1">
      <c r="A8" s="1419" t="s">
        <v>780</v>
      </c>
      <c r="B8" s="1453">
        <v>183460.31188456566</v>
      </c>
      <c r="C8" s="1453">
        <v>164932.42211092493</v>
      </c>
      <c r="D8" s="1453">
        <v>199047.18817875491</v>
      </c>
      <c r="E8" s="1453">
        <v>220120.66590459913</v>
      </c>
      <c r="F8" s="1422">
        <v>-18527.889773640723</v>
      </c>
      <c r="G8" s="1423"/>
      <c r="H8" s="1421">
        <v>-10.099126935584076</v>
      </c>
      <c r="I8" s="1420">
        <v>21073.477725844219</v>
      </c>
      <c r="J8" s="1421"/>
      <c r="K8" s="1424">
        <v>10.587176798960416</v>
      </c>
    </row>
    <row r="9" spans="1:11" ht="24" customHeight="1">
      <c r="A9" s="1419" t="s">
        <v>781</v>
      </c>
      <c r="B9" s="1453">
        <v>166141.29436951483</v>
      </c>
      <c r="C9" s="1453">
        <v>150750.13755220291</v>
      </c>
      <c r="D9" s="1453">
        <v>187168.41522452762</v>
      </c>
      <c r="E9" s="1453">
        <v>201265.67543211771</v>
      </c>
      <c r="F9" s="1422">
        <v>-15391.156817311916</v>
      </c>
      <c r="G9" s="1423"/>
      <c r="H9" s="1421">
        <v>-9.2638960564978188</v>
      </c>
      <c r="I9" s="1420">
        <v>14097.260207590094</v>
      </c>
      <c r="J9" s="1421"/>
      <c r="K9" s="1424">
        <v>7.531858508647943</v>
      </c>
    </row>
    <row r="10" spans="1:11" ht="24" customHeight="1">
      <c r="A10" s="1419" t="s">
        <v>782</v>
      </c>
      <c r="B10" s="1453">
        <v>17319.017515050829</v>
      </c>
      <c r="C10" s="1453">
        <v>14182.28455872202</v>
      </c>
      <c r="D10" s="1453">
        <v>11878.772954227281</v>
      </c>
      <c r="E10" s="1453">
        <v>18854.990472481404</v>
      </c>
      <c r="F10" s="1422">
        <v>-3136.7329563288095</v>
      </c>
      <c r="G10" s="1423"/>
      <c r="H10" s="1421">
        <v>-18.111494798148218</v>
      </c>
      <c r="I10" s="1420">
        <v>6976.2175182541232</v>
      </c>
      <c r="J10" s="1421"/>
      <c r="K10" s="1424">
        <v>58.728435547473843</v>
      </c>
    </row>
    <row r="11" spans="1:11" ht="24" customHeight="1">
      <c r="A11" s="1419" t="s">
        <v>783</v>
      </c>
      <c r="B11" s="1453">
        <v>873679.55724204762</v>
      </c>
      <c r="C11" s="1453">
        <v>804288.72517876455</v>
      </c>
      <c r="D11" s="1453">
        <v>814153.01116384647</v>
      </c>
      <c r="E11" s="1453">
        <v>905840.49618623126</v>
      </c>
      <c r="F11" s="1422">
        <v>-69390.832063283073</v>
      </c>
      <c r="G11" s="1423"/>
      <c r="H11" s="1421">
        <v>-7.9423664532485754</v>
      </c>
      <c r="I11" s="1420">
        <v>91687.48502238479</v>
      </c>
      <c r="J11" s="1421"/>
      <c r="K11" s="1424">
        <v>11.261701887132478</v>
      </c>
    </row>
    <row r="12" spans="1:11" ht="24" customHeight="1">
      <c r="A12" s="1419" t="s">
        <v>781</v>
      </c>
      <c r="B12" s="1453">
        <v>858549.94956525438</v>
      </c>
      <c r="C12" s="1453">
        <v>790544.84097041329</v>
      </c>
      <c r="D12" s="1453">
        <v>800517.32135241595</v>
      </c>
      <c r="E12" s="1453">
        <v>893435.235658183</v>
      </c>
      <c r="F12" s="1422">
        <v>-68005.108594841091</v>
      </c>
      <c r="G12" s="1423"/>
      <c r="H12" s="1421">
        <v>-7.9209262814908987</v>
      </c>
      <c r="I12" s="1420">
        <v>92917.914305767044</v>
      </c>
      <c r="J12" s="1421"/>
      <c r="K12" s="1424">
        <v>11.607233451087476</v>
      </c>
    </row>
    <row r="13" spans="1:11" ht="24" customHeight="1">
      <c r="A13" s="1419" t="s">
        <v>782</v>
      </c>
      <c r="B13" s="1453">
        <v>15129.60767679329</v>
      </c>
      <c r="C13" s="1453">
        <v>13743.884208351272</v>
      </c>
      <c r="D13" s="1453">
        <v>13635.689811430475</v>
      </c>
      <c r="E13" s="1453">
        <v>12405.260528048246</v>
      </c>
      <c r="F13" s="1422">
        <v>-1385.7234684420182</v>
      </c>
      <c r="G13" s="1423"/>
      <c r="H13" s="1421">
        <v>-9.1590178545576233</v>
      </c>
      <c r="I13" s="1420">
        <v>-1230.4292833822292</v>
      </c>
      <c r="J13" s="1421"/>
      <c r="K13" s="1424">
        <v>-9.0235939684605437</v>
      </c>
    </row>
    <row r="14" spans="1:11" ht="24" customHeight="1">
      <c r="A14" s="1419" t="s">
        <v>784</v>
      </c>
      <c r="B14" s="1453">
        <v>615861.42639513535</v>
      </c>
      <c r="C14" s="1453">
        <v>891393.61195138656</v>
      </c>
      <c r="D14" s="1453">
        <v>993425.79717013601</v>
      </c>
      <c r="E14" s="1453">
        <v>1135832.8521119007</v>
      </c>
      <c r="F14" s="1422">
        <v>275532.18555625121</v>
      </c>
      <c r="G14" s="1423"/>
      <c r="H14" s="1421">
        <v>44.739315330892367</v>
      </c>
      <c r="I14" s="1420">
        <v>142407.05494176468</v>
      </c>
      <c r="J14" s="1421"/>
      <c r="K14" s="1424">
        <v>14.334946338964032</v>
      </c>
    </row>
    <row r="15" spans="1:11" ht="24" customHeight="1">
      <c r="A15" s="1419" t="s">
        <v>781</v>
      </c>
      <c r="B15" s="1453">
        <v>594160.03697258001</v>
      </c>
      <c r="C15" s="1453">
        <v>866819.51412903576</v>
      </c>
      <c r="D15" s="1453">
        <v>947689.90851885022</v>
      </c>
      <c r="E15" s="1453">
        <v>1105049.83841626</v>
      </c>
      <c r="F15" s="1422">
        <v>272659.47715645574</v>
      </c>
      <c r="G15" s="1423"/>
      <c r="H15" s="1421">
        <v>45.889905108013643</v>
      </c>
      <c r="I15" s="1420">
        <v>157359.92989740975</v>
      </c>
      <c r="J15" s="1421"/>
      <c r="K15" s="1424">
        <v>16.604580093434617</v>
      </c>
    </row>
    <row r="16" spans="1:11" ht="24" customHeight="1">
      <c r="A16" s="1419" t="s">
        <v>782</v>
      </c>
      <c r="B16" s="1453">
        <v>21701.389422555319</v>
      </c>
      <c r="C16" s="1453">
        <v>24574.097822350814</v>
      </c>
      <c r="D16" s="1453">
        <v>45735.888651285779</v>
      </c>
      <c r="E16" s="1453">
        <v>30783.013695640639</v>
      </c>
      <c r="F16" s="1422">
        <v>2872.7083997954942</v>
      </c>
      <c r="G16" s="1423"/>
      <c r="H16" s="1421">
        <v>13.23743998073113</v>
      </c>
      <c r="I16" s="1420">
        <v>-14952.87495564514</v>
      </c>
      <c r="J16" s="1421"/>
      <c r="K16" s="1424">
        <v>-32.69396396701427</v>
      </c>
    </row>
    <row r="17" spans="1:11" ht="24" customHeight="1">
      <c r="A17" s="1419" t="s">
        <v>785</v>
      </c>
      <c r="B17" s="1453">
        <v>327878.08059898199</v>
      </c>
      <c r="C17" s="1453">
        <v>316661.50349462783</v>
      </c>
      <c r="D17" s="1453">
        <v>272342.00779380416</v>
      </c>
      <c r="E17" s="1453">
        <v>247420.91254370488</v>
      </c>
      <c r="F17" s="1422">
        <v>-11216.577104354161</v>
      </c>
      <c r="G17" s="1423"/>
      <c r="H17" s="1421">
        <v>-3.420959731087613</v>
      </c>
      <c r="I17" s="1420">
        <v>-24921.095250099286</v>
      </c>
      <c r="J17" s="1421"/>
      <c r="K17" s="1424">
        <v>-9.1506614980115621</v>
      </c>
    </row>
    <row r="18" spans="1:11" ht="24" customHeight="1">
      <c r="A18" s="1419" t="s">
        <v>781</v>
      </c>
      <c r="B18" s="1453">
        <v>272644.68557928986</v>
      </c>
      <c r="C18" s="1453">
        <v>266852.0696838501</v>
      </c>
      <c r="D18" s="1453">
        <v>253252.78414650908</v>
      </c>
      <c r="E18" s="1453">
        <v>233135.49866069894</v>
      </c>
      <c r="F18" s="1422">
        <v>-5792.6158954397542</v>
      </c>
      <c r="G18" s="1423"/>
      <c r="H18" s="1421">
        <v>-2.1246025328284492</v>
      </c>
      <c r="I18" s="1420">
        <v>-20117.285485810135</v>
      </c>
      <c r="J18" s="1421"/>
      <c r="K18" s="1424">
        <v>-7.9435594572465185</v>
      </c>
    </row>
    <row r="19" spans="1:11" ht="24" customHeight="1">
      <c r="A19" s="1419" t="s">
        <v>782</v>
      </c>
      <c r="B19" s="1453">
        <v>55233.395019692151</v>
      </c>
      <c r="C19" s="1453">
        <v>49809.433810777715</v>
      </c>
      <c r="D19" s="1453">
        <v>19089.223647295097</v>
      </c>
      <c r="E19" s="1453">
        <v>14285.413883005949</v>
      </c>
      <c r="F19" s="1422">
        <v>-5423.9612089144357</v>
      </c>
      <c r="G19" s="1423"/>
      <c r="H19" s="1421">
        <v>-9.8200757114072967</v>
      </c>
      <c r="I19" s="1420">
        <v>-4803.809764289148</v>
      </c>
      <c r="J19" s="1421"/>
      <c r="K19" s="1424">
        <v>-25.16503474969679</v>
      </c>
    </row>
    <row r="20" spans="1:11" ht="24" customHeight="1">
      <c r="A20" s="1419" t="s">
        <v>786</v>
      </c>
      <c r="B20" s="1453">
        <v>15936.785420480495</v>
      </c>
      <c r="C20" s="1453">
        <v>18163.987053929995</v>
      </c>
      <c r="D20" s="1453">
        <v>20839.593824788502</v>
      </c>
      <c r="E20" s="1453">
        <v>21958.883795015001</v>
      </c>
      <c r="F20" s="1422">
        <v>2227.2016334495002</v>
      </c>
      <c r="G20" s="1423"/>
      <c r="H20" s="1421">
        <v>13.975225082639971</v>
      </c>
      <c r="I20" s="1420">
        <v>1119.2899702264986</v>
      </c>
      <c r="J20" s="1421"/>
      <c r="K20" s="1424">
        <v>5.3709778589595807</v>
      </c>
    </row>
    <row r="21" spans="1:11" ht="24" customHeight="1">
      <c r="A21" s="1412" t="s">
        <v>787</v>
      </c>
      <c r="B21" s="1443">
        <v>6710.1528778900001</v>
      </c>
      <c r="C21" s="1443">
        <v>10334.17556684</v>
      </c>
      <c r="D21" s="1443">
        <v>6937.2709147099995</v>
      </c>
      <c r="E21" s="1443">
        <v>16308.89454501</v>
      </c>
      <c r="F21" s="1415">
        <v>3624.02268895</v>
      </c>
      <c r="G21" s="1416"/>
      <c r="H21" s="1414">
        <v>54.008049516892221</v>
      </c>
      <c r="I21" s="1413">
        <v>9371.6236303000005</v>
      </c>
      <c r="J21" s="1414"/>
      <c r="K21" s="1418">
        <v>135.09092762152514</v>
      </c>
    </row>
    <row r="22" spans="1:11" ht="24" customHeight="1">
      <c r="A22" s="1412" t="s">
        <v>788</v>
      </c>
      <c r="B22" s="1443">
        <v>0</v>
      </c>
      <c r="C22" s="1443">
        <v>0</v>
      </c>
      <c r="D22" s="1443">
        <v>0</v>
      </c>
      <c r="E22" s="1443">
        <v>0</v>
      </c>
      <c r="F22" s="1415">
        <v>0</v>
      </c>
      <c r="G22" s="1416"/>
      <c r="H22" s="1414"/>
      <c r="I22" s="1413">
        <v>0</v>
      </c>
      <c r="J22" s="1414"/>
      <c r="K22" s="1418"/>
    </row>
    <row r="23" spans="1:11" ht="24" customHeight="1">
      <c r="A23" s="1425" t="s">
        <v>789</v>
      </c>
      <c r="B23" s="1443">
        <v>473138.97003565606</v>
      </c>
      <c r="C23" s="1443">
        <v>543510.56510788365</v>
      </c>
      <c r="D23" s="1443">
        <v>580781.95762471505</v>
      </c>
      <c r="E23" s="1443">
        <v>643628.61416470888</v>
      </c>
      <c r="F23" s="1415">
        <v>70371.595072227588</v>
      </c>
      <c r="G23" s="1416"/>
      <c r="H23" s="1414">
        <v>14.873345788220391</v>
      </c>
      <c r="I23" s="1413">
        <v>62846.656539993826</v>
      </c>
      <c r="J23" s="1414"/>
      <c r="K23" s="1418">
        <v>10.821041479495058</v>
      </c>
    </row>
    <row r="24" spans="1:11" ht="24" customHeight="1">
      <c r="A24" s="1426" t="s">
        <v>790</v>
      </c>
      <c r="B24" s="1453">
        <v>164981.37356090997</v>
      </c>
      <c r="C24" s="1453">
        <v>205757.11956186005</v>
      </c>
      <c r="D24" s="1453">
        <v>226966.58346701006</v>
      </c>
      <c r="E24" s="1453">
        <v>274272.34741779009</v>
      </c>
      <c r="F24" s="1422">
        <v>40775.746000950079</v>
      </c>
      <c r="G24" s="1423"/>
      <c r="H24" s="1421">
        <v>24.715363389731966</v>
      </c>
      <c r="I24" s="1420">
        <v>47305.763950780034</v>
      </c>
      <c r="J24" s="1421"/>
      <c r="K24" s="1424">
        <v>20.84261181895792</v>
      </c>
    </row>
    <row r="25" spans="1:11" ht="24" customHeight="1">
      <c r="A25" s="1426" t="s">
        <v>791</v>
      </c>
      <c r="B25" s="1453">
        <v>107709.11948957611</v>
      </c>
      <c r="C25" s="1453">
        <v>125897.07756610538</v>
      </c>
      <c r="D25" s="1453">
        <v>139321.83933900099</v>
      </c>
      <c r="E25" s="1453">
        <v>153795.92183766904</v>
      </c>
      <c r="F25" s="1422">
        <v>18187.958076529263</v>
      </c>
      <c r="G25" s="1423"/>
      <c r="H25" s="1421">
        <v>16.886182119694571</v>
      </c>
      <c r="I25" s="1420">
        <v>14474.082498668053</v>
      </c>
      <c r="J25" s="1421"/>
      <c r="K25" s="1424">
        <v>10.388954500844189</v>
      </c>
    </row>
    <row r="26" spans="1:11" ht="24" customHeight="1">
      <c r="A26" s="1426" t="s">
        <v>792</v>
      </c>
      <c r="B26" s="1453">
        <v>200448.47698516998</v>
      </c>
      <c r="C26" s="1453">
        <v>211856.3679799182</v>
      </c>
      <c r="D26" s="1453">
        <v>214493.53481870407</v>
      </c>
      <c r="E26" s="1453">
        <v>215560.3449092498</v>
      </c>
      <c r="F26" s="1422">
        <v>11407.890994748217</v>
      </c>
      <c r="G26" s="1423"/>
      <c r="H26" s="1421">
        <v>5.6911836728957637</v>
      </c>
      <c r="I26" s="1420">
        <v>1066.8100905457395</v>
      </c>
      <c r="J26" s="1421"/>
      <c r="K26" s="1424">
        <v>0.49736235241189775</v>
      </c>
    </row>
    <row r="27" spans="1:11" ht="24" customHeight="1">
      <c r="A27" s="1427" t="s">
        <v>793</v>
      </c>
      <c r="B27" s="1454">
        <v>2496665.2844547573</v>
      </c>
      <c r="C27" s="1454">
        <v>2749284.9904643577</v>
      </c>
      <c r="D27" s="1454">
        <v>2887526.8266707556</v>
      </c>
      <c r="E27" s="1454">
        <v>3191111.3192511695</v>
      </c>
      <c r="F27" s="1430">
        <v>252619.70600960031</v>
      </c>
      <c r="G27" s="1431"/>
      <c r="H27" s="1429">
        <v>10.118284881137741</v>
      </c>
      <c r="I27" s="1428">
        <v>303584.49258041382</v>
      </c>
      <c r="J27" s="1429"/>
      <c r="K27" s="1432">
        <v>10.513650982437415</v>
      </c>
    </row>
    <row r="28" spans="1:11" ht="24" customHeight="1">
      <c r="A28" s="1412" t="s">
        <v>794</v>
      </c>
      <c r="B28" s="1443">
        <v>356814.35295214073</v>
      </c>
      <c r="C28" s="1443">
        <v>381732.47862310399</v>
      </c>
      <c r="D28" s="1443">
        <v>420597.15440411511</v>
      </c>
      <c r="E28" s="1443">
        <v>314570.74939818814</v>
      </c>
      <c r="F28" s="1415">
        <v>24918.125670963258</v>
      </c>
      <c r="G28" s="1416"/>
      <c r="H28" s="1414">
        <v>6.9834986919109472</v>
      </c>
      <c r="I28" s="1413">
        <v>-106026.40500592696</v>
      </c>
      <c r="J28" s="1414"/>
      <c r="K28" s="1418">
        <v>-25.208540736834241</v>
      </c>
    </row>
    <row r="29" spans="1:11" ht="24" customHeight="1">
      <c r="A29" s="1419" t="s">
        <v>795</v>
      </c>
      <c r="B29" s="1453">
        <v>55901.051822580012</v>
      </c>
      <c r="C29" s="1453">
        <v>52039.875977160016</v>
      </c>
      <c r="D29" s="1453">
        <v>63082.488793020013</v>
      </c>
      <c r="E29" s="1453">
        <v>57470.702733359998</v>
      </c>
      <c r="F29" s="1422">
        <v>-3861.1758454199953</v>
      </c>
      <c r="G29" s="1423"/>
      <c r="H29" s="1421">
        <v>-6.9071613494405799</v>
      </c>
      <c r="I29" s="1420">
        <v>-5611.7860596600149</v>
      </c>
      <c r="J29" s="1421"/>
      <c r="K29" s="1424">
        <v>-8.8959490454995347</v>
      </c>
    </row>
    <row r="30" spans="1:11" ht="24" customHeight="1">
      <c r="A30" s="1419" t="s">
        <v>796</v>
      </c>
      <c r="B30" s="1453">
        <v>154006.12404008</v>
      </c>
      <c r="C30" s="1453">
        <v>172301.41109295012</v>
      </c>
      <c r="D30" s="1453">
        <v>211593.09641270005</v>
      </c>
      <c r="E30" s="1453">
        <v>145983.87070073007</v>
      </c>
      <c r="F30" s="1422">
        <v>18295.287052870117</v>
      </c>
      <c r="G30" s="1423"/>
      <c r="H30" s="1421">
        <v>11.879584118426861</v>
      </c>
      <c r="I30" s="1420">
        <v>-65609.225711969979</v>
      </c>
      <c r="J30" s="1421"/>
      <c r="K30" s="1424">
        <v>-31.007261968511013</v>
      </c>
    </row>
    <row r="31" spans="1:11" ht="24" customHeight="1">
      <c r="A31" s="1419" t="s">
        <v>797</v>
      </c>
      <c r="B31" s="1453">
        <v>999.91803626000012</v>
      </c>
      <c r="C31" s="1453">
        <v>1562.80946303875</v>
      </c>
      <c r="D31" s="1453">
        <v>1092.8111314477501</v>
      </c>
      <c r="E31" s="1453">
        <v>3431.73178304775</v>
      </c>
      <c r="F31" s="1422">
        <v>562.89142677874986</v>
      </c>
      <c r="G31" s="1423"/>
      <c r="H31" s="1421">
        <v>56.293756724714783</v>
      </c>
      <c r="I31" s="1420">
        <v>2338.9206515999999</v>
      </c>
      <c r="J31" s="1421"/>
      <c r="K31" s="1424">
        <v>214.02789414319113</v>
      </c>
    </row>
    <row r="32" spans="1:11" ht="24" customHeight="1">
      <c r="A32" s="1419" t="s">
        <v>798</v>
      </c>
      <c r="B32" s="1453">
        <v>145840.44949061074</v>
      </c>
      <c r="C32" s="1453">
        <v>155077.4775224551</v>
      </c>
      <c r="D32" s="1453">
        <v>144663.05334058736</v>
      </c>
      <c r="E32" s="1453">
        <v>107587.97673255033</v>
      </c>
      <c r="F32" s="1422">
        <v>9237.0280318443547</v>
      </c>
      <c r="G32" s="1423"/>
      <c r="H32" s="1421">
        <v>6.3336530188348314</v>
      </c>
      <c r="I32" s="1420">
        <v>-37075.076608037023</v>
      </c>
      <c r="J32" s="1421"/>
      <c r="K32" s="1424">
        <v>-25.628573261722426</v>
      </c>
    </row>
    <row r="33" spans="1:11" ht="24" customHeight="1">
      <c r="A33" s="1419" t="s">
        <v>799</v>
      </c>
      <c r="B33" s="1453">
        <v>66.80956261</v>
      </c>
      <c r="C33" s="1453">
        <v>750.90456749999998</v>
      </c>
      <c r="D33" s="1453">
        <v>165.70472636</v>
      </c>
      <c r="E33" s="1453">
        <v>96.467448499999989</v>
      </c>
      <c r="F33" s="1422">
        <v>684.09500488999993</v>
      </c>
      <c r="G33" s="1423"/>
      <c r="H33" s="1421">
        <v>1023.9477376665315</v>
      </c>
      <c r="I33" s="1420">
        <v>-69.237277860000006</v>
      </c>
      <c r="J33" s="1421"/>
      <c r="K33" s="1424">
        <v>-41.783526264410412</v>
      </c>
    </row>
    <row r="34" spans="1:11" ht="24" customHeight="1">
      <c r="A34" s="1433" t="s">
        <v>800</v>
      </c>
      <c r="B34" s="1443">
        <v>1902759.424816129</v>
      </c>
      <c r="C34" s="1443">
        <v>2141430.4635322588</v>
      </c>
      <c r="D34" s="1443">
        <v>2240990.8355988525</v>
      </c>
      <c r="E34" s="1443">
        <v>2648107.3429524209</v>
      </c>
      <c r="F34" s="1415">
        <v>238671.03871612973</v>
      </c>
      <c r="G34" s="1416"/>
      <c r="H34" s="1414">
        <v>12.543416451041542</v>
      </c>
      <c r="I34" s="1413">
        <v>407116.50735356845</v>
      </c>
      <c r="J34" s="1414"/>
      <c r="K34" s="1418">
        <v>18.166808221006224</v>
      </c>
    </row>
    <row r="35" spans="1:11" ht="24" customHeight="1">
      <c r="A35" s="1419" t="s">
        <v>801</v>
      </c>
      <c r="B35" s="1453">
        <v>186369.1</v>
      </c>
      <c r="C35" s="1453">
        <v>157143.6</v>
      </c>
      <c r="D35" s="1453">
        <v>213894.59999999998</v>
      </c>
      <c r="E35" s="1453">
        <v>283770.60000000003</v>
      </c>
      <c r="F35" s="1422">
        <v>-29225.5</v>
      </c>
      <c r="G35" s="1423"/>
      <c r="H35" s="1421">
        <v>-15.681515873607802</v>
      </c>
      <c r="I35" s="1420">
        <v>69876.000000000058</v>
      </c>
      <c r="J35" s="1421"/>
      <c r="K35" s="1424">
        <v>32.668426411887012</v>
      </c>
    </row>
    <row r="36" spans="1:11" ht="24" customHeight="1">
      <c r="A36" s="1419" t="s">
        <v>802</v>
      </c>
      <c r="B36" s="1453">
        <v>8195.9650202916546</v>
      </c>
      <c r="C36" s="1453">
        <v>9037.8505571800015</v>
      </c>
      <c r="D36" s="1453">
        <v>9194.8825246000015</v>
      </c>
      <c r="E36" s="1453">
        <v>10482.448528520003</v>
      </c>
      <c r="F36" s="1422">
        <v>841.88553688834691</v>
      </c>
      <c r="G36" s="1423"/>
      <c r="H36" s="1421">
        <v>10.271951317556848</v>
      </c>
      <c r="I36" s="1420">
        <v>1287.5660039200011</v>
      </c>
      <c r="J36" s="1421"/>
      <c r="K36" s="1424">
        <v>14.003071822562664</v>
      </c>
    </row>
    <row r="37" spans="1:11" ht="24" customHeight="1">
      <c r="A37" s="1434" t="s">
        <v>803</v>
      </c>
      <c r="B37" s="1453">
        <v>15019.818723646509</v>
      </c>
      <c r="C37" s="1453">
        <v>18037.427461673546</v>
      </c>
      <c r="D37" s="1453">
        <v>18468.577477057082</v>
      </c>
      <c r="E37" s="1453">
        <v>24728.045815994497</v>
      </c>
      <c r="F37" s="1422">
        <v>3017.6087380270365</v>
      </c>
      <c r="G37" s="1423"/>
      <c r="H37" s="1421">
        <v>20.090846591086034</v>
      </c>
      <c r="I37" s="1420">
        <v>6259.468338937415</v>
      </c>
      <c r="J37" s="1421"/>
      <c r="K37" s="1424">
        <v>33.892530958127935</v>
      </c>
    </row>
    <row r="38" spans="1:11" ht="24" customHeight="1">
      <c r="A38" s="1435" t="s">
        <v>804</v>
      </c>
      <c r="B38" s="1453">
        <v>1006.56234124</v>
      </c>
      <c r="C38" s="1453">
        <v>1206.0790198</v>
      </c>
      <c r="D38" s="1453">
        <v>853.65695507000009</v>
      </c>
      <c r="E38" s="1453">
        <v>1053.5731363499999</v>
      </c>
      <c r="F38" s="1422">
        <v>199.51667855999995</v>
      </c>
      <c r="G38" s="1423"/>
      <c r="H38" s="1421">
        <v>19.821591806644804</v>
      </c>
      <c r="I38" s="1420">
        <v>199.91618127999982</v>
      </c>
      <c r="J38" s="1421"/>
      <c r="K38" s="1424">
        <v>23.418796050646204</v>
      </c>
    </row>
    <row r="39" spans="1:11" ht="24" customHeight="1">
      <c r="A39" s="1435" t="s">
        <v>805</v>
      </c>
      <c r="B39" s="1453">
        <v>14013.256382406509</v>
      </c>
      <c r="C39" s="1453">
        <v>16831.348441873546</v>
      </c>
      <c r="D39" s="1453">
        <v>17614.920521987082</v>
      </c>
      <c r="E39" s="1453">
        <v>23674.472679644499</v>
      </c>
      <c r="F39" s="1422">
        <v>2818.092059467037</v>
      </c>
      <c r="G39" s="1423"/>
      <c r="H39" s="1421">
        <v>20.110186972709077</v>
      </c>
      <c r="I39" s="1420">
        <v>6059.5521576574174</v>
      </c>
      <c r="J39" s="1421"/>
      <c r="K39" s="1424">
        <v>34.400110690785333</v>
      </c>
    </row>
    <row r="40" spans="1:11" ht="24" customHeight="1">
      <c r="A40" s="1419" t="s">
        <v>806</v>
      </c>
      <c r="B40" s="1453">
        <v>1687856.2712754379</v>
      </c>
      <c r="C40" s="1453">
        <v>1950709.9804810416</v>
      </c>
      <c r="D40" s="1453">
        <v>1993022.8767434447</v>
      </c>
      <c r="E40" s="1453">
        <v>2329031.3724285467</v>
      </c>
      <c r="F40" s="1422">
        <v>262853.70920560369</v>
      </c>
      <c r="G40" s="1423"/>
      <c r="H40" s="1421">
        <v>15.573228223216947</v>
      </c>
      <c r="I40" s="1420">
        <v>336008.49568510195</v>
      </c>
      <c r="J40" s="1421"/>
      <c r="K40" s="1424">
        <v>16.859239279487468</v>
      </c>
    </row>
    <row r="41" spans="1:11" ht="24" customHeight="1">
      <c r="A41" s="1434" t="s">
        <v>807</v>
      </c>
      <c r="B41" s="1453">
        <v>1656879.955521269</v>
      </c>
      <c r="C41" s="1453">
        <v>1915732.9264552633</v>
      </c>
      <c r="D41" s="1453">
        <v>1959009.1795665887</v>
      </c>
      <c r="E41" s="1453">
        <v>2290148.4717557728</v>
      </c>
      <c r="F41" s="1422">
        <v>258852.97093399428</v>
      </c>
      <c r="G41" s="1423"/>
      <c r="H41" s="1421">
        <v>15.622916438297841</v>
      </c>
      <c r="I41" s="1420">
        <v>331139.29218918411</v>
      </c>
      <c r="J41" s="1421"/>
      <c r="K41" s="1424">
        <v>16.903406867263655</v>
      </c>
    </row>
    <row r="42" spans="1:11" ht="24" customHeight="1">
      <c r="A42" s="1434" t="s">
        <v>808</v>
      </c>
      <c r="B42" s="1453">
        <v>30976.315754168936</v>
      </c>
      <c r="C42" s="1453">
        <v>34977.054025778329</v>
      </c>
      <c r="D42" s="1453">
        <v>34013.697176856032</v>
      </c>
      <c r="E42" s="1453">
        <v>38882.900672773947</v>
      </c>
      <c r="F42" s="1422">
        <v>4000.7382716093925</v>
      </c>
      <c r="G42" s="1423"/>
      <c r="H42" s="1421">
        <v>12.915474852980068</v>
      </c>
      <c r="I42" s="1420">
        <v>4869.2034959179146</v>
      </c>
      <c r="J42" s="1421"/>
      <c r="K42" s="1424">
        <v>14.315419669318013</v>
      </c>
    </row>
    <row r="43" spans="1:11" ht="24" customHeight="1">
      <c r="A43" s="1419" t="s">
        <v>809</v>
      </c>
      <c r="B43" s="1453">
        <v>5318.2697967530003</v>
      </c>
      <c r="C43" s="1453">
        <v>6501.6050323636</v>
      </c>
      <c r="D43" s="1453">
        <v>6409.8988537510004</v>
      </c>
      <c r="E43" s="1453">
        <v>94.876179360000009</v>
      </c>
      <c r="F43" s="1422">
        <v>1183.3352356105997</v>
      </c>
      <c r="G43" s="1423"/>
      <c r="H43" s="1421">
        <v>22.250379932456031</v>
      </c>
      <c r="I43" s="1420">
        <v>-6315.0226743910007</v>
      </c>
      <c r="J43" s="1421"/>
      <c r="K43" s="1424">
        <v>-98.51984904091772</v>
      </c>
    </row>
    <row r="44" spans="1:11" ht="24" customHeight="1">
      <c r="A44" s="1442" t="s">
        <v>810</v>
      </c>
      <c r="B44" s="1443">
        <v>49080</v>
      </c>
      <c r="C44" s="1443">
        <v>31481.674999999999</v>
      </c>
      <c r="D44" s="1443">
        <v>0</v>
      </c>
      <c r="E44" s="1443">
        <v>0</v>
      </c>
      <c r="F44" s="1413">
        <v>-17598.325000000001</v>
      </c>
      <c r="G44" s="1416"/>
      <c r="H44" s="1443">
        <v>-35.856407905460472</v>
      </c>
      <c r="I44" s="1413">
        <v>0</v>
      </c>
      <c r="J44" s="1414"/>
      <c r="K44" s="1418"/>
    </row>
    <row r="45" spans="1:11" s="1461" customFormat="1" ht="24" customHeight="1" thickBot="1">
      <c r="A45" s="1444" t="s">
        <v>811</v>
      </c>
      <c r="B45" s="1456">
        <v>188011.50662741801</v>
      </c>
      <c r="C45" s="1456">
        <v>194640.37321322877</v>
      </c>
      <c r="D45" s="1456">
        <v>225938.83561146175</v>
      </c>
      <c r="E45" s="1456">
        <v>228433.23229327315</v>
      </c>
      <c r="F45" s="1447">
        <v>6628.8665858107561</v>
      </c>
      <c r="G45" s="1448"/>
      <c r="H45" s="1446">
        <v>3.5257770679680611</v>
      </c>
      <c r="I45" s="1445">
        <v>2494.3966818113986</v>
      </c>
      <c r="J45" s="1446"/>
      <c r="K45" s="1449">
        <v>1.104014135091373</v>
      </c>
    </row>
    <row r="46" spans="1:11" ht="24" customHeight="1" thickTop="1">
      <c r="A46" s="1311" t="s">
        <v>726</v>
      </c>
      <c r="B46" s="1404"/>
      <c r="C46" s="1235"/>
      <c r="D46" s="1450"/>
      <c r="E46" s="1450"/>
      <c r="F46" s="1420"/>
      <c r="G46" s="1420"/>
      <c r="H46" s="1420"/>
      <c r="I46" s="1420"/>
      <c r="J46" s="1420"/>
      <c r="K46" s="1420"/>
    </row>
  </sheetData>
  <mergeCells count="6">
    <mergeCell ref="A1:K1"/>
    <mergeCell ref="A2:K2"/>
    <mergeCell ref="I3:K3"/>
    <mergeCell ref="F4:K4"/>
    <mergeCell ref="F5:H5"/>
    <mergeCell ref="A4:A6"/>
  </mergeCells>
  <pageMargins left="0.5" right="0.5" top="0.75" bottom="0.75" header="0.3" footer="0.3"/>
  <pageSetup scale="57"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K46"/>
  <sheetViews>
    <sheetView zoomScale="90" zoomScaleNormal="90" workbookViewId="0">
      <selection activeCell="O15" sqref="O15"/>
    </sheetView>
  </sheetViews>
  <sheetFormatPr defaultColWidth="11" defaultRowHeight="17.100000000000001" customHeight="1"/>
  <cols>
    <col min="1" max="1" width="53.5703125" style="839" bestFit="1" customWidth="1"/>
    <col min="2" max="5" width="14.5703125" style="839" customWidth="1"/>
    <col min="6" max="6" width="13" style="839" customWidth="1"/>
    <col min="7" max="7" width="2.42578125" style="839" bestFit="1" customWidth="1"/>
    <col min="8" max="8" width="8.5703125" style="839" customWidth="1"/>
    <col min="9" max="9" width="14" style="839" customWidth="1"/>
    <col min="10" max="10" width="2.140625" style="839" customWidth="1"/>
    <col min="11" max="11" width="9.42578125" style="839" customWidth="1"/>
    <col min="12" max="256" width="11" style="1167"/>
    <col min="257" max="257" width="46.7109375" style="1167" bestFit="1" customWidth="1"/>
    <col min="258" max="258" width="11.85546875" style="1167" customWidth="1"/>
    <col min="259" max="259" width="12.42578125" style="1167" customWidth="1"/>
    <col min="260" max="260" width="12.5703125" style="1167" customWidth="1"/>
    <col min="261" max="261" width="11.7109375" style="1167" customWidth="1"/>
    <col min="262" max="262" width="10.7109375" style="1167" customWidth="1"/>
    <col min="263" max="263" width="2.42578125" style="1167" bestFit="1" customWidth="1"/>
    <col min="264" max="264" width="8.5703125" style="1167" customWidth="1"/>
    <col min="265" max="265" width="12.42578125" style="1167" customWidth="1"/>
    <col min="266" max="266" width="2.140625" style="1167" customWidth="1"/>
    <col min="267" max="267" width="9.42578125" style="1167" customWidth="1"/>
    <col min="268" max="512" width="11" style="1167"/>
    <col min="513" max="513" width="46.7109375" style="1167" bestFit="1" customWidth="1"/>
    <col min="514" max="514" width="11.85546875" style="1167" customWidth="1"/>
    <col min="515" max="515" width="12.42578125" style="1167" customWidth="1"/>
    <col min="516" max="516" width="12.5703125" style="1167" customWidth="1"/>
    <col min="517" max="517" width="11.7109375" style="1167" customWidth="1"/>
    <col min="518" max="518" width="10.7109375" style="1167" customWidth="1"/>
    <col min="519" max="519" width="2.42578125" style="1167" bestFit="1" customWidth="1"/>
    <col min="520" max="520" width="8.5703125" style="1167" customWidth="1"/>
    <col min="521" max="521" width="12.42578125" style="1167" customWidth="1"/>
    <col min="522" max="522" width="2.140625" style="1167" customWidth="1"/>
    <col min="523" max="523" width="9.42578125" style="1167" customWidth="1"/>
    <col min="524" max="768" width="11" style="1167"/>
    <col min="769" max="769" width="46.7109375" style="1167" bestFit="1" customWidth="1"/>
    <col min="770" max="770" width="11.85546875" style="1167" customWidth="1"/>
    <col min="771" max="771" width="12.42578125" style="1167" customWidth="1"/>
    <col min="772" max="772" width="12.5703125" style="1167" customWidth="1"/>
    <col min="773" max="773" width="11.7109375" style="1167" customWidth="1"/>
    <col min="774" max="774" width="10.7109375" style="1167" customWidth="1"/>
    <col min="775" max="775" width="2.42578125" style="1167" bestFit="1" customWidth="1"/>
    <col min="776" max="776" width="8.5703125" style="1167" customWidth="1"/>
    <col min="777" max="777" width="12.42578125" style="1167" customWidth="1"/>
    <col min="778" max="778" width="2.140625" style="1167" customWidth="1"/>
    <col min="779" max="779" width="9.42578125" style="1167" customWidth="1"/>
    <col min="780" max="1024" width="11" style="1167"/>
    <col min="1025" max="1025" width="46.7109375" style="1167" bestFit="1" customWidth="1"/>
    <col min="1026" max="1026" width="11.85546875" style="1167" customWidth="1"/>
    <col min="1027" max="1027" width="12.42578125" style="1167" customWidth="1"/>
    <col min="1028" max="1028" width="12.5703125" style="1167" customWidth="1"/>
    <col min="1029" max="1029" width="11.7109375" style="1167" customWidth="1"/>
    <col min="1030" max="1030" width="10.7109375" style="1167" customWidth="1"/>
    <col min="1031" max="1031" width="2.42578125" style="1167" bestFit="1" customWidth="1"/>
    <col min="1032" max="1032" width="8.5703125" style="1167" customWidth="1"/>
    <col min="1033" max="1033" width="12.42578125" style="1167" customWidth="1"/>
    <col min="1034" max="1034" width="2.140625" style="1167" customWidth="1"/>
    <col min="1035" max="1035" width="9.42578125" style="1167" customWidth="1"/>
    <col min="1036" max="1280" width="11" style="1167"/>
    <col min="1281" max="1281" width="46.7109375" style="1167" bestFit="1" customWidth="1"/>
    <col min="1282" max="1282" width="11.85546875" style="1167" customWidth="1"/>
    <col min="1283" max="1283" width="12.42578125" style="1167" customWidth="1"/>
    <col min="1284" max="1284" width="12.5703125" style="1167" customWidth="1"/>
    <col min="1285" max="1285" width="11.7109375" style="1167" customWidth="1"/>
    <col min="1286" max="1286" width="10.7109375" style="1167" customWidth="1"/>
    <col min="1287" max="1287" width="2.42578125" style="1167" bestFit="1" customWidth="1"/>
    <col min="1288" max="1288" width="8.5703125" style="1167" customWidth="1"/>
    <col min="1289" max="1289" width="12.42578125" style="1167" customWidth="1"/>
    <col min="1290" max="1290" width="2.140625" style="1167" customWidth="1"/>
    <col min="1291" max="1291" width="9.42578125" style="1167" customWidth="1"/>
    <col min="1292" max="1536" width="11" style="1167"/>
    <col min="1537" max="1537" width="46.7109375" style="1167" bestFit="1" customWidth="1"/>
    <col min="1538" max="1538" width="11.85546875" style="1167" customWidth="1"/>
    <col min="1539" max="1539" width="12.42578125" style="1167" customWidth="1"/>
    <col min="1540" max="1540" width="12.5703125" style="1167" customWidth="1"/>
    <col min="1541" max="1541" width="11.7109375" style="1167" customWidth="1"/>
    <col min="1542" max="1542" width="10.7109375" style="1167" customWidth="1"/>
    <col min="1543" max="1543" width="2.42578125" style="1167" bestFit="1" customWidth="1"/>
    <col min="1544" max="1544" width="8.5703125" style="1167" customWidth="1"/>
    <col min="1545" max="1545" width="12.42578125" style="1167" customWidth="1"/>
    <col min="1546" max="1546" width="2.140625" style="1167" customWidth="1"/>
    <col min="1547" max="1547" width="9.42578125" style="1167" customWidth="1"/>
    <col min="1548" max="1792" width="11" style="1167"/>
    <col min="1793" max="1793" width="46.7109375" style="1167" bestFit="1" customWidth="1"/>
    <col min="1794" max="1794" width="11.85546875" style="1167" customWidth="1"/>
    <col min="1795" max="1795" width="12.42578125" style="1167" customWidth="1"/>
    <col min="1796" max="1796" width="12.5703125" style="1167" customWidth="1"/>
    <col min="1797" max="1797" width="11.7109375" style="1167" customWidth="1"/>
    <col min="1798" max="1798" width="10.7109375" style="1167" customWidth="1"/>
    <col min="1799" max="1799" width="2.42578125" style="1167" bestFit="1" customWidth="1"/>
    <col min="1800" max="1800" width="8.5703125" style="1167" customWidth="1"/>
    <col min="1801" max="1801" width="12.42578125" style="1167" customWidth="1"/>
    <col min="1802" max="1802" width="2.140625" style="1167" customWidth="1"/>
    <col min="1803" max="1803" width="9.42578125" style="1167" customWidth="1"/>
    <col min="1804" max="2048" width="11" style="1167"/>
    <col min="2049" max="2049" width="46.7109375" style="1167" bestFit="1" customWidth="1"/>
    <col min="2050" max="2050" width="11.85546875" style="1167" customWidth="1"/>
    <col min="2051" max="2051" width="12.42578125" style="1167" customWidth="1"/>
    <col min="2052" max="2052" width="12.5703125" style="1167" customWidth="1"/>
    <col min="2053" max="2053" width="11.7109375" style="1167" customWidth="1"/>
    <col min="2054" max="2054" width="10.7109375" style="1167" customWidth="1"/>
    <col min="2055" max="2055" width="2.42578125" style="1167" bestFit="1" customWidth="1"/>
    <col min="2056" max="2056" width="8.5703125" style="1167" customWidth="1"/>
    <col min="2057" max="2057" width="12.42578125" style="1167" customWidth="1"/>
    <col min="2058" max="2058" width="2.140625" style="1167" customWidth="1"/>
    <col min="2059" max="2059" width="9.42578125" style="1167" customWidth="1"/>
    <col min="2060" max="2304" width="11" style="1167"/>
    <col min="2305" max="2305" width="46.7109375" style="1167" bestFit="1" customWidth="1"/>
    <col min="2306" max="2306" width="11.85546875" style="1167" customWidth="1"/>
    <col min="2307" max="2307" width="12.42578125" style="1167" customWidth="1"/>
    <col min="2308" max="2308" width="12.5703125" style="1167" customWidth="1"/>
    <col min="2309" max="2309" width="11.7109375" style="1167" customWidth="1"/>
    <col min="2310" max="2310" width="10.7109375" style="1167" customWidth="1"/>
    <col min="2311" max="2311" width="2.42578125" style="1167" bestFit="1" customWidth="1"/>
    <col min="2312" max="2312" width="8.5703125" style="1167" customWidth="1"/>
    <col min="2313" max="2313" width="12.42578125" style="1167" customWidth="1"/>
    <col min="2314" max="2314" width="2.140625" style="1167" customWidth="1"/>
    <col min="2315" max="2315" width="9.42578125" style="1167" customWidth="1"/>
    <col min="2316" max="2560" width="11" style="1167"/>
    <col min="2561" max="2561" width="46.7109375" style="1167" bestFit="1" customWidth="1"/>
    <col min="2562" max="2562" width="11.85546875" style="1167" customWidth="1"/>
    <col min="2563" max="2563" width="12.42578125" style="1167" customWidth="1"/>
    <col min="2564" max="2564" width="12.5703125" style="1167" customWidth="1"/>
    <col min="2565" max="2565" width="11.7109375" style="1167" customWidth="1"/>
    <col min="2566" max="2566" width="10.7109375" style="1167" customWidth="1"/>
    <col min="2567" max="2567" width="2.42578125" style="1167" bestFit="1" customWidth="1"/>
    <col min="2568" max="2568" width="8.5703125" style="1167" customWidth="1"/>
    <col min="2569" max="2569" width="12.42578125" style="1167" customWidth="1"/>
    <col min="2570" max="2570" width="2.140625" style="1167" customWidth="1"/>
    <col min="2571" max="2571" width="9.42578125" style="1167" customWidth="1"/>
    <col min="2572" max="2816" width="11" style="1167"/>
    <col min="2817" max="2817" width="46.7109375" style="1167" bestFit="1" customWidth="1"/>
    <col min="2818" max="2818" width="11.85546875" style="1167" customWidth="1"/>
    <col min="2819" max="2819" width="12.42578125" style="1167" customWidth="1"/>
    <col min="2820" max="2820" width="12.5703125" style="1167" customWidth="1"/>
    <col min="2821" max="2821" width="11.7109375" style="1167" customWidth="1"/>
    <col min="2822" max="2822" width="10.7109375" style="1167" customWidth="1"/>
    <col min="2823" max="2823" width="2.42578125" style="1167" bestFit="1" customWidth="1"/>
    <col min="2824" max="2824" width="8.5703125" style="1167" customWidth="1"/>
    <col min="2825" max="2825" width="12.42578125" style="1167" customWidth="1"/>
    <col min="2826" max="2826" width="2.140625" style="1167" customWidth="1"/>
    <col min="2827" max="2827" width="9.42578125" style="1167" customWidth="1"/>
    <col min="2828" max="3072" width="11" style="1167"/>
    <col min="3073" max="3073" width="46.7109375" style="1167" bestFit="1" customWidth="1"/>
    <col min="3074" max="3074" width="11.85546875" style="1167" customWidth="1"/>
    <col min="3075" max="3075" width="12.42578125" style="1167" customWidth="1"/>
    <col min="3076" max="3076" width="12.5703125" style="1167" customWidth="1"/>
    <col min="3077" max="3077" width="11.7109375" style="1167" customWidth="1"/>
    <col min="3078" max="3078" width="10.7109375" style="1167" customWidth="1"/>
    <col min="3079" max="3079" width="2.42578125" style="1167" bestFit="1" customWidth="1"/>
    <col min="3080" max="3080" width="8.5703125" style="1167" customWidth="1"/>
    <col min="3081" max="3081" width="12.42578125" style="1167" customWidth="1"/>
    <col min="3082" max="3082" width="2.140625" style="1167" customWidth="1"/>
    <col min="3083" max="3083" width="9.42578125" style="1167" customWidth="1"/>
    <col min="3084" max="3328" width="11" style="1167"/>
    <col min="3329" max="3329" width="46.7109375" style="1167" bestFit="1" customWidth="1"/>
    <col min="3330" max="3330" width="11.85546875" style="1167" customWidth="1"/>
    <col min="3331" max="3331" width="12.42578125" style="1167" customWidth="1"/>
    <col min="3332" max="3332" width="12.5703125" style="1167" customWidth="1"/>
    <col min="3333" max="3333" width="11.7109375" style="1167" customWidth="1"/>
    <col min="3334" max="3334" width="10.7109375" style="1167" customWidth="1"/>
    <col min="3335" max="3335" width="2.42578125" style="1167" bestFit="1" customWidth="1"/>
    <col min="3336" max="3336" width="8.5703125" style="1167" customWidth="1"/>
    <col min="3337" max="3337" width="12.42578125" style="1167" customWidth="1"/>
    <col min="3338" max="3338" width="2.140625" style="1167" customWidth="1"/>
    <col min="3339" max="3339" width="9.42578125" style="1167" customWidth="1"/>
    <col min="3340" max="3584" width="11" style="1167"/>
    <col min="3585" max="3585" width="46.7109375" style="1167" bestFit="1" customWidth="1"/>
    <col min="3586" max="3586" width="11.85546875" style="1167" customWidth="1"/>
    <col min="3587" max="3587" width="12.42578125" style="1167" customWidth="1"/>
    <col min="3588" max="3588" width="12.5703125" style="1167" customWidth="1"/>
    <col min="3589" max="3589" width="11.7109375" style="1167" customWidth="1"/>
    <col min="3590" max="3590" width="10.7109375" style="1167" customWidth="1"/>
    <col min="3591" max="3591" width="2.42578125" style="1167" bestFit="1" customWidth="1"/>
    <col min="3592" max="3592" width="8.5703125" style="1167" customWidth="1"/>
    <col min="3593" max="3593" width="12.42578125" style="1167" customWidth="1"/>
    <col min="3594" max="3594" width="2.140625" style="1167" customWidth="1"/>
    <col min="3595" max="3595" width="9.42578125" style="1167" customWidth="1"/>
    <col min="3596" max="3840" width="11" style="1167"/>
    <col min="3841" max="3841" width="46.7109375" style="1167" bestFit="1" customWidth="1"/>
    <col min="3842" max="3842" width="11.85546875" style="1167" customWidth="1"/>
    <col min="3843" max="3843" width="12.42578125" style="1167" customWidth="1"/>
    <col min="3844" max="3844" width="12.5703125" style="1167" customWidth="1"/>
    <col min="3845" max="3845" width="11.7109375" style="1167" customWidth="1"/>
    <col min="3846" max="3846" width="10.7109375" style="1167" customWidth="1"/>
    <col min="3847" max="3847" width="2.42578125" style="1167" bestFit="1" customWidth="1"/>
    <col min="3848" max="3848" width="8.5703125" style="1167" customWidth="1"/>
    <col min="3849" max="3849" width="12.42578125" style="1167" customWidth="1"/>
    <col min="3850" max="3850" width="2.140625" style="1167" customWidth="1"/>
    <col min="3851" max="3851" width="9.42578125" style="1167" customWidth="1"/>
    <col min="3852" max="4096" width="11" style="1167"/>
    <col min="4097" max="4097" width="46.7109375" style="1167" bestFit="1" customWidth="1"/>
    <col min="4098" max="4098" width="11.85546875" style="1167" customWidth="1"/>
    <col min="4099" max="4099" width="12.42578125" style="1167" customWidth="1"/>
    <col min="4100" max="4100" width="12.5703125" style="1167" customWidth="1"/>
    <col min="4101" max="4101" width="11.7109375" style="1167" customWidth="1"/>
    <col min="4102" max="4102" width="10.7109375" style="1167" customWidth="1"/>
    <col min="4103" max="4103" width="2.42578125" style="1167" bestFit="1" customWidth="1"/>
    <col min="4104" max="4104" width="8.5703125" style="1167" customWidth="1"/>
    <col min="4105" max="4105" width="12.42578125" style="1167" customWidth="1"/>
    <col min="4106" max="4106" width="2.140625" style="1167" customWidth="1"/>
    <col min="4107" max="4107" width="9.42578125" style="1167" customWidth="1"/>
    <col min="4108" max="4352" width="11" style="1167"/>
    <col min="4353" max="4353" width="46.7109375" style="1167" bestFit="1" customWidth="1"/>
    <col min="4354" max="4354" width="11.85546875" style="1167" customWidth="1"/>
    <col min="4355" max="4355" width="12.42578125" style="1167" customWidth="1"/>
    <col min="4356" max="4356" width="12.5703125" style="1167" customWidth="1"/>
    <col min="4357" max="4357" width="11.7109375" style="1167" customWidth="1"/>
    <col min="4358" max="4358" width="10.7109375" style="1167" customWidth="1"/>
    <col min="4359" max="4359" width="2.42578125" style="1167" bestFit="1" customWidth="1"/>
    <col min="4360" max="4360" width="8.5703125" style="1167" customWidth="1"/>
    <col min="4361" max="4361" width="12.42578125" style="1167" customWidth="1"/>
    <col min="4362" max="4362" width="2.140625" style="1167" customWidth="1"/>
    <col min="4363" max="4363" width="9.42578125" style="1167" customWidth="1"/>
    <col min="4364" max="4608" width="11" style="1167"/>
    <col min="4609" max="4609" width="46.7109375" style="1167" bestFit="1" customWidth="1"/>
    <col min="4610" max="4610" width="11.85546875" style="1167" customWidth="1"/>
    <col min="4611" max="4611" width="12.42578125" style="1167" customWidth="1"/>
    <col min="4612" max="4612" width="12.5703125" style="1167" customWidth="1"/>
    <col min="4613" max="4613" width="11.7109375" style="1167" customWidth="1"/>
    <col min="4614" max="4614" width="10.7109375" style="1167" customWidth="1"/>
    <col min="4615" max="4615" width="2.42578125" style="1167" bestFit="1" customWidth="1"/>
    <col min="4616" max="4616" width="8.5703125" style="1167" customWidth="1"/>
    <col min="4617" max="4617" width="12.42578125" style="1167" customWidth="1"/>
    <col min="4618" max="4618" width="2.140625" style="1167" customWidth="1"/>
    <col min="4619" max="4619" width="9.42578125" style="1167" customWidth="1"/>
    <col min="4620" max="4864" width="11" style="1167"/>
    <col min="4865" max="4865" width="46.7109375" style="1167" bestFit="1" customWidth="1"/>
    <col min="4866" max="4866" width="11.85546875" style="1167" customWidth="1"/>
    <col min="4867" max="4867" width="12.42578125" style="1167" customWidth="1"/>
    <col min="4868" max="4868" width="12.5703125" style="1167" customWidth="1"/>
    <col min="4869" max="4869" width="11.7109375" style="1167" customWidth="1"/>
    <col min="4870" max="4870" width="10.7109375" style="1167" customWidth="1"/>
    <col min="4871" max="4871" width="2.42578125" style="1167" bestFit="1" customWidth="1"/>
    <col min="4872" max="4872" width="8.5703125" style="1167" customWidth="1"/>
    <col min="4873" max="4873" width="12.42578125" style="1167" customWidth="1"/>
    <col min="4874" max="4874" width="2.140625" style="1167" customWidth="1"/>
    <col min="4875" max="4875" width="9.42578125" style="1167" customWidth="1"/>
    <col min="4876" max="5120" width="11" style="1167"/>
    <col min="5121" max="5121" width="46.7109375" style="1167" bestFit="1" customWidth="1"/>
    <col min="5122" max="5122" width="11.85546875" style="1167" customWidth="1"/>
    <col min="5123" max="5123" width="12.42578125" style="1167" customWidth="1"/>
    <col min="5124" max="5124" width="12.5703125" style="1167" customWidth="1"/>
    <col min="5125" max="5125" width="11.7109375" style="1167" customWidth="1"/>
    <col min="5126" max="5126" width="10.7109375" style="1167" customWidth="1"/>
    <col min="5127" max="5127" width="2.42578125" style="1167" bestFit="1" customWidth="1"/>
    <col min="5128" max="5128" width="8.5703125" style="1167" customWidth="1"/>
    <col min="5129" max="5129" width="12.42578125" style="1167" customWidth="1"/>
    <col min="5130" max="5130" width="2.140625" style="1167" customWidth="1"/>
    <col min="5131" max="5131" width="9.42578125" style="1167" customWidth="1"/>
    <col min="5132" max="5376" width="11" style="1167"/>
    <col min="5377" max="5377" width="46.7109375" style="1167" bestFit="1" customWidth="1"/>
    <col min="5378" max="5378" width="11.85546875" style="1167" customWidth="1"/>
    <col min="5379" max="5379" width="12.42578125" style="1167" customWidth="1"/>
    <col min="5380" max="5380" width="12.5703125" style="1167" customWidth="1"/>
    <col min="5381" max="5381" width="11.7109375" style="1167" customWidth="1"/>
    <col min="5382" max="5382" width="10.7109375" style="1167" customWidth="1"/>
    <col min="5383" max="5383" width="2.42578125" style="1167" bestFit="1" customWidth="1"/>
    <col min="5384" max="5384" width="8.5703125" style="1167" customWidth="1"/>
    <col min="5385" max="5385" width="12.42578125" style="1167" customWidth="1"/>
    <col min="5386" max="5386" width="2.140625" style="1167" customWidth="1"/>
    <col min="5387" max="5387" width="9.42578125" style="1167" customWidth="1"/>
    <col min="5388" max="5632" width="11" style="1167"/>
    <col min="5633" max="5633" width="46.7109375" style="1167" bestFit="1" customWidth="1"/>
    <col min="5634" max="5634" width="11.85546875" style="1167" customWidth="1"/>
    <col min="5635" max="5635" width="12.42578125" style="1167" customWidth="1"/>
    <col min="5636" max="5636" width="12.5703125" style="1167" customWidth="1"/>
    <col min="5637" max="5637" width="11.7109375" style="1167" customWidth="1"/>
    <col min="5638" max="5638" width="10.7109375" style="1167" customWidth="1"/>
    <col min="5639" max="5639" width="2.42578125" style="1167" bestFit="1" customWidth="1"/>
    <col min="5640" max="5640" width="8.5703125" style="1167" customWidth="1"/>
    <col min="5641" max="5641" width="12.42578125" style="1167" customWidth="1"/>
    <col min="5642" max="5642" width="2.140625" style="1167" customWidth="1"/>
    <col min="5643" max="5643" width="9.42578125" style="1167" customWidth="1"/>
    <col min="5644" max="5888" width="11" style="1167"/>
    <col min="5889" max="5889" width="46.7109375" style="1167" bestFit="1" customWidth="1"/>
    <col min="5890" max="5890" width="11.85546875" style="1167" customWidth="1"/>
    <col min="5891" max="5891" width="12.42578125" style="1167" customWidth="1"/>
    <col min="5892" max="5892" width="12.5703125" style="1167" customWidth="1"/>
    <col min="5893" max="5893" width="11.7109375" style="1167" customWidth="1"/>
    <col min="5894" max="5894" width="10.7109375" style="1167" customWidth="1"/>
    <col min="5895" max="5895" width="2.42578125" style="1167" bestFit="1" customWidth="1"/>
    <col min="5896" max="5896" width="8.5703125" style="1167" customWidth="1"/>
    <col min="5897" max="5897" width="12.42578125" style="1167" customWidth="1"/>
    <col min="5898" max="5898" width="2.140625" style="1167" customWidth="1"/>
    <col min="5899" max="5899" width="9.42578125" style="1167" customWidth="1"/>
    <col min="5900" max="6144" width="11" style="1167"/>
    <col min="6145" max="6145" width="46.7109375" style="1167" bestFit="1" customWidth="1"/>
    <col min="6146" max="6146" width="11.85546875" style="1167" customWidth="1"/>
    <col min="6147" max="6147" width="12.42578125" style="1167" customWidth="1"/>
    <col min="6148" max="6148" width="12.5703125" style="1167" customWidth="1"/>
    <col min="6149" max="6149" width="11.7109375" style="1167" customWidth="1"/>
    <col min="6150" max="6150" width="10.7109375" style="1167" customWidth="1"/>
    <col min="6151" max="6151" width="2.42578125" style="1167" bestFit="1" customWidth="1"/>
    <col min="6152" max="6152" width="8.5703125" style="1167" customWidth="1"/>
    <col min="6153" max="6153" width="12.42578125" style="1167" customWidth="1"/>
    <col min="6154" max="6154" width="2.140625" style="1167" customWidth="1"/>
    <col min="6155" max="6155" width="9.42578125" style="1167" customWidth="1"/>
    <col min="6156" max="6400" width="11" style="1167"/>
    <col min="6401" max="6401" width="46.7109375" style="1167" bestFit="1" customWidth="1"/>
    <col min="6402" max="6402" width="11.85546875" style="1167" customWidth="1"/>
    <col min="6403" max="6403" width="12.42578125" style="1167" customWidth="1"/>
    <col min="6404" max="6404" width="12.5703125" style="1167" customWidth="1"/>
    <col min="6405" max="6405" width="11.7109375" style="1167" customWidth="1"/>
    <col min="6406" max="6406" width="10.7109375" style="1167" customWidth="1"/>
    <col min="6407" max="6407" width="2.42578125" style="1167" bestFit="1" customWidth="1"/>
    <col min="6408" max="6408" width="8.5703125" style="1167" customWidth="1"/>
    <col min="6409" max="6409" width="12.42578125" style="1167" customWidth="1"/>
    <col min="6410" max="6410" width="2.140625" style="1167" customWidth="1"/>
    <col min="6411" max="6411" width="9.42578125" style="1167" customWidth="1"/>
    <col min="6412" max="6656" width="11" style="1167"/>
    <col min="6657" max="6657" width="46.7109375" style="1167" bestFit="1" customWidth="1"/>
    <col min="6658" max="6658" width="11.85546875" style="1167" customWidth="1"/>
    <col min="6659" max="6659" width="12.42578125" style="1167" customWidth="1"/>
    <col min="6660" max="6660" width="12.5703125" style="1167" customWidth="1"/>
    <col min="6661" max="6661" width="11.7109375" style="1167" customWidth="1"/>
    <col min="6662" max="6662" width="10.7109375" style="1167" customWidth="1"/>
    <col min="6663" max="6663" width="2.42578125" style="1167" bestFit="1" customWidth="1"/>
    <col min="6664" max="6664" width="8.5703125" style="1167" customWidth="1"/>
    <col min="6665" max="6665" width="12.42578125" style="1167" customWidth="1"/>
    <col min="6666" max="6666" width="2.140625" style="1167" customWidth="1"/>
    <col min="6667" max="6667" width="9.42578125" style="1167" customWidth="1"/>
    <col min="6668" max="6912" width="11" style="1167"/>
    <col min="6913" max="6913" width="46.7109375" style="1167" bestFit="1" customWidth="1"/>
    <col min="6914" max="6914" width="11.85546875" style="1167" customWidth="1"/>
    <col min="6915" max="6915" width="12.42578125" style="1167" customWidth="1"/>
    <col min="6916" max="6916" width="12.5703125" style="1167" customWidth="1"/>
    <col min="6917" max="6917" width="11.7109375" style="1167" customWidth="1"/>
    <col min="6918" max="6918" width="10.7109375" style="1167" customWidth="1"/>
    <col min="6919" max="6919" width="2.42578125" style="1167" bestFit="1" customWidth="1"/>
    <col min="6920" max="6920" width="8.5703125" style="1167" customWidth="1"/>
    <col min="6921" max="6921" width="12.42578125" style="1167" customWidth="1"/>
    <col min="6922" max="6922" width="2.140625" style="1167" customWidth="1"/>
    <col min="6923" max="6923" width="9.42578125" style="1167" customWidth="1"/>
    <col min="6924" max="7168" width="11" style="1167"/>
    <col min="7169" max="7169" width="46.7109375" style="1167" bestFit="1" customWidth="1"/>
    <col min="7170" max="7170" width="11.85546875" style="1167" customWidth="1"/>
    <col min="7171" max="7171" width="12.42578125" style="1167" customWidth="1"/>
    <col min="7172" max="7172" width="12.5703125" style="1167" customWidth="1"/>
    <col min="7173" max="7173" width="11.7109375" style="1167" customWidth="1"/>
    <col min="7174" max="7174" width="10.7109375" style="1167" customWidth="1"/>
    <col min="7175" max="7175" width="2.42578125" style="1167" bestFit="1" customWidth="1"/>
    <col min="7176" max="7176" width="8.5703125" style="1167" customWidth="1"/>
    <col min="7177" max="7177" width="12.42578125" style="1167" customWidth="1"/>
    <col min="7178" max="7178" width="2.140625" style="1167" customWidth="1"/>
    <col min="7179" max="7179" width="9.42578125" style="1167" customWidth="1"/>
    <col min="7180" max="7424" width="11" style="1167"/>
    <col min="7425" max="7425" width="46.7109375" style="1167" bestFit="1" customWidth="1"/>
    <col min="7426" max="7426" width="11.85546875" style="1167" customWidth="1"/>
    <col min="7427" max="7427" width="12.42578125" style="1167" customWidth="1"/>
    <col min="7428" max="7428" width="12.5703125" style="1167" customWidth="1"/>
    <col min="7429" max="7429" width="11.7109375" style="1167" customWidth="1"/>
    <col min="7430" max="7430" width="10.7109375" style="1167" customWidth="1"/>
    <col min="7431" max="7431" width="2.42578125" style="1167" bestFit="1" customWidth="1"/>
    <col min="7432" max="7432" width="8.5703125" style="1167" customWidth="1"/>
    <col min="7433" max="7433" width="12.42578125" style="1167" customWidth="1"/>
    <col min="7434" max="7434" width="2.140625" style="1167" customWidth="1"/>
    <col min="7435" max="7435" width="9.42578125" style="1167" customWidth="1"/>
    <col min="7436" max="7680" width="11" style="1167"/>
    <col min="7681" max="7681" width="46.7109375" style="1167" bestFit="1" customWidth="1"/>
    <col min="7682" max="7682" width="11.85546875" style="1167" customWidth="1"/>
    <col min="7683" max="7683" width="12.42578125" style="1167" customWidth="1"/>
    <col min="7684" max="7684" width="12.5703125" style="1167" customWidth="1"/>
    <col min="7685" max="7685" width="11.7109375" style="1167" customWidth="1"/>
    <col min="7686" max="7686" width="10.7109375" style="1167" customWidth="1"/>
    <col min="7687" max="7687" width="2.42578125" style="1167" bestFit="1" customWidth="1"/>
    <col min="7688" max="7688" width="8.5703125" style="1167" customWidth="1"/>
    <col min="7689" max="7689" width="12.42578125" style="1167" customWidth="1"/>
    <col min="7690" max="7690" width="2.140625" style="1167" customWidth="1"/>
    <col min="7691" max="7691" width="9.42578125" style="1167" customWidth="1"/>
    <col min="7692" max="7936" width="11" style="1167"/>
    <col min="7937" max="7937" width="46.7109375" style="1167" bestFit="1" customWidth="1"/>
    <col min="7938" max="7938" width="11.85546875" style="1167" customWidth="1"/>
    <col min="7939" max="7939" width="12.42578125" style="1167" customWidth="1"/>
    <col min="7940" max="7940" width="12.5703125" style="1167" customWidth="1"/>
    <col min="7941" max="7941" width="11.7109375" style="1167" customWidth="1"/>
    <col min="7942" max="7942" width="10.7109375" style="1167" customWidth="1"/>
    <col min="7943" max="7943" width="2.42578125" style="1167" bestFit="1" customWidth="1"/>
    <col min="7944" max="7944" width="8.5703125" style="1167" customWidth="1"/>
    <col min="7945" max="7945" width="12.42578125" style="1167" customWidth="1"/>
    <col min="7946" max="7946" width="2.140625" style="1167" customWidth="1"/>
    <col min="7947" max="7947" width="9.42578125" style="1167" customWidth="1"/>
    <col min="7948" max="8192" width="11" style="1167"/>
    <col min="8193" max="8193" width="46.7109375" style="1167" bestFit="1" customWidth="1"/>
    <col min="8194" max="8194" width="11.85546875" style="1167" customWidth="1"/>
    <col min="8195" max="8195" width="12.42578125" style="1167" customWidth="1"/>
    <col min="8196" max="8196" width="12.5703125" style="1167" customWidth="1"/>
    <col min="8197" max="8197" width="11.7109375" style="1167" customWidth="1"/>
    <col min="8198" max="8198" width="10.7109375" style="1167" customWidth="1"/>
    <col min="8199" max="8199" width="2.42578125" style="1167" bestFit="1" customWidth="1"/>
    <col min="8200" max="8200" width="8.5703125" style="1167" customWidth="1"/>
    <col min="8201" max="8201" width="12.42578125" style="1167" customWidth="1"/>
    <col min="8202" max="8202" width="2.140625" style="1167" customWidth="1"/>
    <col min="8203" max="8203" width="9.42578125" style="1167" customWidth="1"/>
    <col min="8204" max="8448" width="11" style="1167"/>
    <col min="8449" max="8449" width="46.7109375" style="1167" bestFit="1" customWidth="1"/>
    <col min="8450" max="8450" width="11.85546875" style="1167" customWidth="1"/>
    <col min="8451" max="8451" width="12.42578125" style="1167" customWidth="1"/>
    <col min="8452" max="8452" width="12.5703125" style="1167" customWidth="1"/>
    <col min="8453" max="8453" width="11.7109375" style="1167" customWidth="1"/>
    <col min="8454" max="8454" width="10.7109375" style="1167" customWidth="1"/>
    <col min="8455" max="8455" width="2.42578125" style="1167" bestFit="1" customWidth="1"/>
    <col min="8456" max="8456" width="8.5703125" style="1167" customWidth="1"/>
    <col min="8457" max="8457" width="12.42578125" style="1167" customWidth="1"/>
    <col min="8458" max="8458" width="2.140625" style="1167" customWidth="1"/>
    <col min="8459" max="8459" width="9.42578125" style="1167" customWidth="1"/>
    <col min="8460" max="8704" width="11" style="1167"/>
    <col min="8705" max="8705" width="46.7109375" style="1167" bestFit="1" customWidth="1"/>
    <col min="8706" max="8706" width="11.85546875" style="1167" customWidth="1"/>
    <col min="8707" max="8707" width="12.42578125" style="1167" customWidth="1"/>
    <col min="8708" max="8708" width="12.5703125" style="1167" customWidth="1"/>
    <col min="8709" max="8709" width="11.7109375" style="1167" customWidth="1"/>
    <col min="8710" max="8710" width="10.7109375" style="1167" customWidth="1"/>
    <col min="8711" max="8711" width="2.42578125" style="1167" bestFit="1" customWidth="1"/>
    <col min="8712" max="8712" width="8.5703125" style="1167" customWidth="1"/>
    <col min="8713" max="8713" width="12.42578125" style="1167" customWidth="1"/>
    <col min="8714" max="8714" width="2.140625" style="1167" customWidth="1"/>
    <col min="8715" max="8715" width="9.42578125" style="1167" customWidth="1"/>
    <col min="8716" max="8960" width="11" style="1167"/>
    <col min="8961" max="8961" width="46.7109375" style="1167" bestFit="1" customWidth="1"/>
    <col min="8962" max="8962" width="11.85546875" style="1167" customWidth="1"/>
    <col min="8963" max="8963" width="12.42578125" style="1167" customWidth="1"/>
    <col min="8964" max="8964" width="12.5703125" style="1167" customWidth="1"/>
    <col min="8965" max="8965" width="11.7109375" style="1167" customWidth="1"/>
    <col min="8966" max="8966" width="10.7109375" style="1167" customWidth="1"/>
    <col min="8967" max="8967" width="2.42578125" style="1167" bestFit="1" customWidth="1"/>
    <col min="8968" max="8968" width="8.5703125" style="1167" customWidth="1"/>
    <col min="8969" max="8969" width="12.42578125" style="1167" customWidth="1"/>
    <col min="8970" max="8970" width="2.140625" style="1167" customWidth="1"/>
    <col min="8971" max="8971" width="9.42578125" style="1167" customWidth="1"/>
    <col min="8972" max="9216" width="11" style="1167"/>
    <col min="9217" max="9217" width="46.7109375" style="1167" bestFit="1" customWidth="1"/>
    <col min="9218" max="9218" width="11.85546875" style="1167" customWidth="1"/>
    <col min="9219" max="9219" width="12.42578125" style="1167" customWidth="1"/>
    <col min="9220" max="9220" width="12.5703125" style="1167" customWidth="1"/>
    <col min="9221" max="9221" width="11.7109375" style="1167" customWidth="1"/>
    <col min="9222" max="9222" width="10.7109375" style="1167" customWidth="1"/>
    <col min="9223" max="9223" width="2.42578125" style="1167" bestFit="1" customWidth="1"/>
    <col min="9224" max="9224" width="8.5703125" style="1167" customWidth="1"/>
    <col min="9225" max="9225" width="12.42578125" style="1167" customWidth="1"/>
    <col min="9226" max="9226" width="2.140625" style="1167" customWidth="1"/>
    <col min="9227" max="9227" width="9.42578125" style="1167" customWidth="1"/>
    <col min="9228" max="9472" width="11" style="1167"/>
    <col min="9473" max="9473" width="46.7109375" style="1167" bestFit="1" customWidth="1"/>
    <col min="9474" max="9474" width="11.85546875" style="1167" customWidth="1"/>
    <col min="9475" max="9475" width="12.42578125" style="1167" customWidth="1"/>
    <col min="9476" max="9476" width="12.5703125" style="1167" customWidth="1"/>
    <col min="9477" max="9477" width="11.7109375" style="1167" customWidth="1"/>
    <col min="9478" max="9478" width="10.7109375" style="1167" customWidth="1"/>
    <col min="9479" max="9479" width="2.42578125" style="1167" bestFit="1" customWidth="1"/>
    <col min="9480" max="9480" width="8.5703125" style="1167" customWidth="1"/>
    <col min="9481" max="9481" width="12.42578125" style="1167" customWidth="1"/>
    <col min="9482" max="9482" width="2.140625" style="1167" customWidth="1"/>
    <col min="9483" max="9483" width="9.42578125" style="1167" customWidth="1"/>
    <col min="9484" max="9728" width="11" style="1167"/>
    <col min="9729" max="9729" width="46.7109375" style="1167" bestFit="1" customWidth="1"/>
    <col min="9730" max="9730" width="11.85546875" style="1167" customWidth="1"/>
    <col min="9731" max="9731" width="12.42578125" style="1167" customWidth="1"/>
    <col min="9732" max="9732" width="12.5703125" style="1167" customWidth="1"/>
    <col min="9733" max="9733" width="11.7109375" style="1167" customWidth="1"/>
    <col min="9734" max="9734" width="10.7109375" style="1167" customWidth="1"/>
    <col min="9735" max="9735" width="2.42578125" style="1167" bestFit="1" customWidth="1"/>
    <col min="9736" max="9736" width="8.5703125" style="1167" customWidth="1"/>
    <col min="9737" max="9737" width="12.42578125" style="1167" customWidth="1"/>
    <col min="9738" max="9738" width="2.140625" style="1167" customWidth="1"/>
    <col min="9739" max="9739" width="9.42578125" style="1167" customWidth="1"/>
    <col min="9740" max="9984" width="11" style="1167"/>
    <col min="9985" max="9985" width="46.7109375" style="1167" bestFit="1" customWidth="1"/>
    <col min="9986" max="9986" width="11.85546875" style="1167" customWidth="1"/>
    <col min="9987" max="9987" width="12.42578125" style="1167" customWidth="1"/>
    <col min="9988" max="9988" width="12.5703125" style="1167" customWidth="1"/>
    <col min="9989" max="9989" width="11.7109375" style="1167" customWidth="1"/>
    <col min="9990" max="9990" width="10.7109375" style="1167" customWidth="1"/>
    <col min="9991" max="9991" width="2.42578125" style="1167" bestFit="1" customWidth="1"/>
    <col min="9992" max="9992" width="8.5703125" style="1167" customWidth="1"/>
    <col min="9993" max="9993" width="12.42578125" style="1167" customWidth="1"/>
    <col min="9994" max="9994" width="2.140625" style="1167" customWidth="1"/>
    <col min="9995" max="9995" width="9.42578125" style="1167" customWidth="1"/>
    <col min="9996" max="10240" width="11" style="1167"/>
    <col min="10241" max="10241" width="46.7109375" style="1167" bestFit="1" customWidth="1"/>
    <col min="10242" max="10242" width="11.85546875" style="1167" customWidth="1"/>
    <col min="10243" max="10243" width="12.42578125" style="1167" customWidth="1"/>
    <col min="10244" max="10244" width="12.5703125" style="1167" customWidth="1"/>
    <col min="10245" max="10245" width="11.7109375" style="1167" customWidth="1"/>
    <col min="10246" max="10246" width="10.7109375" style="1167" customWidth="1"/>
    <col min="10247" max="10247" width="2.42578125" style="1167" bestFit="1" customWidth="1"/>
    <col min="10248" max="10248" width="8.5703125" style="1167" customWidth="1"/>
    <col min="10249" max="10249" width="12.42578125" style="1167" customWidth="1"/>
    <col min="10250" max="10250" width="2.140625" style="1167" customWidth="1"/>
    <col min="10251" max="10251" width="9.42578125" style="1167" customWidth="1"/>
    <col min="10252" max="10496" width="11" style="1167"/>
    <col min="10497" max="10497" width="46.7109375" style="1167" bestFit="1" customWidth="1"/>
    <col min="10498" max="10498" width="11.85546875" style="1167" customWidth="1"/>
    <col min="10499" max="10499" width="12.42578125" style="1167" customWidth="1"/>
    <col min="10500" max="10500" width="12.5703125" style="1167" customWidth="1"/>
    <col min="10501" max="10501" width="11.7109375" style="1167" customWidth="1"/>
    <col min="10502" max="10502" width="10.7109375" style="1167" customWidth="1"/>
    <col min="10503" max="10503" width="2.42578125" style="1167" bestFit="1" customWidth="1"/>
    <col min="10504" max="10504" width="8.5703125" style="1167" customWidth="1"/>
    <col min="10505" max="10505" width="12.42578125" style="1167" customWidth="1"/>
    <col min="10506" max="10506" width="2.140625" style="1167" customWidth="1"/>
    <col min="10507" max="10507" width="9.42578125" style="1167" customWidth="1"/>
    <col min="10508" max="10752" width="11" style="1167"/>
    <col min="10753" max="10753" width="46.7109375" style="1167" bestFit="1" customWidth="1"/>
    <col min="10754" max="10754" width="11.85546875" style="1167" customWidth="1"/>
    <col min="10755" max="10755" width="12.42578125" style="1167" customWidth="1"/>
    <col min="10756" max="10756" width="12.5703125" style="1167" customWidth="1"/>
    <col min="10757" max="10757" width="11.7109375" style="1167" customWidth="1"/>
    <col min="10758" max="10758" width="10.7109375" style="1167" customWidth="1"/>
    <col min="10759" max="10759" width="2.42578125" style="1167" bestFit="1" customWidth="1"/>
    <col min="10760" max="10760" width="8.5703125" style="1167" customWidth="1"/>
    <col min="10761" max="10761" width="12.42578125" style="1167" customWidth="1"/>
    <col min="10762" max="10762" width="2.140625" style="1167" customWidth="1"/>
    <col min="10763" max="10763" width="9.42578125" style="1167" customWidth="1"/>
    <col min="10764" max="11008" width="11" style="1167"/>
    <col min="11009" max="11009" width="46.7109375" style="1167" bestFit="1" customWidth="1"/>
    <col min="11010" max="11010" width="11.85546875" style="1167" customWidth="1"/>
    <col min="11011" max="11011" width="12.42578125" style="1167" customWidth="1"/>
    <col min="11012" max="11012" width="12.5703125" style="1167" customWidth="1"/>
    <col min="11013" max="11013" width="11.7109375" style="1167" customWidth="1"/>
    <col min="11014" max="11014" width="10.7109375" style="1167" customWidth="1"/>
    <col min="11015" max="11015" width="2.42578125" style="1167" bestFit="1" customWidth="1"/>
    <col min="11016" max="11016" width="8.5703125" style="1167" customWidth="1"/>
    <col min="11017" max="11017" width="12.42578125" style="1167" customWidth="1"/>
    <col min="11018" max="11018" width="2.140625" style="1167" customWidth="1"/>
    <col min="11019" max="11019" width="9.42578125" style="1167" customWidth="1"/>
    <col min="11020" max="11264" width="11" style="1167"/>
    <col min="11265" max="11265" width="46.7109375" style="1167" bestFit="1" customWidth="1"/>
    <col min="11266" max="11266" width="11.85546875" style="1167" customWidth="1"/>
    <col min="11267" max="11267" width="12.42578125" style="1167" customWidth="1"/>
    <col min="11268" max="11268" width="12.5703125" style="1167" customWidth="1"/>
    <col min="11269" max="11269" width="11.7109375" style="1167" customWidth="1"/>
    <col min="11270" max="11270" width="10.7109375" style="1167" customWidth="1"/>
    <col min="11271" max="11271" width="2.42578125" style="1167" bestFit="1" customWidth="1"/>
    <col min="11272" max="11272" width="8.5703125" style="1167" customWidth="1"/>
    <col min="11273" max="11273" width="12.42578125" style="1167" customWidth="1"/>
    <col min="11274" max="11274" width="2.140625" style="1167" customWidth="1"/>
    <col min="11275" max="11275" width="9.42578125" style="1167" customWidth="1"/>
    <col min="11276" max="11520" width="11" style="1167"/>
    <col min="11521" max="11521" width="46.7109375" style="1167" bestFit="1" customWidth="1"/>
    <col min="11522" max="11522" width="11.85546875" style="1167" customWidth="1"/>
    <col min="11523" max="11523" width="12.42578125" style="1167" customWidth="1"/>
    <col min="11524" max="11524" width="12.5703125" style="1167" customWidth="1"/>
    <col min="11525" max="11525" width="11.7109375" style="1167" customWidth="1"/>
    <col min="11526" max="11526" width="10.7109375" style="1167" customWidth="1"/>
    <col min="11527" max="11527" width="2.42578125" style="1167" bestFit="1" customWidth="1"/>
    <col min="11528" max="11528" width="8.5703125" style="1167" customWidth="1"/>
    <col min="11529" max="11529" width="12.42578125" style="1167" customWidth="1"/>
    <col min="11530" max="11530" width="2.140625" style="1167" customWidth="1"/>
    <col min="11531" max="11531" width="9.42578125" style="1167" customWidth="1"/>
    <col min="11532" max="11776" width="11" style="1167"/>
    <col min="11777" max="11777" width="46.7109375" style="1167" bestFit="1" customWidth="1"/>
    <col min="11778" max="11778" width="11.85546875" style="1167" customWidth="1"/>
    <col min="11779" max="11779" width="12.42578125" style="1167" customWidth="1"/>
    <col min="11780" max="11780" width="12.5703125" style="1167" customWidth="1"/>
    <col min="11781" max="11781" width="11.7109375" style="1167" customWidth="1"/>
    <col min="11782" max="11782" width="10.7109375" style="1167" customWidth="1"/>
    <col min="11783" max="11783" width="2.42578125" style="1167" bestFit="1" customWidth="1"/>
    <col min="11784" max="11784" width="8.5703125" style="1167" customWidth="1"/>
    <col min="11785" max="11785" width="12.42578125" style="1167" customWidth="1"/>
    <col min="11786" max="11786" width="2.140625" style="1167" customWidth="1"/>
    <col min="11787" max="11787" width="9.42578125" style="1167" customWidth="1"/>
    <col min="11788" max="12032" width="11" style="1167"/>
    <col min="12033" max="12033" width="46.7109375" style="1167" bestFit="1" customWidth="1"/>
    <col min="12034" max="12034" width="11.85546875" style="1167" customWidth="1"/>
    <col min="12035" max="12035" width="12.42578125" style="1167" customWidth="1"/>
    <col min="12036" max="12036" width="12.5703125" style="1167" customWidth="1"/>
    <col min="12037" max="12037" width="11.7109375" style="1167" customWidth="1"/>
    <col min="12038" max="12038" width="10.7109375" style="1167" customWidth="1"/>
    <col min="12039" max="12039" width="2.42578125" style="1167" bestFit="1" customWidth="1"/>
    <col min="12040" max="12040" width="8.5703125" style="1167" customWidth="1"/>
    <col min="12041" max="12041" width="12.42578125" style="1167" customWidth="1"/>
    <col min="12042" max="12042" width="2.140625" style="1167" customWidth="1"/>
    <col min="12043" max="12043" width="9.42578125" style="1167" customWidth="1"/>
    <col min="12044" max="12288" width="11" style="1167"/>
    <col min="12289" max="12289" width="46.7109375" style="1167" bestFit="1" customWidth="1"/>
    <col min="12290" max="12290" width="11.85546875" style="1167" customWidth="1"/>
    <col min="12291" max="12291" width="12.42578125" style="1167" customWidth="1"/>
    <col min="12292" max="12292" width="12.5703125" style="1167" customWidth="1"/>
    <col min="12293" max="12293" width="11.7109375" style="1167" customWidth="1"/>
    <col min="12294" max="12294" width="10.7109375" style="1167" customWidth="1"/>
    <col min="12295" max="12295" width="2.42578125" style="1167" bestFit="1" customWidth="1"/>
    <col min="12296" max="12296" width="8.5703125" style="1167" customWidth="1"/>
    <col min="12297" max="12297" width="12.42578125" style="1167" customWidth="1"/>
    <col min="12298" max="12298" width="2.140625" style="1167" customWidth="1"/>
    <col min="12299" max="12299" width="9.42578125" style="1167" customWidth="1"/>
    <col min="12300" max="12544" width="11" style="1167"/>
    <col min="12545" max="12545" width="46.7109375" style="1167" bestFit="1" customWidth="1"/>
    <col min="12546" max="12546" width="11.85546875" style="1167" customWidth="1"/>
    <col min="12547" max="12547" width="12.42578125" style="1167" customWidth="1"/>
    <col min="12548" max="12548" width="12.5703125" style="1167" customWidth="1"/>
    <col min="12549" max="12549" width="11.7109375" style="1167" customWidth="1"/>
    <col min="12550" max="12550" width="10.7109375" style="1167" customWidth="1"/>
    <col min="12551" max="12551" width="2.42578125" style="1167" bestFit="1" customWidth="1"/>
    <col min="12552" max="12552" width="8.5703125" style="1167" customWidth="1"/>
    <col min="12553" max="12553" width="12.42578125" style="1167" customWidth="1"/>
    <col min="12554" max="12554" width="2.140625" style="1167" customWidth="1"/>
    <col min="12555" max="12555" width="9.42578125" style="1167" customWidth="1"/>
    <col min="12556" max="12800" width="11" style="1167"/>
    <col min="12801" max="12801" width="46.7109375" style="1167" bestFit="1" customWidth="1"/>
    <col min="12802" max="12802" width="11.85546875" style="1167" customWidth="1"/>
    <col min="12803" max="12803" width="12.42578125" style="1167" customWidth="1"/>
    <col min="12804" max="12804" width="12.5703125" style="1167" customWidth="1"/>
    <col min="12805" max="12805" width="11.7109375" style="1167" customWidth="1"/>
    <col min="12806" max="12806" width="10.7109375" style="1167" customWidth="1"/>
    <col min="12807" max="12807" width="2.42578125" style="1167" bestFit="1" customWidth="1"/>
    <col min="12808" max="12808" width="8.5703125" style="1167" customWidth="1"/>
    <col min="12809" max="12809" width="12.42578125" style="1167" customWidth="1"/>
    <col min="12810" max="12810" width="2.140625" style="1167" customWidth="1"/>
    <col min="12811" max="12811" width="9.42578125" style="1167" customWidth="1"/>
    <col min="12812" max="13056" width="11" style="1167"/>
    <col min="13057" max="13057" width="46.7109375" style="1167" bestFit="1" customWidth="1"/>
    <col min="13058" max="13058" width="11.85546875" style="1167" customWidth="1"/>
    <col min="13059" max="13059" width="12.42578125" style="1167" customWidth="1"/>
    <col min="13060" max="13060" width="12.5703125" style="1167" customWidth="1"/>
    <col min="13061" max="13061" width="11.7109375" style="1167" customWidth="1"/>
    <col min="13062" max="13062" width="10.7109375" style="1167" customWidth="1"/>
    <col min="13063" max="13063" width="2.42578125" style="1167" bestFit="1" customWidth="1"/>
    <col min="13064" max="13064" width="8.5703125" style="1167" customWidth="1"/>
    <col min="13065" max="13065" width="12.42578125" style="1167" customWidth="1"/>
    <col min="13066" max="13066" width="2.140625" style="1167" customWidth="1"/>
    <col min="13067" max="13067" width="9.42578125" style="1167" customWidth="1"/>
    <col min="13068" max="13312" width="11" style="1167"/>
    <col min="13313" max="13313" width="46.7109375" style="1167" bestFit="1" customWidth="1"/>
    <col min="13314" max="13314" width="11.85546875" style="1167" customWidth="1"/>
    <col min="13315" max="13315" width="12.42578125" style="1167" customWidth="1"/>
    <col min="13316" max="13316" width="12.5703125" style="1167" customWidth="1"/>
    <col min="13317" max="13317" width="11.7109375" style="1167" customWidth="1"/>
    <col min="13318" max="13318" width="10.7109375" style="1167" customWidth="1"/>
    <col min="13319" max="13319" width="2.42578125" style="1167" bestFit="1" customWidth="1"/>
    <col min="13320" max="13320" width="8.5703125" style="1167" customWidth="1"/>
    <col min="13321" max="13321" width="12.42578125" style="1167" customWidth="1"/>
    <col min="13322" max="13322" width="2.140625" style="1167" customWidth="1"/>
    <col min="13323" max="13323" width="9.42578125" style="1167" customWidth="1"/>
    <col min="13324" max="13568" width="11" style="1167"/>
    <col min="13569" max="13569" width="46.7109375" style="1167" bestFit="1" customWidth="1"/>
    <col min="13570" max="13570" width="11.85546875" style="1167" customWidth="1"/>
    <col min="13571" max="13571" width="12.42578125" style="1167" customWidth="1"/>
    <col min="13572" max="13572" width="12.5703125" style="1167" customWidth="1"/>
    <col min="13573" max="13573" width="11.7109375" style="1167" customWidth="1"/>
    <col min="13574" max="13574" width="10.7109375" style="1167" customWidth="1"/>
    <col min="13575" max="13575" width="2.42578125" style="1167" bestFit="1" customWidth="1"/>
    <col min="13576" max="13576" width="8.5703125" style="1167" customWidth="1"/>
    <col min="13577" max="13577" width="12.42578125" style="1167" customWidth="1"/>
    <col min="13578" max="13578" width="2.140625" style="1167" customWidth="1"/>
    <col min="13579" max="13579" width="9.42578125" style="1167" customWidth="1"/>
    <col min="13580" max="13824" width="11" style="1167"/>
    <col min="13825" max="13825" width="46.7109375" style="1167" bestFit="1" customWidth="1"/>
    <col min="13826" max="13826" width="11.85546875" style="1167" customWidth="1"/>
    <col min="13827" max="13827" width="12.42578125" style="1167" customWidth="1"/>
    <col min="13828" max="13828" width="12.5703125" style="1167" customWidth="1"/>
    <col min="13829" max="13829" width="11.7109375" style="1167" customWidth="1"/>
    <col min="13830" max="13830" width="10.7109375" style="1167" customWidth="1"/>
    <col min="13831" max="13831" width="2.42578125" style="1167" bestFit="1" customWidth="1"/>
    <col min="13832" max="13832" width="8.5703125" style="1167" customWidth="1"/>
    <col min="13833" max="13833" width="12.42578125" style="1167" customWidth="1"/>
    <col min="13834" max="13834" width="2.140625" style="1167" customWidth="1"/>
    <col min="13835" max="13835" width="9.42578125" style="1167" customWidth="1"/>
    <col min="13836" max="14080" width="11" style="1167"/>
    <col min="14081" max="14081" width="46.7109375" style="1167" bestFit="1" customWidth="1"/>
    <col min="14082" max="14082" width="11.85546875" style="1167" customWidth="1"/>
    <col min="14083" max="14083" width="12.42578125" style="1167" customWidth="1"/>
    <col min="14084" max="14084" width="12.5703125" style="1167" customWidth="1"/>
    <col min="14085" max="14085" width="11.7109375" style="1167" customWidth="1"/>
    <col min="14086" max="14086" width="10.7109375" style="1167" customWidth="1"/>
    <col min="14087" max="14087" width="2.42578125" style="1167" bestFit="1" customWidth="1"/>
    <col min="14088" max="14088" width="8.5703125" style="1167" customWidth="1"/>
    <col min="14089" max="14089" width="12.42578125" style="1167" customWidth="1"/>
    <col min="14090" max="14090" width="2.140625" style="1167" customWidth="1"/>
    <col min="14091" max="14091" width="9.42578125" style="1167" customWidth="1"/>
    <col min="14092" max="14336" width="11" style="1167"/>
    <col min="14337" max="14337" width="46.7109375" style="1167" bestFit="1" customWidth="1"/>
    <col min="14338" max="14338" width="11.85546875" style="1167" customWidth="1"/>
    <col min="14339" max="14339" width="12.42578125" style="1167" customWidth="1"/>
    <col min="14340" max="14340" width="12.5703125" style="1167" customWidth="1"/>
    <col min="14341" max="14341" width="11.7109375" style="1167" customWidth="1"/>
    <col min="14342" max="14342" width="10.7109375" style="1167" customWidth="1"/>
    <col min="14343" max="14343" width="2.42578125" style="1167" bestFit="1" customWidth="1"/>
    <col min="14344" max="14344" width="8.5703125" style="1167" customWidth="1"/>
    <col min="14345" max="14345" width="12.42578125" style="1167" customWidth="1"/>
    <col min="14346" max="14346" width="2.140625" style="1167" customWidth="1"/>
    <col min="14347" max="14347" width="9.42578125" style="1167" customWidth="1"/>
    <col min="14348" max="14592" width="11" style="1167"/>
    <col min="14593" max="14593" width="46.7109375" style="1167" bestFit="1" customWidth="1"/>
    <col min="14594" max="14594" width="11.85546875" style="1167" customWidth="1"/>
    <col min="14595" max="14595" width="12.42578125" style="1167" customWidth="1"/>
    <col min="14596" max="14596" width="12.5703125" style="1167" customWidth="1"/>
    <col min="14597" max="14597" width="11.7109375" style="1167" customWidth="1"/>
    <col min="14598" max="14598" width="10.7109375" style="1167" customWidth="1"/>
    <col min="14599" max="14599" width="2.42578125" style="1167" bestFit="1" customWidth="1"/>
    <col min="14600" max="14600" width="8.5703125" style="1167" customWidth="1"/>
    <col min="14601" max="14601" width="12.42578125" style="1167" customWidth="1"/>
    <col min="14602" max="14602" width="2.140625" style="1167" customWidth="1"/>
    <col min="14603" max="14603" width="9.42578125" style="1167" customWidth="1"/>
    <col min="14604" max="14848" width="11" style="1167"/>
    <col min="14849" max="14849" width="46.7109375" style="1167" bestFit="1" customWidth="1"/>
    <col min="14850" max="14850" width="11.85546875" style="1167" customWidth="1"/>
    <col min="14851" max="14851" width="12.42578125" style="1167" customWidth="1"/>
    <col min="14852" max="14852" width="12.5703125" style="1167" customWidth="1"/>
    <col min="14853" max="14853" width="11.7109375" style="1167" customWidth="1"/>
    <col min="14854" max="14854" width="10.7109375" style="1167" customWidth="1"/>
    <col min="14855" max="14855" width="2.42578125" style="1167" bestFit="1" customWidth="1"/>
    <col min="14856" max="14856" width="8.5703125" style="1167" customWidth="1"/>
    <col min="14857" max="14857" width="12.42578125" style="1167" customWidth="1"/>
    <col min="14858" max="14858" width="2.140625" style="1167" customWidth="1"/>
    <col min="14859" max="14859" width="9.42578125" style="1167" customWidth="1"/>
    <col min="14860" max="15104" width="11" style="1167"/>
    <col min="15105" max="15105" width="46.7109375" style="1167" bestFit="1" customWidth="1"/>
    <col min="15106" max="15106" width="11.85546875" style="1167" customWidth="1"/>
    <col min="15107" max="15107" width="12.42578125" style="1167" customWidth="1"/>
    <col min="15108" max="15108" width="12.5703125" style="1167" customWidth="1"/>
    <col min="15109" max="15109" width="11.7109375" style="1167" customWidth="1"/>
    <col min="15110" max="15110" width="10.7109375" style="1167" customWidth="1"/>
    <col min="15111" max="15111" width="2.42578125" style="1167" bestFit="1" customWidth="1"/>
    <col min="15112" max="15112" width="8.5703125" style="1167" customWidth="1"/>
    <col min="15113" max="15113" width="12.42578125" style="1167" customWidth="1"/>
    <col min="15114" max="15114" width="2.140625" style="1167" customWidth="1"/>
    <col min="15115" max="15115" width="9.42578125" style="1167" customWidth="1"/>
    <col min="15116" max="15360" width="11" style="1167"/>
    <col min="15361" max="15361" width="46.7109375" style="1167" bestFit="1" customWidth="1"/>
    <col min="15362" max="15362" width="11.85546875" style="1167" customWidth="1"/>
    <col min="15363" max="15363" width="12.42578125" style="1167" customWidth="1"/>
    <col min="15364" max="15364" width="12.5703125" style="1167" customWidth="1"/>
    <col min="15365" max="15365" width="11.7109375" style="1167" customWidth="1"/>
    <col min="15366" max="15366" width="10.7109375" style="1167" customWidth="1"/>
    <col min="15367" max="15367" width="2.42578125" style="1167" bestFit="1" customWidth="1"/>
    <col min="15368" max="15368" width="8.5703125" style="1167" customWidth="1"/>
    <col min="15369" max="15369" width="12.42578125" style="1167" customWidth="1"/>
    <col min="15370" max="15370" width="2.140625" style="1167" customWidth="1"/>
    <col min="15371" max="15371" width="9.42578125" style="1167" customWidth="1"/>
    <col min="15372" max="15616" width="11" style="1167"/>
    <col min="15617" max="15617" width="46.7109375" style="1167" bestFit="1" customWidth="1"/>
    <col min="15618" max="15618" width="11.85546875" style="1167" customWidth="1"/>
    <col min="15619" max="15619" width="12.42578125" style="1167" customWidth="1"/>
    <col min="15620" max="15620" width="12.5703125" style="1167" customWidth="1"/>
    <col min="15621" max="15621" width="11.7109375" style="1167" customWidth="1"/>
    <col min="15622" max="15622" width="10.7109375" style="1167" customWidth="1"/>
    <col min="15623" max="15623" width="2.42578125" style="1167" bestFit="1" customWidth="1"/>
    <col min="15624" max="15624" width="8.5703125" style="1167" customWidth="1"/>
    <col min="15625" max="15625" width="12.42578125" style="1167" customWidth="1"/>
    <col min="15626" max="15626" width="2.140625" style="1167" customWidth="1"/>
    <col min="15627" max="15627" width="9.42578125" style="1167" customWidth="1"/>
    <col min="15628" max="15872" width="11" style="1167"/>
    <col min="15873" max="15873" width="46.7109375" style="1167" bestFit="1" customWidth="1"/>
    <col min="15874" max="15874" width="11.85546875" style="1167" customWidth="1"/>
    <col min="15875" max="15875" width="12.42578125" style="1167" customWidth="1"/>
    <col min="15876" max="15876" width="12.5703125" style="1167" customWidth="1"/>
    <col min="15877" max="15877" width="11.7109375" style="1167" customWidth="1"/>
    <col min="15878" max="15878" width="10.7109375" style="1167" customWidth="1"/>
    <col min="15879" max="15879" width="2.42578125" style="1167" bestFit="1" customWidth="1"/>
    <col min="15880" max="15880" width="8.5703125" style="1167" customWidth="1"/>
    <col min="15881" max="15881" width="12.42578125" style="1167" customWidth="1"/>
    <col min="15882" max="15882" width="2.140625" style="1167" customWidth="1"/>
    <col min="15883" max="15883" width="9.42578125" style="1167" customWidth="1"/>
    <col min="15884" max="16128" width="11" style="1167"/>
    <col min="16129" max="16129" width="46.7109375" style="1167" bestFit="1" customWidth="1"/>
    <col min="16130" max="16130" width="11.85546875" style="1167" customWidth="1"/>
    <col min="16131" max="16131" width="12.42578125" style="1167" customWidth="1"/>
    <col min="16132" max="16132" width="12.5703125" style="1167" customWidth="1"/>
    <col min="16133" max="16133" width="11.7109375" style="1167" customWidth="1"/>
    <col min="16134" max="16134" width="10.7109375" style="1167" customWidth="1"/>
    <col min="16135" max="16135" width="2.42578125" style="1167" bestFit="1" customWidth="1"/>
    <col min="16136" max="16136" width="8.5703125" style="1167" customWidth="1"/>
    <col min="16137" max="16137" width="12.42578125" style="1167" customWidth="1"/>
    <col min="16138" max="16138" width="2.140625" style="1167" customWidth="1"/>
    <col min="16139" max="16139" width="9.42578125" style="1167" customWidth="1"/>
    <col min="16140" max="16384" width="11" style="1167"/>
  </cols>
  <sheetData>
    <row r="1" spans="1:11" s="839" customFormat="1" ht="15.75">
      <c r="A1" s="1763" t="s">
        <v>812</v>
      </c>
      <c r="B1" s="1763"/>
      <c r="C1" s="1763"/>
      <c r="D1" s="1763"/>
      <c r="E1" s="1763"/>
      <c r="F1" s="1763"/>
      <c r="G1" s="1763"/>
      <c r="H1" s="1763"/>
      <c r="I1" s="1763"/>
      <c r="J1" s="1763"/>
      <c r="K1" s="1763"/>
    </row>
    <row r="2" spans="1:11" s="839" customFormat="1" ht="17.100000000000001" customHeight="1">
      <c r="A2" s="1776" t="s">
        <v>120</v>
      </c>
      <c r="B2" s="1776"/>
      <c r="C2" s="1776"/>
      <c r="D2" s="1776"/>
      <c r="E2" s="1776"/>
      <c r="F2" s="1776"/>
      <c r="G2" s="1776"/>
      <c r="H2" s="1776"/>
      <c r="I2" s="1776"/>
      <c r="J2" s="1776"/>
      <c r="K2" s="1776"/>
    </row>
    <row r="3" spans="1:11" s="839" customFormat="1" ht="17.100000000000001" customHeight="1" thickBot="1">
      <c r="B3" s="1235"/>
      <c r="C3" s="1235"/>
      <c r="D3" s="1235"/>
      <c r="E3" s="1235"/>
      <c r="I3" s="1777" t="s">
        <v>1</v>
      </c>
      <c r="J3" s="1777"/>
      <c r="K3" s="1777"/>
    </row>
    <row r="4" spans="1:11" s="839" customFormat="1" ht="23.25" customHeight="1" thickTop="1">
      <c r="A4" s="1778" t="s">
        <v>732</v>
      </c>
      <c r="B4" s="1457">
        <v>2016</v>
      </c>
      <c r="C4" s="1457">
        <v>2017</v>
      </c>
      <c r="D4" s="1457">
        <v>2017</v>
      </c>
      <c r="E4" s="1457">
        <v>2018</v>
      </c>
      <c r="F4" s="1781" t="s">
        <v>692</v>
      </c>
      <c r="G4" s="1782"/>
      <c r="H4" s="1782"/>
      <c r="I4" s="1782"/>
      <c r="J4" s="1782"/>
      <c r="K4" s="1783"/>
    </row>
    <row r="5" spans="1:11" s="839" customFormat="1" ht="23.25" customHeight="1">
      <c r="A5" s="1779"/>
      <c r="B5" s="1452" t="s">
        <v>694</v>
      </c>
      <c r="C5" s="1452" t="s">
        <v>695</v>
      </c>
      <c r="D5" s="1452" t="s">
        <v>696</v>
      </c>
      <c r="E5" s="1452" t="s">
        <v>697</v>
      </c>
      <c r="F5" s="1769" t="s">
        <v>6</v>
      </c>
      <c r="G5" s="1770"/>
      <c r="H5" s="1771"/>
      <c r="I5" s="1785" t="s">
        <v>47</v>
      </c>
      <c r="J5" s="1785"/>
      <c r="K5" s="1786"/>
    </row>
    <row r="6" spans="1:11" s="839" customFormat="1" ht="23.25" customHeight="1">
      <c r="A6" s="1780"/>
      <c r="B6" s="1452"/>
      <c r="C6" s="1452"/>
      <c r="D6" s="1452"/>
      <c r="E6" s="1452"/>
      <c r="F6" s="1407" t="s">
        <v>3</v>
      </c>
      <c r="G6" s="1408" t="s">
        <v>88</v>
      </c>
      <c r="H6" s="1409" t="s">
        <v>698</v>
      </c>
      <c r="I6" s="1410" t="s">
        <v>3</v>
      </c>
      <c r="J6" s="1408" t="s">
        <v>88</v>
      </c>
      <c r="K6" s="1411" t="s">
        <v>698</v>
      </c>
    </row>
    <row r="7" spans="1:11" s="839" customFormat="1" ht="23.25" customHeight="1">
      <c r="A7" s="1412" t="s">
        <v>779</v>
      </c>
      <c r="B7" s="1443">
        <v>1753430.639797833</v>
      </c>
      <c r="C7" s="1443">
        <v>1930883.7901774256</v>
      </c>
      <c r="D7" s="1443">
        <v>2080385.6646142392</v>
      </c>
      <c r="E7" s="1443">
        <v>2257695.190945961</v>
      </c>
      <c r="F7" s="1415">
        <v>177453.15037959255</v>
      </c>
      <c r="G7" s="1416"/>
      <c r="H7" s="1414">
        <v>10.120340454416409</v>
      </c>
      <c r="I7" s="1413">
        <v>177309.52633172181</v>
      </c>
      <c r="J7" s="1417"/>
      <c r="K7" s="1418">
        <v>8.5229161759581658</v>
      </c>
    </row>
    <row r="8" spans="1:11" s="839" customFormat="1" ht="23.25" customHeight="1">
      <c r="A8" s="1419" t="s">
        <v>780</v>
      </c>
      <c r="B8" s="1453">
        <v>175087.20586657317</v>
      </c>
      <c r="C8" s="1453">
        <v>157482.92379815454</v>
      </c>
      <c r="D8" s="1453">
        <v>191702.31867643047</v>
      </c>
      <c r="E8" s="1453">
        <v>212033.016740291</v>
      </c>
      <c r="F8" s="1422">
        <v>-17604.28206841863</v>
      </c>
      <c r="G8" s="1423"/>
      <c r="H8" s="1421">
        <v>-10.054579363059878</v>
      </c>
      <c r="I8" s="1420">
        <v>20330.698063860531</v>
      </c>
      <c r="J8" s="1421"/>
      <c r="K8" s="1424">
        <v>10.605348023033672</v>
      </c>
    </row>
    <row r="9" spans="1:11" s="839" customFormat="1" ht="23.25" customHeight="1">
      <c r="A9" s="1419" t="s">
        <v>781</v>
      </c>
      <c r="B9" s="1453">
        <v>157821.02541387235</v>
      </c>
      <c r="C9" s="1453">
        <v>143345.10454849253</v>
      </c>
      <c r="D9" s="1453">
        <v>179874.84184021319</v>
      </c>
      <c r="E9" s="1453">
        <v>193238.0502427996</v>
      </c>
      <c r="F9" s="1422">
        <v>-14475.920865379827</v>
      </c>
      <c r="G9" s="1423"/>
      <c r="H9" s="1421">
        <v>-9.172365232970666</v>
      </c>
      <c r="I9" s="1420">
        <v>13363.208402586402</v>
      </c>
      <c r="J9" s="1421"/>
      <c r="K9" s="1424">
        <v>7.4291703419298836</v>
      </c>
    </row>
    <row r="10" spans="1:11" s="839" customFormat="1" ht="23.25" customHeight="1">
      <c r="A10" s="1419" t="s">
        <v>782</v>
      </c>
      <c r="B10" s="1453">
        <v>17266.180452700828</v>
      </c>
      <c r="C10" s="1453">
        <v>14137.81924966202</v>
      </c>
      <c r="D10" s="1453">
        <v>11827.476836217282</v>
      </c>
      <c r="E10" s="1453">
        <v>18794.966497491405</v>
      </c>
      <c r="F10" s="1422">
        <v>-3128.3612030388085</v>
      </c>
      <c r="G10" s="1423"/>
      <c r="H10" s="1421">
        <v>-18.118432224247147</v>
      </c>
      <c r="I10" s="1420">
        <v>6967.4896612741231</v>
      </c>
      <c r="J10" s="1421"/>
      <c r="K10" s="1424">
        <v>58.909349455995198</v>
      </c>
    </row>
    <row r="11" spans="1:11" s="839" customFormat="1" ht="23.25" customHeight="1">
      <c r="A11" s="1419" t="s">
        <v>783</v>
      </c>
      <c r="B11" s="1453">
        <v>698691.20718652371</v>
      </c>
      <c r="C11" s="1453">
        <v>670158.03438593226</v>
      </c>
      <c r="D11" s="1453">
        <v>703028.07165185921</v>
      </c>
      <c r="E11" s="1453">
        <v>776370.48493380181</v>
      </c>
      <c r="F11" s="1422">
        <v>-28533.172800591448</v>
      </c>
      <c r="G11" s="1423"/>
      <c r="H11" s="1421">
        <v>-4.0838030459104075</v>
      </c>
      <c r="I11" s="1420">
        <v>73342.413281942601</v>
      </c>
      <c r="J11" s="1421"/>
      <c r="K11" s="1424">
        <v>10.432359138891099</v>
      </c>
    </row>
    <row r="12" spans="1:11" s="839" customFormat="1" ht="23.25" customHeight="1">
      <c r="A12" s="1419" t="s">
        <v>781</v>
      </c>
      <c r="B12" s="1453">
        <v>683588.6654231404</v>
      </c>
      <c r="C12" s="1453">
        <v>656437.93926772103</v>
      </c>
      <c r="D12" s="1453">
        <v>689422.49125566869</v>
      </c>
      <c r="E12" s="1453">
        <v>763969.77119957458</v>
      </c>
      <c r="F12" s="1422">
        <v>-27150.726155419368</v>
      </c>
      <c r="G12" s="1423"/>
      <c r="H12" s="1421">
        <v>-3.9717929112550614</v>
      </c>
      <c r="I12" s="1420">
        <v>74547.279943905887</v>
      </c>
      <c r="J12" s="1421"/>
      <c r="K12" s="1424">
        <v>10.813003766113052</v>
      </c>
    </row>
    <row r="13" spans="1:11" s="839" customFormat="1" ht="23.25" customHeight="1">
      <c r="A13" s="1419" t="s">
        <v>782</v>
      </c>
      <c r="B13" s="1453">
        <v>15102.541763383291</v>
      </c>
      <c r="C13" s="1453">
        <v>13720.095118211271</v>
      </c>
      <c r="D13" s="1453">
        <v>13605.580396190475</v>
      </c>
      <c r="E13" s="1453">
        <v>12400.713734227247</v>
      </c>
      <c r="F13" s="1422">
        <v>-1382.44664517202</v>
      </c>
      <c r="G13" s="1423"/>
      <c r="H13" s="1421">
        <v>-9.1537349595272524</v>
      </c>
      <c r="I13" s="1420">
        <v>-1204.8666619632277</v>
      </c>
      <c r="J13" s="1421"/>
      <c r="K13" s="1424">
        <v>-8.8556799995139279</v>
      </c>
    </row>
    <row r="14" spans="1:11" s="839" customFormat="1" ht="23.25" customHeight="1">
      <c r="A14" s="1419" t="s">
        <v>784</v>
      </c>
      <c r="B14" s="1453">
        <v>523230.70966334542</v>
      </c>
      <c r="C14" s="1453">
        <v>766125.59700524306</v>
      </c>
      <c r="D14" s="1453">
        <v>879821.76348567591</v>
      </c>
      <c r="E14" s="1453">
        <v>988666.61986621062</v>
      </c>
      <c r="F14" s="1422">
        <v>242894.88734189764</v>
      </c>
      <c r="G14" s="1423"/>
      <c r="H14" s="1421">
        <v>46.422139002158318</v>
      </c>
      <c r="I14" s="1420">
        <v>108844.85638053471</v>
      </c>
      <c r="J14" s="1421"/>
      <c r="K14" s="1424">
        <v>12.37123936890506</v>
      </c>
    </row>
    <row r="15" spans="1:11" s="839" customFormat="1" ht="23.25" customHeight="1">
      <c r="A15" s="1419" t="s">
        <v>781</v>
      </c>
      <c r="B15" s="1453">
        <v>501530.38724079012</v>
      </c>
      <c r="C15" s="1453">
        <v>741552.52618289227</v>
      </c>
      <c r="D15" s="1453">
        <v>834086.90333439014</v>
      </c>
      <c r="E15" s="1453">
        <v>957884.66397056996</v>
      </c>
      <c r="F15" s="1422">
        <v>240022.13894210214</v>
      </c>
      <c r="G15" s="1423"/>
      <c r="H15" s="1421">
        <v>47.857945410367513</v>
      </c>
      <c r="I15" s="1420">
        <v>123797.76063617982</v>
      </c>
      <c r="J15" s="1421"/>
      <c r="K15" s="1424">
        <v>14.842309613216479</v>
      </c>
    </row>
    <row r="16" spans="1:11" s="839" customFormat="1" ht="23.25" customHeight="1">
      <c r="A16" s="1419" t="s">
        <v>782</v>
      </c>
      <c r="B16" s="1453">
        <v>21700.32242255532</v>
      </c>
      <c r="C16" s="1453">
        <v>24573.070822350812</v>
      </c>
      <c r="D16" s="1453">
        <v>45734.860151285779</v>
      </c>
      <c r="E16" s="1453">
        <v>30781.955895640636</v>
      </c>
      <c r="F16" s="1422">
        <v>2872.7483997954914</v>
      </c>
      <c r="G16" s="1423"/>
      <c r="H16" s="1421">
        <v>13.23827519175271</v>
      </c>
      <c r="I16" s="1420">
        <v>-14952.904255645142</v>
      </c>
      <c r="J16" s="1421"/>
      <c r="K16" s="1424">
        <v>-32.694763264132909</v>
      </c>
    </row>
    <row r="17" spans="1:11" s="839" customFormat="1" ht="23.25" customHeight="1">
      <c r="A17" s="1419" t="s">
        <v>785</v>
      </c>
      <c r="B17" s="1453">
        <v>340707.80008729029</v>
      </c>
      <c r="C17" s="1453">
        <v>319215.95926096576</v>
      </c>
      <c r="D17" s="1453">
        <v>285228.66263810528</v>
      </c>
      <c r="E17" s="1453">
        <v>258989.64699437752</v>
      </c>
      <c r="F17" s="1422">
        <v>-21491.840826324536</v>
      </c>
      <c r="G17" s="1423"/>
      <c r="H17" s="1421">
        <v>-6.3079978858183656</v>
      </c>
      <c r="I17" s="1420">
        <v>-26239.015643727762</v>
      </c>
      <c r="J17" s="1421"/>
      <c r="K17" s="1424">
        <v>-9.1992913338515052</v>
      </c>
    </row>
    <row r="18" spans="1:11" s="839" customFormat="1" ht="23.25" customHeight="1">
      <c r="A18" s="1419" t="s">
        <v>781</v>
      </c>
      <c r="B18" s="1453">
        <v>285473.85906074889</v>
      </c>
      <c r="C18" s="1453">
        <v>269406.51911116071</v>
      </c>
      <c r="D18" s="1453">
        <v>266139.35568892118</v>
      </c>
      <c r="E18" s="1453">
        <v>244711.30268038096</v>
      </c>
      <c r="F18" s="1422">
        <v>-16067.339949588175</v>
      </c>
      <c r="G18" s="1423"/>
      <c r="H18" s="1421">
        <v>-5.6283051633701575</v>
      </c>
      <c r="I18" s="1420">
        <v>-21428.053008540213</v>
      </c>
      <c r="J18" s="1421"/>
      <c r="K18" s="1424">
        <v>-8.0514409276569143</v>
      </c>
    </row>
    <row r="19" spans="1:11" s="839" customFormat="1" ht="23.25" customHeight="1">
      <c r="A19" s="1419" t="s">
        <v>782</v>
      </c>
      <c r="B19" s="1453">
        <v>55233.941026541404</v>
      </c>
      <c r="C19" s="1453">
        <v>49809.440149805065</v>
      </c>
      <c r="D19" s="1453">
        <v>19089.306949184098</v>
      </c>
      <c r="E19" s="1453">
        <v>14278.344313996549</v>
      </c>
      <c r="F19" s="1422">
        <v>-5424.5008767363397</v>
      </c>
      <c r="G19" s="1423"/>
      <c r="H19" s="1421">
        <v>-9.8209556948502374</v>
      </c>
      <c r="I19" s="1420">
        <v>-4810.9626351875486</v>
      </c>
      <c r="J19" s="1421"/>
      <c r="K19" s="1424">
        <v>-25.202395498141307</v>
      </c>
    </row>
    <row r="20" spans="1:11" s="839" customFormat="1" ht="23.25" customHeight="1">
      <c r="A20" s="1419" t="s">
        <v>786</v>
      </c>
      <c r="B20" s="1453">
        <v>15713.716994100498</v>
      </c>
      <c r="C20" s="1453">
        <v>17901.27572713</v>
      </c>
      <c r="D20" s="1453">
        <v>20604.848162168502</v>
      </c>
      <c r="E20" s="1453">
        <v>21635.422411280004</v>
      </c>
      <c r="F20" s="1422">
        <v>2187.558733029502</v>
      </c>
      <c r="G20" s="1423"/>
      <c r="H20" s="1421">
        <v>13.921332131988832</v>
      </c>
      <c r="I20" s="1420">
        <v>1030.5742491115016</v>
      </c>
      <c r="J20" s="1421"/>
      <c r="K20" s="1424">
        <v>5.001610499628363</v>
      </c>
    </row>
    <row r="21" spans="1:11" s="839" customFormat="1" ht="23.25" customHeight="1">
      <c r="A21" s="1412" t="s">
        <v>787</v>
      </c>
      <c r="B21" s="1443">
        <v>6516.2528778900005</v>
      </c>
      <c r="C21" s="1443">
        <v>8686.8960936200001</v>
      </c>
      <c r="D21" s="1443">
        <v>6243.6105196099998</v>
      </c>
      <c r="E21" s="1443">
        <v>15565.71912623</v>
      </c>
      <c r="F21" s="1415">
        <v>2170.6432157299996</v>
      </c>
      <c r="G21" s="1416"/>
      <c r="H21" s="1414">
        <v>33.311218217069353</v>
      </c>
      <c r="I21" s="1413">
        <v>9322.1086066200005</v>
      </c>
      <c r="J21" s="1414"/>
      <c r="K21" s="1418">
        <v>149.30637613190351</v>
      </c>
    </row>
    <row r="22" spans="1:11" s="839" customFormat="1" ht="23.25" customHeight="1">
      <c r="A22" s="1412" t="s">
        <v>788</v>
      </c>
      <c r="B22" s="1443">
        <v>0</v>
      </c>
      <c r="C22" s="1443">
        <v>0</v>
      </c>
      <c r="D22" s="1443">
        <v>0</v>
      </c>
      <c r="E22" s="1443">
        <v>0</v>
      </c>
      <c r="F22" s="1415">
        <v>0</v>
      </c>
      <c r="G22" s="1416"/>
      <c r="H22" s="1414"/>
      <c r="I22" s="1413">
        <v>0</v>
      </c>
      <c r="J22" s="1414"/>
      <c r="K22" s="1418"/>
    </row>
    <row r="23" spans="1:11" s="839" customFormat="1" ht="23.25" customHeight="1">
      <c r="A23" s="1425" t="s">
        <v>789</v>
      </c>
      <c r="B23" s="1443">
        <v>381269.36728289392</v>
      </c>
      <c r="C23" s="1443">
        <v>461804.12517120334</v>
      </c>
      <c r="D23" s="1443">
        <v>496399.10076305363</v>
      </c>
      <c r="E23" s="1443">
        <v>545654.5413799698</v>
      </c>
      <c r="F23" s="1415">
        <v>80534.757888309425</v>
      </c>
      <c r="G23" s="1416"/>
      <c r="H23" s="1414">
        <v>21.122797895419254</v>
      </c>
      <c r="I23" s="1413">
        <v>49255.440616916167</v>
      </c>
      <c r="J23" s="1414"/>
      <c r="K23" s="1418">
        <v>9.9225483167076263</v>
      </c>
    </row>
    <row r="24" spans="1:11" s="839" customFormat="1" ht="23.25" customHeight="1">
      <c r="A24" s="1426" t="s">
        <v>790</v>
      </c>
      <c r="B24" s="1453">
        <v>122538.92297315999</v>
      </c>
      <c r="C24" s="1453">
        <v>161831.87030658004</v>
      </c>
      <c r="D24" s="1453">
        <v>186759.51443042001</v>
      </c>
      <c r="E24" s="1453">
        <v>224558.08465994007</v>
      </c>
      <c r="F24" s="1422">
        <v>39292.947333420045</v>
      </c>
      <c r="G24" s="1423"/>
      <c r="H24" s="1421">
        <v>32.065686869164402</v>
      </c>
      <c r="I24" s="1420">
        <v>37798.570229520061</v>
      </c>
      <c r="J24" s="1421"/>
      <c r="K24" s="1424">
        <v>20.23916711542023</v>
      </c>
    </row>
    <row r="25" spans="1:11" s="839" customFormat="1" ht="23.25" customHeight="1">
      <c r="A25" s="1426" t="s">
        <v>791</v>
      </c>
      <c r="B25" s="1453">
        <v>88058.106449622312</v>
      </c>
      <c r="C25" s="1453">
        <v>103095.87621871769</v>
      </c>
      <c r="D25" s="1453">
        <v>121570.39214395515</v>
      </c>
      <c r="E25" s="1453">
        <v>128244.6807643564</v>
      </c>
      <c r="F25" s="1422">
        <v>15037.769769095379</v>
      </c>
      <c r="G25" s="1423"/>
      <c r="H25" s="1421">
        <v>17.077098719694167</v>
      </c>
      <c r="I25" s="1420">
        <v>6674.2886204012466</v>
      </c>
      <c r="J25" s="1421"/>
      <c r="K25" s="1424">
        <v>5.4900609455121447</v>
      </c>
    </row>
    <row r="26" spans="1:11" s="839" customFormat="1" ht="23.25" customHeight="1">
      <c r="A26" s="1426" t="s">
        <v>792</v>
      </c>
      <c r="B26" s="1453">
        <v>170672.33786011161</v>
      </c>
      <c r="C26" s="1453">
        <v>196876.37864590558</v>
      </c>
      <c r="D26" s="1453">
        <v>188069.19418867846</v>
      </c>
      <c r="E26" s="1453">
        <v>192851.77595567331</v>
      </c>
      <c r="F26" s="1422">
        <v>26204.040785793972</v>
      </c>
      <c r="G26" s="1423"/>
      <c r="H26" s="1421">
        <v>15.353419959168557</v>
      </c>
      <c r="I26" s="1420">
        <v>4782.5817669948447</v>
      </c>
      <c r="J26" s="1421"/>
      <c r="K26" s="1424">
        <v>2.5429905134791877</v>
      </c>
    </row>
    <row r="27" spans="1:11" s="839" customFormat="1" ht="23.25" customHeight="1">
      <c r="A27" s="1427" t="s">
        <v>793</v>
      </c>
      <c r="B27" s="1454">
        <v>2141216.2599586169</v>
      </c>
      <c r="C27" s="1454">
        <v>2401374.811442249</v>
      </c>
      <c r="D27" s="1454">
        <v>2583028.3758969028</v>
      </c>
      <c r="E27" s="1454">
        <v>2818915.4514521612</v>
      </c>
      <c r="F27" s="1430">
        <v>260158.55148363207</v>
      </c>
      <c r="G27" s="1431"/>
      <c r="H27" s="1429">
        <v>12.150036236351957</v>
      </c>
      <c r="I27" s="1428">
        <v>235887.07555525843</v>
      </c>
      <c r="J27" s="1429"/>
      <c r="K27" s="1432">
        <v>9.132190639344083</v>
      </c>
    </row>
    <row r="28" spans="1:11" s="839" customFormat="1" ht="23.25" customHeight="1">
      <c r="A28" s="1412" t="s">
        <v>794</v>
      </c>
      <c r="B28" s="1443">
        <v>328336.9859457548</v>
      </c>
      <c r="C28" s="1443">
        <v>356594.30042865593</v>
      </c>
      <c r="D28" s="1443">
        <v>395624.47801085119</v>
      </c>
      <c r="E28" s="1443">
        <v>290741.29767635412</v>
      </c>
      <c r="F28" s="1415">
        <v>28257.314482901129</v>
      </c>
      <c r="G28" s="1416"/>
      <c r="H28" s="1414">
        <v>8.6061929336128991</v>
      </c>
      <c r="I28" s="1413">
        <v>-104883.18033449707</v>
      </c>
      <c r="J28" s="1414"/>
      <c r="K28" s="1418">
        <v>-26.510791461093653</v>
      </c>
    </row>
    <row r="29" spans="1:11" s="839" customFormat="1" ht="23.25" customHeight="1">
      <c r="A29" s="1419" t="s">
        <v>795</v>
      </c>
      <c r="B29" s="1453">
        <v>47060.550543040008</v>
      </c>
      <c r="C29" s="1453">
        <v>44602.060891430003</v>
      </c>
      <c r="D29" s="1453">
        <v>55471.976032439998</v>
      </c>
      <c r="E29" s="1453">
        <v>50147.384750679994</v>
      </c>
      <c r="F29" s="1422">
        <v>-2458.4896516100052</v>
      </c>
      <c r="G29" s="1423"/>
      <c r="H29" s="1421">
        <v>-5.2240987902628824</v>
      </c>
      <c r="I29" s="1420">
        <v>-5324.5912817600038</v>
      </c>
      <c r="J29" s="1421"/>
      <c r="K29" s="1424">
        <v>-9.5987049003738107</v>
      </c>
    </row>
    <row r="30" spans="1:11" s="839" customFormat="1" ht="23.25" customHeight="1">
      <c r="A30" s="1419" t="s">
        <v>813</v>
      </c>
      <c r="B30" s="1453">
        <v>134715.85834726001</v>
      </c>
      <c r="C30" s="1453">
        <v>154802.91168778011</v>
      </c>
      <c r="D30" s="1453">
        <v>194425.91190588006</v>
      </c>
      <c r="E30" s="1453">
        <v>129975.84709354008</v>
      </c>
      <c r="F30" s="1422">
        <v>20087.053340520099</v>
      </c>
      <c r="G30" s="1423"/>
      <c r="H30" s="1421">
        <v>14.910682073331902</v>
      </c>
      <c r="I30" s="1420">
        <v>-64450.064812339973</v>
      </c>
      <c r="J30" s="1421"/>
      <c r="K30" s="1424">
        <v>-33.148907046679923</v>
      </c>
    </row>
    <row r="31" spans="1:11" s="839" customFormat="1" ht="23.25" customHeight="1">
      <c r="A31" s="1419" t="s">
        <v>797</v>
      </c>
      <c r="B31" s="1453">
        <v>928.10821719000012</v>
      </c>
      <c r="C31" s="1453">
        <v>1455.67675265875</v>
      </c>
      <c r="D31" s="1453">
        <v>996.72497615775001</v>
      </c>
      <c r="E31" s="1453">
        <v>3156.2694962277501</v>
      </c>
      <c r="F31" s="1422">
        <v>527.56853546874993</v>
      </c>
      <c r="G31" s="1423"/>
      <c r="H31" s="1421">
        <v>56.84342899861938</v>
      </c>
      <c r="I31" s="1420">
        <v>2159.5445200700001</v>
      </c>
      <c r="J31" s="1421"/>
      <c r="K31" s="1424">
        <v>216.66403187715574</v>
      </c>
    </row>
    <row r="32" spans="1:11" s="839" customFormat="1" ht="23.25" customHeight="1">
      <c r="A32" s="1419" t="s">
        <v>798</v>
      </c>
      <c r="B32" s="1453">
        <v>145568.34853165474</v>
      </c>
      <c r="C32" s="1453">
        <v>154998.1810967871</v>
      </c>
      <c r="D32" s="1453">
        <v>144564.82237001334</v>
      </c>
      <c r="E32" s="1453">
        <v>107368.70270390634</v>
      </c>
      <c r="F32" s="1422">
        <v>9429.8325651323539</v>
      </c>
      <c r="G32" s="1423"/>
      <c r="H32" s="1421">
        <v>6.4779415719494668</v>
      </c>
      <c r="I32" s="1420">
        <v>-37196.119666106999</v>
      </c>
      <c r="J32" s="1421"/>
      <c r="K32" s="1424">
        <v>-25.729716992217938</v>
      </c>
    </row>
    <row r="33" spans="1:11" s="839" customFormat="1" ht="23.25" customHeight="1">
      <c r="A33" s="1419" t="s">
        <v>799</v>
      </c>
      <c r="B33" s="1453">
        <v>64.12030661</v>
      </c>
      <c r="C33" s="1453">
        <v>735.47</v>
      </c>
      <c r="D33" s="1453">
        <v>165.04272635999999</v>
      </c>
      <c r="E33" s="1453">
        <v>93.093631999999999</v>
      </c>
      <c r="F33" s="1422">
        <v>671.34969339000008</v>
      </c>
      <c r="G33" s="1423"/>
      <c r="H33" s="1421">
        <v>1047.0157254134192</v>
      </c>
      <c r="I33" s="1420">
        <v>-71.949094359999989</v>
      </c>
      <c r="J33" s="1421"/>
      <c r="K33" s="1424">
        <v>-43.594223112299289</v>
      </c>
    </row>
    <row r="34" spans="1:11" s="839" customFormat="1" ht="23.25" customHeight="1">
      <c r="A34" s="1433" t="s">
        <v>800</v>
      </c>
      <c r="B34" s="1443">
        <v>1594927.4625929503</v>
      </c>
      <c r="C34" s="1443">
        <v>1833677.2539386225</v>
      </c>
      <c r="D34" s="1443">
        <v>1970122.3306548186</v>
      </c>
      <c r="E34" s="1443">
        <v>2317246.1493385518</v>
      </c>
      <c r="F34" s="1415">
        <v>238749.79134567222</v>
      </c>
      <c r="G34" s="1416"/>
      <c r="H34" s="1414">
        <v>14.969319730536535</v>
      </c>
      <c r="I34" s="1413">
        <v>347123.81868373323</v>
      </c>
      <c r="J34" s="1414"/>
      <c r="K34" s="1418">
        <v>17.619404302085044</v>
      </c>
    </row>
    <row r="35" spans="1:11" s="839" customFormat="1" ht="23.25" customHeight="1">
      <c r="A35" s="1419" t="s">
        <v>801</v>
      </c>
      <c r="B35" s="1453">
        <v>176963</v>
      </c>
      <c r="C35" s="1453">
        <v>147101.1</v>
      </c>
      <c r="D35" s="1453">
        <v>203061.8</v>
      </c>
      <c r="E35" s="1453">
        <v>271838.5</v>
      </c>
      <c r="F35" s="1422">
        <v>-29861.899999999994</v>
      </c>
      <c r="G35" s="1423"/>
      <c r="H35" s="1421">
        <v>-16.874657414261733</v>
      </c>
      <c r="I35" s="1420">
        <v>68776.700000000012</v>
      </c>
      <c r="J35" s="1421"/>
      <c r="K35" s="1424">
        <v>33.86983667041266</v>
      </c>
    </row>
    <row r="36" spans="1:11" s="839" customFormat="1" ht="23.25" customHeight="1">
      <c r="A36" s="1419" t="s">
        <v>802</v>
      </c>
      <c r="B36" s="1453">
        <v>7875.8269747999993</v>
      </c>
      <c r="C36" s="1453">
        <v>8642.0648518400012</v>
      </c>
      <c r="D36" s="1453">
        <v>8874.3822978200005</v>
      </c>
      <c r="E36" s="1453">
        <v>10112.919931020002</v>
      </c>
      <c r="F36" s="1422">
        <v>766.23787704000188</v>
      </c>
      <c r="G36" s="1423"/>
      <c r="H36" s="1421">
        <v>9.7289831212862552</v>
      </c>
      <c r="I36" s="1420">
        <v>1238.5376332000014</v>
      </c>
      <c r="J36" s="1421"/>
      <c r="K36" s="1424">
        <v>13.956324977167696</v>
      </c>
    </row>
    <row r="37" spans="1:11" s="839" customFormat="1" ht="23.25" customHeight="1">
      <c r="A37" s="1434" t="s">
        <v>803</v>
      </c>
      <c r="B37" s="1453">
        <v>15311.150437202248</v>
      </c>
      <c r="C37" s="1453">
        <v>17280.030903284893</v>
      </c>
      <c r="D37" s="1453">
        <v>16701.310774274891</v>
      </c>
      <c r="E37" s="1453">
        <v>20301.498934756681</v>
      </c>
      <c r="F37" s="1422">
        <v>1968.8804660826445</v>
      </c>
      <c r="G37" s="1423"/>
      <c r="H37" s="1421">
        <v>12.859128216118625</v>
      </c>
      <c r="I37" s="1420">
        <v>3600.18816048179</v>
      </c>
      <c r="J37" s="1421"/>
      <c r="K37" s="1424">
        <v>21.556320992644345</v>
      </c>
    </row>
    <row r="38" spans="1:11" s="839" customFormat="1" ht="23.25" customHeight="1">
      <c r="A38" s="1435" t="s">
        <v>804</v>
      </c>
      <c r="B38" s="1453">
        <v>1006.56234124</v>
      </c>
      <c r="C38" s="1453">
        <v>1206.0790198</v>
      </c>
      <c r="D38" s="1453">
        <v>853.65695507000009</v>
      </c>
      <c r="E38" s="1453">
        <v>1053.5731363499999</v>
      </c>
      <c r="F38" s="1422">
        <v>199.51667855999995</v>
      </c>
      <c r="G38" s="1423"/>
      <c r="H38" s="1421">
        <v>19.821591806644804</v>
      </c>
      <c r="I38" s="1420">
        <v>199.91618127999982</v>
      </c>
      <c r="J38" s="1421"/>
      <c r="K38" s="1424">
        <v>23.418796050646204</v>
      </c>
    </row>
    <row r="39" spans="1:11" s="839" customFormat="1" ht="23.25" customHeight="1">
      <c r="A39" s="1435" t="s">
        <v>805</v>
      </c>
      <c r="B39" s="1453">
        <v>14304.588095962248</v>
      </c>
      <c r="C39" s="1453">
        <v>16073.951883484891</v>
      </c>
      <c r="D39" s="1453">
        <v>15847.65381920489</v>
      </c>
      <c r="E39" s="1453">
        <v>19247.925798406679</v>
      </c>
      <c r="F39" s="1422">
        <v>1769.3637875226432</v>
      </c>
      <c r="G39" s="1423"/>
      <c r="H39" s="1421">
        <v>12.369204731047663</v>
      </c>
      <c r="I39" s="1420">
        <v>3400.2719792017888</v>
      </c>
      <c r="J39" s="1421"/>
      <c r="K39" s="1424">
        <v>21.455996060951232</v>
      </c>
    </row>
    <row r="40" spans="1:11" s="839" customFormat="1" ht="23.25" customHeight="1">
      <c r="A40" s="1419" t="s">
        <v>806</v>
      </c>
      <c r="B40" s="1453">
        <v>1389459.2153841951</v>
      </c>
      <c r="C40" s="1453">
        <v>1654152.4531511341</v>
      </c>
      <c r="D40" s="1453">
        <v>1735074.9387289728</v>
      </c>
      <c r="E40" s="1453">
        <v>2014898.3542934153</v>
      </c>
      <c r="F40" s="1422">
        <v>264693.23776693898</v>
      </c>
      <c r="G40" s="1423"/>
      <c r="H40" s="1421">
        <v>19.050090483854142</v>
      </c>
      <c r="I40" s="1420">
        <v>279823.41556444252</v>
      </c>
      <c r="J40" s="1421"/>
      <c r="K40" s="1424">
        <v>16.127454170332655</v>
      </c>
    </row>
    <row r="41" spans="1:11" s="839" customFormat="1" ht="23.25" customHeight="1">
      <c r="A41" s="1434" t="s">
        <v>807</v>
      </c>
      <c r="B41" s="1453">
        <v>1367279.7512012066</v>
      </c>
      <c r="C41" s="1453">
        <v>1627965.1414040255</v>
      </c>
      <c r="D41" s="1453">
        <v>1708985.2290884757</v>
      </c>
      <c r="E41" s="1453">
        <v>1985656.3355986613</v>
      </c>
      <c r="F41" s="1422">
        <v>260685.3902028189</v>
      </c>
      <c r="G41" s="1423"/>
      <c r="H41" s="1421">
        <v>19.065987774176936</v>
      </c>
      <c r="I41" s="1420">
        <v>276671.10651018564</v>
      </c>
      <c r="J41" s="1421"/>
      <c r="K41" s="1424">
        <v>16.189204084446896</v>
      </c>
    </row>
    <row r="42" spans="1:11" s="839" customFormat="1" ht="23.25" customHeight="1">
      <c r="A42" s="1434" t="s">
        <v>808</v>
      </c>
      <c r="B42" s="1453">
        <v>22179.46418298842</v>
      </c>
      <c r="C42" s="1453">
        <v>26187.311747108528</v>
      </c>
      <c r="D42" s="1453">
        <v>26089.709640497029</v>
      </c>
      <c r="E42" s="1453">
        <v>29242.018694753944</v>
      </c>
      <c r="F42" s="1422">
        <v>4007.8475641201076</v>
      </c>
      <c r="G42" s="1423"/>
      <c r="H42" s="1421">
        <v>18.07008289764779</v>
      </c>
      <c r="I42" s="1420">
        <v>3152.3090542569153</v>
      </c>
      <c r="J42" s="1421"/>
      <c r="K42" s="1424">
        <v>12.082576225240279</v>
      </c>
    </row>
    <row r="43" spans="1:11" s="839" customFormat="1" ht="23.25" customHeight="1">
      <c r="A43" s="1436" t="s">
        <v>809</v>
      </c>
      <c r="B43" s="1455">
        <v>5318.2697967530003</v>
      </c>
      <c r="C43" s="1455">
        <v>6501.6050323636</v>
      </c>
      <c r="D43" s="1455">
        <v>6409.8988537510004</v>
      </c>
      <c r="E43" s="1455">
        <v>94.876179360000009</v>
      </c>
      <c r="F43" s="1439">
        <v>1183.3352356105997</v>
      </c>
      <c r="G43" s="1440"/>
      <c r="H43" s="1438">
        <v>22.250379932456031</v>
      </c>
      <c r="I43" s="1437">
        <v>-6315.0226743910007</v>
      </c>
      <c r="J43" s="1438"/>
      <c r="K43" s="1441">
        <v>-98.51984904091772</v>
      </c>
    </row>
    <row r="44" spans="1:11" s="839" customFormat="1" ht="23.25" customHeight="1">
      <c r="A44" s="1442" t="s">
        <v>810</v>
      </c>
      <c r="B44" s="1455">
        <v>49020</v>
      </c>
      <c r="C44" s="1455">
        <v>31421.674999999999</v>
      </c>
      <c r="D44" s="1455">
        <v>0</v>
      </c>
      <c r="E44" s="1455">
        <v>0</v>
      </c>
      <c r="F44" s="1439">
        <v>-17598.325000000001</v>
      </c>
      <c r="G44" s="1416"/>
      <c r="H44" s="1443"/>
      <c r="I44" s="1437">
        <v>0</v>
      </c>
      <c r="J44" s="1414"/>
      <c r="K44" s="1418"/>
    </row>
    <row r="45" spans="1:11" s="839" customFormat="1" ht="23.25" customHeight="1" thickBot="1">
      <c r="A45" s="1444" t="s">
        <v>811</v>
      </c>
      <c r="B45" s="1456">
        <v>168931.81505315704</v>
      </c>
      <c r="C45" s="1456">
        <v>179681.58198146638</v>
      </c>
      <c r="D45" s="1456">
        <v>217281.56618032465</v>
      </c>
      <c r="E45" s="1456">
        <v>210928.00982368013</v>
      </c>
      <c r="F45" s="1447">
        <v>10749.766928309342</v>
      </c>
      <c r="G45" s="1448"/>
      <c r="H45" s="1446">
        <v>6.3633762088726513</v>
      </c>
      <c r="I45" s="1445">
        <v>-6353.5563566445198</v>
      </c>
      <c r="J45" s="1446"/>
      <c r="K45" s="1449">
        <v>-2.92411200284318</v>
      </c>
    </row>
    <row r="46" spans="1:11" s="839" customFormat="1" ht="23.25" customHeight="1" thickTop="1">
      <c r="A46" s="1784" t="s">
        <v>726</v>
      </c>
      <c r="B46" s="1784"/>
      <c r="C46" s="1784"/>
      <c r="D46" s="1784"/>
      <c r="E46" s="1784"/>
      <c r="F46" s="1784"/>
      <c r="G46" s="1784"/>
      <c r="H46" s="1784"/>
      <c r="I46" s="1784"/>
      <c r="J46" s="1784"/>
      <c r="K46" s="1784"/>
    </row>
  </sheetData>
  <mergeCells count="8">
    <mergeCell ref="A46:K46"/>
    <mergeCell ref="A1:K1"/>
    <mergeCell ref="A2:K2"/>
    <mergeCell ref="I3:K3"/>
    <mergeCell ref="F4:K4"/>
    <mergeCell ref="F5:H5"/>
    <mergeCell ref="I5:K5"/>
    <mergeCell ref="A4:A6"/>
  </mergeCells>
  <pageMargins left="0.5" right="0.5" top="0.75" bottom="0.75" header="0.3" footer="0.3"/>
  <pageSetup scale="59"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K46"/>
  <sheetViews>
    <sheetView zoomScale="90" zoomScaleNormal="90" workbookViewId="0">
      <selection activeCell="P9" sqref="P9"/>
    </sheetView>
  </sheetViews>
  <sheetFormatPr defaultColWidth="11" defaultRowHeight="17.100000000000001" customHeight="1"/>
  <cols>
    <col min="1" max="1" width="53.5703125" style="839" bestFit="1" customWidth="1"/>
    <col min="2" max="5" width="14.7109375" style="839" customWidth="1"/>
    <col min="6" max="6" width="11" style="839" customWidth="1"/>
    <col min="7" max="7" width="1.7109375" style="839" bestFit="1" customWidth="1"/>
    <col min="8" max="8" width="9.140625" style="839" bestFit="1" customWidth="1"/>
    <col min="9" max="9" width="10.140625" style="839" customWidth="1"/>
    <col min="10" max="10" width="1.7109375" style="839" bestFit="1" customWidth="1"/>
    <col min="11" max="11" width="8.5703125" style="839" bestFit="1" customWidth="1"/>
    <col min="12" max="256" width="11" style="1167"/>
    <col min="257" max="257" width="46.7109375" style="1167" bestFit="1" customWidth="1"/>
    <col min="258" max="258" width="11.85546875" style="1167" customWidth="1"/>
    <col min="259" max="259" width="12.42578125" style="1167" customWidth="1"/>
    <col min="260" max="260" width="12.5703125" style="1167" customWidth="1"/>
    <col min="261" max="261" width="11.7109375" style="1167" customWidth="1"/>
    <col min="262" max="262" width="10.7109375" style="1167" customWidth="1"/>
    <col min="263" max="263" width="2.42578125" style="1167" bestFit="1" customWidth="1"/>
    <col min="264" max="264" width="8.5703125" style="1167" customWidth="1"/>
    <col min="265" max="265" width="12.42578125" style="1167" customWidth="1"/>
    <col min="266" max="266" width="2.140625" style="1167" customWidth="1"/>
    <col min="267" max="267" width="9.42578125" style="1167" customWidth="1"/>
    <col min="268" max="512" width="11" style="1167"/>
    <col min="513" max="513" width="46.7109375" style="1167" bestFit="1" customWidth="1"/>
    <col min="514" max="514" width="11.85546875" style="1167" customWidth="1"/>
    <col min="515" max="515" width="12.42578125" style="1167" customWidth="1"/>
    <col min="516" max="516" width="12.5703125" style="1167" customWidth="1"/>
    <col min="517" max="517" width="11.7109375" style="1167" customWidth="1"/>
    <col min="518" max="518" width="10.7109375" style="1167" customWidth="1"/>
    <col min="519" max="519" width="2.42578125" style="1167" bestFit="1" customWidth="1"/>
    <col min="520" max="520" width="8.5703125" style="1167" customWidth="1"/>
    <col min="521" max="521" width="12.42578125" style="1167" customWidth="1"/>
    <col min="522" max="522" width="2.140625" style="1167" customWidth="1"/>
    <col min="523" max="523" width="9.42578125" style="1167" customWidth="1"/>
    <col min="524" max="768" width="11" style="1167"/>
    <col min="769" max="769" width="46.7109375" style="1167" bestFit="1" customWidth="1"/>
    <col min="770" max="770" width="11.85546875" style="1167" customWidth="1"/>
    <col min="771" max="771" width="12.42578125" style="1167" customWidth="1"/>
    <col min="772" max="772" width="12.5703125" style="1167" customWidth="1"/>
    <col min="773" max="773" width="11.7109375" style="1167" customWidth="1"/>
    <col min="774" max="774" width="10.7109375" style="1167" customWidth="1"/>
    <col min="775" max="775" width="2.42578125" style="1167" bestFit="1" customWidth="1"/>
    <col min="776" max="776" width="8.5703125" style="1167" customWidth="1"/>
    <col min="777" max="777" width="12.42578125" style="1167" customWidth="1"/>
    <col min="778" max="778" width="2.140625" style="1167" customWidth="1"/>
    <col min="779" max="779" width="9.42578125" style="1167" customWidth="1"/>
    <col min="780" max="1024" width="11" style="1167"/>
    <col min="1025" max="1025" width="46.7109375" style="1167" bestFit="1" customWidth="1"/>
    <col min="1026" max="1026" width="11.85546875" style="1167" customWidth="1"/>
    <col min="1027" max="1027" width="12.42578125" style="1167" customWidth="1"/>
    <col min="1028" max="1028" width="12.5703125" style="1167" customWidth="1"/>
    <col min="1029" max="1029" width="11.7109375" style="1167" customWidth="1"/>
    <col min="1030" max="1030" width="10.7109375" style="1167" customWidth="1"/>
    <col min="1031" max="1031" width="2.42578125" style="1167" bestFit="1" customWidth="1"/>
    <col min="1032" max="1032" width="8.5703125" style="1167" customWidth="1"/>
    <col min="1033" max="1033" width="12.42578125" style="1167" customWidth="1"/>
    <col min="1034" max="1034" width="2.140625" style="1167" customWidth="1"/>
    <col min="1035" max="1035" width="9.42578125" style="1167" customWidth="1"/>
    <col min="1036" max="1280" width="11" style="1167"/>
    <col min="1281" max="1281" width="46.7109375" style="1167" bestFit="1" customWidth="1"/>
    <col min="1282" max="1282" width="11.85546875" style="1167" customWidth="1"/>
    <col min="1283" max="1283" width="12.42578125" style="1167" customWidth="1"/>
    <col min="1284" max="1284" width="12.5703125" style="1167" customWidth="1"/>
    <col min="1285" max="1285" width="11.7109375" style="1167" customWidth="1"/>
    <col min="1286" max="1286" width="10.7109375" style="1167" customWidth="1"/>
    <col min="1287" max="1287" width="2.42578125" style="1167" bestFit="1" customWidth="1"/>
    <col min="1288" max="1288" width="8.5703125" style="1167" customWidth="1"/>
    <col min="1289" max="1289" width="12.42578125" style="1167" customWidth="1"/>
    <col min="1290" max="1290" width="2.140625" style="1167" customWidth="1"/>
    <col min="1291" max="1291" width="9.42578125" style="1167" customWidth="1"/>
    <col min="1292" max="1536" width="11" style="1167"/>
    <col min="1537" max="1537" width="46.7109375" style="1167" bestFit="1" customWidth="1"/>
    <col min="1538" max="1538" width="11.85546875" style="1167" customWidth="1"/>
    <col min="1539" max="1539" width="12.42578125" style="1167" customWidth="1"/>
    <col min="1540" max="1540" width="12.5703125" style="1167" customWidth="1"/>
    <col min="1541" max="1541" width="11.7109375" style="1167" customWidth="1"/>
    <col min="1542" max="1542" width="10.7109375" style="1167" customWidth="1"/>
    <col min="1543" max="1543" width="2.42578125" style="1167" bestFit="1" customWidth="1"/>
    <col min="1544" max="1544" width="8.5703125" style="1167" customWidth="1"/>
    <col min="1545" max="1545" width="12.42578125" style="1167" customWidth="1"/>
    <col min="1546" max="1546" width="2.140625" style="1167" customWidth="1"/>
    <col min="1547" max="1547" width="9.42578125" style="1167" customWidth="1"/>
    <col min="1548" max="1792" width="11" style="1167"/>
    <col min="1793" max="1793" width="46.7109375" style="1167" bestFit="1" customWidth="1"/>
    <col min="1794" max="1794" width="11.85546875" style="1167" customWidth="1"/>
    <col min="1795" max="1795" width="12.42578125" style="1167" customWidth="1"/>
    <col min="1796" max="1796" width="12.5703125" style="1167" customWidth="1"/>
    <col min="1797" max="1797" width="11.7109375" style="1167" customWidth="1"/>
    <col min="1798" max="1798" width="10.7109375" style="1167" customWidth="1"/>
    <col min="1799" max="1799" width="2.42578125" style="1167" bestFit="1" customWidth="1"/>
    <col min="1800" max="1800" width="8.5703125" style="1167" customWidth="1"/>
    <col min="1801" max="1801" width="12.42578125" style="1167" customWidth="1"/>
    <col min="1802" max="1802" width="2.140625" style="1167" customWidth="1"/>
    <col min="1803" max="1803" width="9.42578125" style="1167" customWidth="1"/>
    <col min="1804" max="2048" width="11" style="1167"/>
    <col min="2049" max="2049" width="46.7109375" style="1167" bestFit="1" customWidth="1"/>
    <col min="2050" max="2050" width="11.85546875" style="1167" customWidth="1"/>
    <col min="2051" max="2051" width="12.42578125" style="1167" customWidth="1"/>
    <col min="2052" max="2052" width="12.5703125" style="1167" customWidth="1"/>
    <col min="2053" max="2053" width="11.7109375" style="1167" customWidth="1"/>
    <col min="2054" max="2054" width="10.7109375" style="1167" customWidth="1"/>
    <col min="2055" max="2055" width="2.42578125" style="1167" bestFit="1" customWidth="1"/>
    <col min="2056" max="2056" width="8.5703125" style="1167" customWidth="1"/>
    <col min="2057" max="2057" width="12.42578125" style="1167" customWidth="1"/>
    <col min="2058" max="2058" width="2.140625" style="1167" customWidth="1"/>
    <col min="2059" max="2059" width="9.42578125" style="1167" customWidth="1"/>
    <col min="2060" max="2304" width="11" style="1167"/>
    <col min="2305" max="2305" width="46.7109375" style="1167" bestFit="1" customWidth="1"/>
    <col min="2306" max="2306" width="11.85546875" style="1167" customWidth="1"/>
    <col min="2307" max="2307" width="12.42578125" style="1167" customWidth="1"/>
    <col min="2308" max="2308" width="12.5703125" style="1167" customWidth="1"/>
    <col min="2309" max="2309" width="11.7109375" style="1167" customWidth="1"/>
    <col min="2310" max="2310" width="10.7109375" style="1167" customWidth="1"/>
    <col min="2311" max="2311" width="2.42578125" style="1167" bestFit="1" customWidth="1"/>
    <col min="2312" max="2312" width="8.5703125" style="1167" customWidth="1"/>
    <col min="2313" max="2313" width="12.42578125" style="1167" customWidth="1"/>
    <col min="2314" max="2314" width="2.140625" style="1167" customWidth="1"/>
    <col min="2315" max="2315" width="9.42578125" style="1167" customWidth="1"/>
    <col min="2316" max="2560" width="11" style="1167"/>
    <col min="2561" max="2561" width="46.7109375" style="1167" bestFit="1" customWidth="1"/>
    <col min="2562" max="2562" width="11.85546875" style="1167" customWidth="1"/>
    <col min="2563" max="2563" width="12.42578125" style="1167" customWidth="1"/>
    <col min="2564" max="2564" width="12.5703125" style="1167" customWidth="1"/>
    <col min="2565" max="2565" width="11.7109375" style="1167" customWidth="1"/>
    <col min="2566" max="2566" width="10.7109375" style="1167" customWidth="1"/>
    <col min="2567" max="2567" width="2.42578125" style="1167" bestFit="1" customWidth="1"/>
    <col min="2568" max="2568" width="8.5703125" style="1167" customWidth="1"/>
    <col min="2569" max="2569" width="12.42578125" style="1167" customWidth="1"/>
    <col min="2570" max="2570" width="2.140625" style="1167" customWidth="1"/>
    <col min="2571" max="2571" width="9.42578125" style="1167" customWidth="1"/>
    <col min="2572" max="2816" width="11" style="1167"/>
    <col min="2817" max="2817" width="46.7109375" style="1167" bestFit="1" customWidth="1"/>
    <col min="2818" max="2818" width="11.85546875" style="1167" customWidth="1"/>
    <col min="2819" max="2819" width="12.42578125" style="1167" customWidth="1"/>
    <col min="2820" max="2820" width="12.5703125" style="1167" customWidth="1"/>
    <col min="2821" max="2821" width="11.7109375" style="1167" customWidth="1"/>
    <col min="2822" max="2822" width="10.7109375" style="1167" customWidth="1"/>
    <col min="2823" max="2823" width="2.42578125" style="1167" bestFit="1" customWidth="1"/>
    <col min="2824" max="2824" width="8.5703125" style="1167" customWidth="1"/>
    <col min="2825" max="2825" width="12.42578125" style="1167" customWidth="1"/>
    <col min="2826" max="2826" width="2.140625" style="1167" customWidth="1"/>
    <col min="2827" max="2827" width="9.42578125" style="1167" customWidth="1"/>
    <col min="2828" max="3072" width="11" style="1167"/>
    <col min="3073" max="3073" width="46.7109375" style="1167" bestFit="1" customWidth="1"/>
    <col min="3074" max="3074" width="11.85546875" style="1167" customWidth="1"/>
    <col min="3075" max="3075" width="12.42578125" style="1167" customWidth="1"/>
    <col min="3076" max="3076" width="12.5703125" style="1167" customWidth="1"/>
    <col min="3077" max="3077" width="11.7109375" style="1167" customWidth="1"/>
    <col min="3078" max="3078" width="10.7109375" style="1167" customWidth="1"/>
    <col min="3079" max="3079" width="2.42578125" style="1167" bestFit="1" customWidth="1"/>
    <col min="3080" max="3080" width="8.5703125" style="1167" customWidth="1"/>
    <col min="3081" max="3081" width="12.42578125" style="1167" customWidth="1"/>
    <col min="3082" max="3082" width="2.140625" style="1167" customWidth="1"/>
    <col min="3083" max="3083" width="9.42578125" style="1167" customWidth="1"/>
    <col min="3084" max="3328" width="11" style="1167"/>
    <col min="3329" max="3329" width="46.7109375" style="1167" bestFit="1" customWidth="1"/>
    <col min="3330" max="3330" width="11.85546875" style="1167" customWidth="1"/>
    <col min="3331" max="3331" width="12.42578125" style="1167" customWidth="1"/>
    <col min="3332" max="3332" width="12.5703125" style="1167" customWidth="1"/>
    <col min="3333" max="3333" width="11.7109375" style="1167" customWidth="1"/>
    <col min="3334" max="3334" width="10.7109375" style="1167" customWidth="1"/>
    <col min="3335" max="3335" width="2.42578125" style="1167" bestFit="1" customWidth="1"/>
    <col min="3336" max="3336" width="8.5703125" style="1167" customWidth="1"/>
    <col min="3337" max="3337" width="12.42578125" style="1167" customWidth="1"/>
    <col min="3338" max="3338" width="2.140625" style="1167" customWidth="1"/>
    <col min="3339" max="3339" width="9.42578125" style="1167" customWidth="1"/>
    <col min="3340" max="3584" width="11" style="1167"/>
    <col min="3585" max="3585" width="46.7109375" style="1167" bestFit="1" customWidth="1"/>
    <col min="3586" max="3586" width="11.85546875" style="1167" customWidth="1"/>
    <col min="3587" max="3587" width="12.42578125" style="1167" customWidth="1"/>
    <col min="3588" max="3588" width="12.5703125" style="1167" customWidth="1"/>
    <col min="3589" max="3589" width="11.7109375" style="1167" customWidth="1"/>
    <col min="3590" max="3590" width="10.7109375" style="1167" customWidth="1"/>
    <col min="3591" max="3591" width="2.42578125" style="1167" bestFit="1" customWidth="1"/>
    <col min="3592" max="3592" width="8.5703125" style="1167" customWidth="1"/>
    <col min="3593" max="3593" width="12.42578125" style="1167" customWidth="1"/>
    <col min="3594" max="3594" width="2.140625" style="1167" customWidth="1"/>
    <col min="3595" max="3595" width="9.42578125" style="1167" customWidth="1"/>
    <col min="3596" max="3840" width="11" style="1167"/>
    <col min="3841" max="3841" width="46.7109375" style="1167" bestFit="1" customWidth="1"/>
    <col min="3842" max="3842" width="11.85546875" style="1167" customWidth="1"/>
    <col min="3843" max="3843" width="12.42578125" style="1167" customWidth="1"/>
    <col min="3844" max="3844" width="12.5703125" style="1167" customWidth="1"/>
    <col min="3845" max="3845" width="11.7109375" style="1167" customWidth="1"/>
    <col min="3846" max="3846" width="10.7109375" style="1167" customWidth="1"/>
    <col min="3847" max="3847" width="2.42578125" style="1167" bestFit="1" customWidth="1"/>
    <col min="3848" max="3848" width="8.5703125" style="1167" customWidth="1"/>
    <col min="3849" max="3849" width="12.42578125" style="1167" customWidth="1"/>
    <col min="3850" max="3850" width="2.140625" style="1167" customWidth="1"/>
    <col min="3851" max="3851" width="9.42578125" style="1167" customWidth="1"/>
    <col min="3852" max="4096" width="11" style="1167"/>
    <col min="4097" max="4097" width="46.7109375" style="1167" bestFit="1" customWidth="1"/>
    <col min="4098" max="4098" width="11.85546875" style="1167" customWidth="1"/>
    <col min="4099" max="4099" width="12.42578125" style="1167" customWidth="1"/>
    <col min="4100" max="4100" width="12.5703125" style="1167" customWidth="1"/>
    <col min="4101" max="4101" width="11.7109375" style="1167" customWidth="1"/>
    <col min="4102" max="4102" width="10.7109375" style="1167" customWidth="1"/>
    <col min="4103" max="4103" width="2.42578125" style="1167" bestFit="1" customWidth="1"/>
    <col min="4104" max="4104" width="8.5703125" style="1167" customWidth="1"/>
    <col min="4105" max="4105" width="12.42578125" style="1167" customWidth="1"/>
    <col min="4106" max="4106" width="2.140625" style="1167" customWidth="1"/>
    <col min="4107" max="4107" width="9.42578125" style="1167" customWidth="1"/>
    <col min="4108" max="4352" width="11" style="1167"/>
    <col min="4353" max="4353" width="46.7109375" style="1167" bestFit="1" customWidth="1"/>
    <col min="4354" max="4354" width="11.85546875" style="1167" customWidth="1"/>
    <col min="4355" max="4355" width="12.42578125" style="1167" customWidth="1"/>
    <col min="4356" max="4356" width="12.5703125" style="1167" customWidth="1"/>
    <col min="4357" max="4357" width="11.7109375" style="1167" customWidth="1"/>
    <col min="4358" max="4358" width="10.7109375" style="1167" customWidth="1"/>
    <col min="4359" max="4359" width="2.42578125" style="1167" bestFit="1" customWidth="1"/>
    <col min="4360" max="4360" width="8.5703125" style="1167" customWidth="1"/>
    <col min="4361" max="4361" width="12.42578125" style="1167" customWidth="1"/>
    <col min="4362" max="4362" width="2.140625" style="1167" customWidth="1"/>
    <col min="4363" max="4363" width="9.42578125" style="1167" customWidth="1"/>
    <col min="4364" max="4608" width="11" style="1167"/>
    <col min="4609" max="4609" width="46.7109375" style="1167" bestFit="1" customWidth="1"/>
    <col min="4610" max="4610" width="11.85546875" style="1167" customWidth="1"/>
    <col min="4611" max="4611" width="12.42578125" style="1167" customWidth="1"/>
    <col min="4612" max="4612" width="12.5703125" style="1167" customWidth="1"/>
    <col min="4613" max="4613" width="11.7109375" style="1167" customWidth="1"/>
    <col min="4614" max="4614" width="10.7109375" style="1167" customWidth="1"/>
    <col min="4615" max="4615" width="2.42578125" style="1167" bestFit="1" customWidth="1"/>
    <col min="4616" max="4616" width="8.5703125" style="1167" customWidth="1"/>
    <col min="4617" max="4617" width="12.42578125" style="1167" customWidth="1"/>
    <col min="4618" max="4618" width="2.140625" style="1167" customWidth="1"/>
    <col min="4619" max="4619" width="9.42578125" style="1167" customWidth="1"/>
    <col min="4620" max="4864" width="11" style="1167"/>
    <col min="4865" max="4865" width="46.7109375" style="1167" bestFit="1" customWidth="1"/>
    <col min="4866" max="4866" width="11.85546875" style="1167" customWidth="1"/>
    <col min="4867" max="4867" width="12.42578125" style="1167" customWidth="1"/>
    <col min="4868" max="4868" width="12.5703125" style="1167" customWidth="1"/>
    <col min="4869" max="4869" width="11.7109375" style="1167" customWidth="1"/>
    <col min="4870" max="4870" width="10.7109375" style="1167" customWidth="1"/>
    <col min="4871" max="4871" width="2.42578125" style="1167" bestFit="1" customWidth="1"/>
    <col min="4872" max="4872" width="8.5703125" style="1167" customWidth="1"/>
    <col min="4873" max="4873" width="12.42578125" style="1167" customWidth="1"/>
    <col min="4874" max="4874" width="2.140625" style="1167" customWidth="1"/>
    <col min="4875" max="4875" width="9.42578125" style="1167" customWidth="1"/>
    <col min="4876" max="5120" width="11" style="1167"/>
    <col min="5121" max="5121" width="46.7109375" style="1167" bestFit="1" customWidth="1"/>
    <col min="5122" max="5122" width="11.85546875" style="1167" customWidth="1"/>
    <col min="5123" max="5123" width="12.42578125" style="1167" customWidth="1"/>
    <col min="5124" max="5124" width="12.5703125" style="1167" customWidth="1"/>
    <col min="5125" max="5125" width="11.7109375" style="1167" customWidth="1"/>
    <col min="5126" max="5126" width="10.7109375" style="1167" customWidth="1"/>
    <col min="5127" max="5127" width="2.42578125" style="1167" bestFit="1" customWidth="1"/>
    <col min="5128" max="5128" width="8.5703125" style="1167" customWidth="1"/>
    <col min="5129" max="5129" width="12.42578125" style="1167" customWidth="1"/>
    <col min="5130" max="5130" width="2.140625" style="1167" customWidth="1"/>
    <col min="5131" max="5131" width="9.42578125" style="1167" customWidth="1"/>
    <col min="5132" max="5376" width="11" style="1167"/>
    <col min="5377" max="5377" width="46.7109375" style="1167" bestFit="1" customWidth="1"/>
    <col min="5378" max="5378" width="11.85546875" style="1167" customWidth="1"/>
    <col min="5379" max="5379" width="12.42578125" style="1167" customWidth="1"/>
    <col min="5380" max="5380" width="12.5703125" style="1167" customWidth="1"/>
    <col min="5381" max="5381" width="11.7109375" style="1167" customWidth="1"/>
    <col min="5382" max="5382" width="10.7109375" style="1167" customWidth="1"/>
    <col min="5383" max="5383" width="2.42578125" style="1167" bestFit="1" customWidth="1"/>
    <col min="5384" max="5384" width="8.5703125" style="1167" customWidth="1"/>
    <col min="5385" max="5385" width="12.42578125" style="1167" customWidth="1"/>
    <col min="5386" max="5386" width="2.140625" style="1167" customWidth="1"/>
    <col min="5387" max="5387" width="9.42578125" style="1167" customWidth="1"/>
    <col min="5388" max="5632" width="11" style="1167"/>
    <col min="5633" max="5633" width="46.7109375" style="1167" bestFit="1" customWidth="1"/>
    <col min="5634" max="5634" width="11.85546875" style="1167" customWidth="1"/>
    <col min="5635" max="5635" width="12.42578125" style="1167" customWidth="1"/>
    <col min="5636" max="5636" width="12.5703125" style="1167" customWidth="1"/>
    <col min="5637" max="5637" width="11.7109375" style="1167" customWidth="1"/>
    <col min="5638" max="5638" width="10.7109375" style="1167" customWidth="1"/>
    <col min="5639" max="5639" width="2.42578125" style="1167" bestFit="1" customWidth="1"/>
    <col min="5640" max="5640" width="8.5703125" style="1167" customWidth="1"/>
    <col min="5641" max="5641" width="12.42578125" style="1167" customWidth="1"/>
    <col min="5642" max="5642" width="2.140625" style="1167" customWidth="1"/>
    <col min="5643" max="5643" width="9.42578125" style="1167" customWidth="1"/>
    <col min="5644" max="5888" width="11" style="1167"/>
    <col min="5889" max="5889" width="46.7109375" style="1167" bestFit="1" customWidth="1"/>
    <col min="5890" max="5890" width="11.85546875" style="1167" customWidth="1"/>
    <col min="5891" max="5891" width="12.42578125" style="1167" customWidth="1"/>
    <col min="5892" max="5892" width="12.5703125" style="1167" customWidth="1"/>
    <col min="5893" max="5893" width="11.7109375" style="1167" customWidth="1"/>
    <col min="5894" max="5894" width="10.7109375" style="1167" customWidth="1"/>
    <col min="5895" max="5895" width="2.42578125" style="1167" bestFit="1" customWidth="1"/>
    <col min="5896" max="5896" width="8.5703125" style="1167" customWidth="1"/>
    <col min="5897" max="5897" width="12.42578125" style="1167" customWidth="1"/>
    <col min="5898" max="5898" width="2.140625" style="1167" customWidth="1"/>
    <col min="5899" max="5899" width="9.42578125" style="1167" customWidth="1"/>
    <col min="5900" max="6144" width="11" style="1167"/>
    <col min="6145" max="6145" width="46.7109375" style="1167" bestFit="1" customWidth="1"/>
    <col min="6146" max="6146" width="11.85546875" style="1167" customWidth="1"/>
    <col min="6147" max="6147" width="12.42578125" style="1167" customWidth="1"/>
    <col min="6148" max="6148" width="12.5703125" style="1167" customWidth="1"/>
    <col min="6149" max="6149" width="11.7109375" style="1167" customWidth="1"/>
    <col min="6150" max="6150" width="10.7109375" style="1167" customWidth="1"/>
    <col min="6151" max="6151" width="2.42578125" style="1167" bestFit="1" customWidth="1"/>
    <col min="6152" max="6152" width="8.5703125" style="1167" customWidth="1"/>
    <col min="6153" max="6153" width="12.42578125" style="1167" customWidth="1"/>
    <col min="6154" max="6154" width="2.140625" style="1167" customWidth="1"/>
    <col min="6155" max="6155" width="9.42578125" style="1167" customWidth="1"/>
    <col min="6156" max="6400" width="11" style="1167"/>
    <col min="6401" max="6401" width="46.7109375" style="1167" bestFit="1" customWidth="1"/>
    <col min="6402" max="6402" width="11.85546875" style="1167" customWidth="1"/>
    <col min="6403" max="6403" width="12.42578125" style="1167" customWidth="1"/>
    <col min="6404" max="6404" width="12.5703125" style="1167" customWidth="1"/>
    <col min="6405" max="6405" width="11.7109375" style="1167" customWidth="1"/>
    <col min="6406" max="6406" width="10.7109375" style="1167" customWidth="1"/>
    <col min="6407" max="6407" width="2.42578125" style="1167" bestFit="1" customWidth="1"/>
    <col min="6408" max="6408" width="8.5703125" style="1167" customWidth="1"/>
    <col min="6409" max="6409" width="12.42578125" style="1167" customWidth="1"/>
    <col min="6410" max="6410" width="2.140625" style="1167" customWidth="1"/>
    <col min="6411" max="6411" width="9.42578125" style="1167" customWidth="1"/>
    <col min="6412" max="6656" width="11" style="1167"/>
    <col min="6657" max="6657" width="46.7109375" style="1167" bestFit="1" customWidth="1"/>
    <col min="6658" max="6658" width="11.85546875" style="1167" customWidth="1"/>
    <col min="6659" max="6659" width="12.42578125" style="1167" customWidth="1"/>
    <col min="6660" max="6660" width="12.5703125" style="1167" customWidth="1"/>
    <col min="6661" max="6661" width="11.7109375" style="1167" customWidth="1"/>
    <col min="6662" max="6662" width="10.7109375" style="1167" customWidth="1"/>
    <col min="6663" max="6663" width="2.42578125" style="1167" bestFit="1" customWidth="1"/>
    <col min="6664" max="6664" width="8.5703125" style="1167" customWidth="1"/>
    <col min="6665" max="6665" width="12.42578125" style="1167" customWidth="1"/>
    <col min="6666" max="6666" width="2.140625" style="1167" customWidth="1"/>
    <col min="6667" max="6667" width="9.42578125" style="1167" customWidth="1"/>
    <col min="6668" max="6912" width="11" style="1167"/>
    <col min="6913" max="6913" width="46.7109375" style="1167" bestFit="1" customWidth="1"/>
    <col min="6914" max="6914" width="11.85546875" style="1167" customWidth="1"/>
    <col min="6915" max="6915" width="12.42578125" style="1167" customWidth="1"/>
    <col min="6916" max="6916" width="12.5703125" style="1167" customWidth="1"/>
    <col min="6917" max="6917" width="11.7109375" style="1167" customWidth="1"/>
    <col min="6918" max="6918" width="10.7109375" style="1167" customWidth="1"/>
    <col min="6919" max="6919" width="2.42578125" style="1167" bestFit="1" customWidth="1"/>
    <col min="6920" max="6920" width="8.5703125" style="1167" customWidth="1"/>
    <col min="6921" max="6921" width="12.42578125" style="1167" customWidth="1"/>
    <col min="6922" max="6922" width="2.140625" style="1167" customWidth="1"/>
    <col min="6923" max="6923" width="9.42578125" style="1167" customWidth="1"/>
    <col min="6924" max="7168" width="11" style="1167"/>
    <col min="7169" max="7169" width="46.7109375" style="1167" bestFit="1" customWidth="1"/>
    <col min="7170" max="7170" width="11.85546875" style="1167" customWidth="1"/>
    <col min="7171" max="7171" width="12.42578125" style="1167" customWidth="1"/>
    <col min="7172" max="7172" width="12.5703125" style="1167" customWidth="1"/>
    <col min="7173" max="7173" width="11.7109375" style="1167" customWidth="1"/>
    <col min="7174" max="7174" width="10.7109375" style="1167" customWidth="1"/>
    <col min="7175" max="7175" width="2.42578125" style="1167" bestFit="1" customWidth="1"/>
    <col min="7176" max="7176" width="8.5703125" style="1167" customWidth="1"/>
    <col min="7177" max="7177" width="12.42578125" style="1167" customWidth="1"/>
    <col min="7178" max="7178" width="2.140625" style="1167" customWidth="1"/>
    <col min="7179" max="7179" width="9.42578125" style="1167" customWidth="1"/>
    <col min="7180" max="7424" width="11" style="1167"/>
    <col min="7425" max="7425" width="46.7109375" style="1167" bestFit="1" customWidth="1"/>
    <col min="7426" max="7426" width="11.85546875" style="1167" customWidth="1"/>
    <col min="7427" max="7427" width="12.42578125" style="1167" customWidth="1"/>
    <col min="7428" max="7428" width="12.5703125" style="1167" customWidth="1"/>
    <col min="7429" max="7429" width="11.7109375" style="1167" customWidth="1"/>
    <col min="7430" max="7430" width="10.7109375" style="1167" customWidth="1"/>
    <col min="7431" max="7431" width="2.42578125" style="1167" bestFit="1" customWidth="1"/>
    <col min="7432" max="7432" width="8.5703125" style="1167" customWidth="1"/>
    <col min="7433" max="7433" width="12.42578125" style="1167" customWidth="1"/>
    <col min="7434" max="7434" width="2.140625" style="1167" customWidth="1"/>
    <col min="7435" max="7435" width="9.42578125" style="1167" customWidth="1"/>
    <col min="7436" max="7680" width="11" style="1167"/>
    <col min="7681" max="7681" width="46.7109375" style="1167" bestFit="1" customWidth="1"/>
    <col min="7682" max="7682" width="11.85546875" style="1167" customWidth="1"/>
    <col min="7683" max="7683" width="12.42578125" style="1167" customWidth="1"/>
    <col min="7684" max="7684" width="12.5703125" style="1167" customWidth="1"/>
    <col min="7685" max="7685" width="11.7109375" style="1167" customWidth="1"/>
    <col min="7686" max="7686" width="10.7109375" style="1167" customWidth="1"/>
    <col min="7687" max="7687" width="2.42578125" style="1167" bestFit="1" customWidth="1"/>
    <col min="7688" max="7688" width="8.5703125" style="1167" customWidth="1"/>
    <col min="7689" max="7689" width="12.42578125" style="1167" customWidth="1"/>
    <col min="7690" max="7690" width="2.140625" style="1167" customWidth="1"/>
    <col min="7691" max="7691" width="9.42578125" style="1167" customWidth="1"/>
    <col min="7692" max="7936" width="11" style="1167"/>
    <col min="7937" max="7937" width="46.7109375" style="1167" bestFit="1" customWidth="1"/>
    <col min="7938" max="7938" width="11.85546875" style="1167" customWidth="1"/>
    <col min="7939" max="7939" width="12.42578125" style="1167" customWidth="1"/>
    <col min="7940" max="7940" width="12.5703125" style="1167" customWidth="1"/>
    <col min="7941" max="7941" width="11.7109375" style="1167" customWidth="1"/>
    <col min="7942" max="7942" width="10.7109375" style="1167" customWidth="1"/>
    <col min="7943" max="7943" width="2.42578125" style="1167" bestFit="1" customWidth="1"/>
    <col min="7944" max="7944" width="8.5703125" style="1167" customWidth="1"/>
    <col min="7945" max="7945" width="12.42578125" style="1167" customWidth="1"/>
    <col min="7946" max="7946" width="2.140625" style="1167" customWidth="1"/>
    <col min="7947" max="7947" width="9.42578125" style="1167" customWidth="1"/>
    <col min="7948" max="8192" width="11" style="1167"/>
    <col min="8193" max="8193" width="46.7109375" style="1167" bestFit="1" customWidth="1"/>
    <col min="8194" max="8194" width="11.85546875" style="1167" customWidth="1"/>
    <col min="8195" max="8195" width="12.42578125" style="1167" customWidth="1"/>
    <col min="8196" max="8196" width="12.5703125" style="1167" customWidth="1"/>
    <col min="8197" max="8197" width="11.7109375" style="1167" customWidth="1"/>
    <col min="8198" max="8198" width="10.7109375" style="1167" customWidth="1"/>
    <col min="8199" max="8199" width="2.42578125" style="1167" bestFit="1" customWidth="1"/>
    <col min="8200" max="8200" width="8.5703125" style="1167" customWidth="1"/>
    <col min="8201" max="8201" width="12.42578125" style="1167" customWidth="1"/>
    <col min="8202" max="8202" width="2.140625" style="1167" customWidth="1"/>
    <col min="8203" max="8203" width="9.42578125" style="1167" customWidth="1"/>
    <col min="8204" max="8448" width="11" style="1167"/>
    <col min="8449" max="8449" width="46.7109375" style="1167" bestFit="1" customWidth="1"/>
    <col min="8450" max="8450" width="11.85546875" style="1167" customWidth="1"/>
    <col min="8451" max="8451" width="12.42578125" style="1167" customWidth="1"/>
    <col min="8452" max="8452" width="12.5703125" style="1167" customWidth="1"/>
    <col min="8453" max="8453" width="11.7109375" style="1167" customWidth="1"/>
    <col min="8454" max="8454" width="10.7109375" style="1167" customWidth="1"/>
    <col min="8455" max="8455" width="2.42578125" style="1167" bestFit="1" customWidth="1"/>
    <col min="8456" max="8456" width="8.5703125" style="1167" customWidth="1"/>
    <col min="8457" max="8457" width="12.42578125" style="1167" customWidth="1"/>
    <col min="8458" max="8458" width="2.140625" style="1167" customWidth="1"/>
    <col min="8459" max="8459" width="9.42578125" style="1167" customWidth="1"/>
    <col min="8460" max="8704" width="11" style="1167"/>
    <col min="8705" max="8705" width="46.7109375" style="1167" bestFit="1" customWidth="1"/>
    <col min="8706" max="8706" width="11.85546875" style="1167" customWidth="1"/>
    <col min="8707" max="8707" width="12.42578125" style="1167" customWidth="1"/>
    <col min="8708" max="8708" width="12.5703125" style="1167" customWidth="1"/>
    <col min="8709" max="8709" width="11.7109375" style="1167" customWidth="1"/>
    <col min="8710" max="8710" width="10.7109375" style="1167" customWidth="1"/>
    <col min="8711" max="8711" width="2.42578125" style="1167" bestFit="1" customWidth="1"/>
    <col min="8712" max="8712" width="8.5703125" style="1167" customWidth="1"/>
    <col min="8713" max="8713" width="12.42578125" style="1167" customWidth="1"/>
    <col min="8714" max="8714" width="2.140625" style="1167" customWidth="1"/>
    <col min="8715" max="8715" width="9.42578125" style="1167" customWidth="1"/>
    <col min="8716" max="8960" width="11" style="1167"/>
    <col min="8961" max="8961" width="46.7109375" style="1167" bestFit="1" customWidth="1"/>
    <col min="8962" max="8962" width="11.85546875" style="1167" customWidth="1"/>
    <col min="8963" max="8963" width="12.42578125" style="1167" customWidth="1"/>
    <col min="8964" max="8964" width="12.5703125" style="1167" customWidth="1"/>
    <col min="8965" max="8965" width="11.7109375" style="1167" customWidth="1"/>
    <col min="8966" max="8966" width="10.7109375" style="1167" customWidth="1"/>
    <col min="8967" max="8967" width="2.42578125" style="1167" bestFit="1" customWidth="1"/>
    <col min="8968" max="8968" width="8.5703125" style="1167" customWidth="1"/>
    <col min="8969" max="8969" width="12.42578125" style="1167" customWidth="1"/>
    <col min="8970" max="8970" width="2.140625" style="1167" customWidth="1"/>
    <col min="8971" max="8971" width="9.42578125" style="1167" customWidth="1"/>
    <col min="8972" max="9216" width="11" style="1167"/>
    <col min="9217" max="9217" width="46.7109375" style="1167" bestFit="1" customWidth="1"/>
    <col min="9218" max="9218" width="11.85546875" style="1167" customWidth="1"/>
    <col min="9219" max="9219" width="12.42578125" style="1167" customWidth="1"/>
    <col min="9220" max="9220" width="12.5703125" style="1167" customWidth="1"/>
    <col min="9221" max="9221" width="11.7109375" style="1167" customWidth="1"/>
    <col min="9222" max="9222" width="10.7109375" style="1167" customWidth="1"/>
    <col min="9223" max="9223" width="2.42578125" style="1167" bestFit="1" customWidth="1"/>
    <col min="9224" max="9224" width="8.5703125" style="1167" customWidth="1"/>
    <col min="9225" max="9225" width="12.42578125" style="1167" customWidth="1"/>
    <col min="9226" max="9226" width="2.140625" style="1167" customWidth="1"/>
    <col min="9227" max="9227" width="9.42578125" style="1167" customWidth="1"/>
    <col min="9228" max="9472" width="11" style="1167"/>
    <col min="9473" max="9473" width="46.7109375" style="1167" bestFit="1" customWidth="1"/>
    <col min="9474" max="9474" width="11.85546875" style="1167" customWidth="1"/>
    <col min="9475" max="9475" width="12.42578125" style="1167" customWidth="1"/>
    <col min="9476" max="9476" width="12.5703125" style="1167" customWidth="1"/>
    <col min="9477" max="9477" width="11.7109375" style="1167" customWidth="1"/>
    <col min="9478" max="9478" width="10.7109375" style="1167" customWidth="1"/>
    <col min="9479" max="9479" width="2.42578125" style="1167" bestFit="1" customWidth="1"/>
    <col min="9480" max="9480" width="8.5703125" style="1167" customWidth="1"/>
    <col min="9481" max="9481" width="12.42578125" style="1167" customWidth="1"/>
    <col min="9482" max="9482" width="2.140625" style="1167" customWidth="1"/>
    <col min="9483" max="9483" width="9.42578125" style="1167" customWidth="1"/>
    <col min="9484" max="9728" width="11" style="1167"/>
    <col min="9729" max="9729" width="46.7109375" style="1167" bestFit="1" customWidth="1"/>
    <col min="9730" max="9730" width="11.85546875" style="1167" customWidth="1"/>
    <col min="9731" max="9731" width="12.42578125" style="1167" customWidth="1"/>
    <col min="9732" max="9732" width="12.5703125" style="1167" customWidth="1"/>
    <col min="9733" max="9733" width="11.7109375" style="1167" customWidth="1"/>
    <col min="9734" max="9734" width="10.7109375" style="1167" customWidth="1"/>
    <col min="9735" max="9735" width="2.42578125" style="1167" bestFit="1" customWidth="1"/>
    <col min="9736" max="9736" width="8.5703125" style="1167" customWidth="1"/>
    <col min="9737" max="9737" width="12.42578125" style="1167" customWidth="1"/>
    <col min="9738" max="9738" width="2.140625" style="1167" customWidth="1"/>
    <col min="9739" max="9739" width="9.42578125" style="1167" customWidth="1"/>
    <col min="9740" max="9984" width="11" style="1167"/>
    <col min="9985" max="9985" width="46.7109375" style="1167" bestFit="1" customWidth="1"/>
    <col min="9986" max="9986" width="11.85546875" style="1167" customWidth="1"/>
    <col min="9987" max="9987" width="12.42578125" style="1167" customWidth="1"/>
    <col min="9988" max="9988" width="12.5703125" style="1167" customWidth="1"/>
    <col min="9989" max="9989" width="11.7109375" style="1167" customWidth="1"/>
    <col min="9990" max="9990" width="10.7109375" style="1167" customWidth="1"/>
    <col min="9991" max="9991" width="2.42578125" style="1167" bestFit="1" customWidth="1"/>
    <col min="9992" max="9992" width="8.5703125" style="1167" customWidth="1"/>
    <col min="9993" max="9993" width="12.42578125" style="1167" customWidth="1"/>
    <col min="9994" max="9994" width="2.140625" style="1167" customWidth="1"/>
    <col min="9995" max="9995" width="9.42578125" style="1167" customWidth="1"/>
    <col min="9996" max="10240" width="11" style="1167"/>
    <col min="10241" max="10241" width="46.7109375" style="1167" bestFit="1" customWidth="1"/>
    <col min="10242" max="10242" width="11.85546875" style="1167" customWidth="1"/>
    <col min="10243" max="10243" width="12.42578125" style="1167" customWidth="1"/>
    <col min="10244" max="10244" width="12.5703125" style="1167" customWidth="1"/>
    <col min="10245" max="10245" width="11.7109375" style="1167" customWidth="1"/>
    <col min="10246" max="10246" width="10.7109375" style="1167" customWidth="1"/>
    <col min="10247" max="10247" width="2.42578125" style="1167" bestFit="1" customWidth="1"/>
    <col min="10248" max="10248" width="8.5703125" style="1167" customWidth="1"/>
    <col min="10249" max="10249" width="12.42578125" style="1167" customWidth="1"/>
    <col min="10250" max="10250" width="2.140625" style="1167" customWidth="1"/>
    <col min="10251" max="10251" width="9.42578125" style="1167" customWidth="1"/>
    <col min="10252" max="10496" width="11" style="1167"/>
    <col min="10497" max="10497" width="46.7109375" style="1167" bestFit="1" customWidth="1"/>
    <col min="10498" max="10498" width="11.85546875" style="1167" customWidth="1"/>
    <col min="10499" max="10499" width="12.42578125" style="1167" customWidth="1"/>
    <col min="10500" max="10500" width="12.5703125" style="1167" customWidth="1"/>
    <col min="10501" max="10501" width="11.7109375" style="1167" customWidth="1"/>
    <col min="10502" max="10502" width="10.7109375" style="1167" customWidth="1"/>
    <col min="10503" max="10503" width="2.42578125" style="1167" bestFit="1" customWidth="1"/>
    <col min="10504" max="10504" width="8.5703125" style="1167" customWidth="1"/>
    <col min="10505" max="10505" width="12.42578125" style="1167" customWidth="1"/>
    <col min="10506" max="10506" width="2.140625" style="1167" customWidth="1"/>
    <col min="10507" max="10507" width="9.42578125" style="1167" customWidth="1"/>
    <col min="10508" max="10752" width="11" style="1167"/>
    <col min="10753" max="10753" width="46.7109375" style="1167" bestFit="1" customWidth="1"/>
    <col min="10754" max="10754" width="11.85546875" style="1167" customWidth="1"/>
    <col min="10755" max="10755" width="12.42578125" style="1167" customWidth="1"/>
    <col min="10756" max="10756" width="12.5703125" style="1167" customWidth="1"/>
    <col min="10757" max="10757" width="11.7109375" style="1167" customWidth="1"/>
    <col min="10758" max="10758" width="10.7109375" style="1167" customWidth="1"/>
    <col min="10759" max="10759" width="2.42578125" style="1167" bestFit="1" customWidth="1"/>
    <col min="10760" max="10760" width="8.5703125" style="1167" customWidth="1"/>
    <col min="10761" max="10761" width="12.42578125" style="1167" customWidth="1"/>
    <col min="10762" max="10762" width="2.140625" style="1167" customWidth="1"/>
    <col min="10763" max="10763" width="9.42578125" style="1167" customWidth="1"/>
    <col min="10764" max="11008" width="11" style="1167"/>
    <col min="11009" max="11009" width="46.7109375" style="1167" bestFit="1" customWidth="1"/>
    <col min="11010" max="11010" width="11.85546875" style="1167" customWidth="1"/>
    <col min="11011" max="11011" width="12.42578125" style="1167" customWidth="1"/>
    <col min="11012" max="11012" width="12.5703125" style="1167" customWidth="1"/>
    <col min="11013" max="11013" width="11.7109375" style="1167" customWidth="1"/>
    <col min="11014" max="11014" width="10.7109375" style="1167" customWidth="1"/>
    <col min="11015" max="11015" width="2.42578125" style="1167" bestFit="1" customWidth="1"/>
    <col min="11016" max="11016" width="8.5703125" style="1167" customWidth="1"/>
    <col min="11017" max="11017" width="12.42578125" style="1167" customWidth="1"/>
    <col min="11018" max="11018" width="2.140625" style="1167" customWidth="1"/>
    <col min="11019" max="11019" width="9.42578125" style="1167" customWidth="1"/>
    <col min="11020" max="11264" width="11" style="1167"/>
    <col min="11265" max="11265" width="46.7109375" style="1167" bestFit="1" customWidth="1"/>
    <col min="11266" max="11266" width="11.85546875" style="1167" customWidth="1"/>
    <col min="11267" max="11267" width="12.42578125" style="1167" customWidth="1"/>
    <col min="11268" max="11268" width="12.5703125" style="1167" customWidth="1"/>
    <col min="11269" max="11269" width="11.7109375" style="1167" customWidth="1"/>
    <col min="11270" max="11270" width="10.7109375" style="1167" customWidth="1"/>
    <col min="11271" max="11271" width="2.42578125" style="1167" bestFit="1" customWidth="1"/>
    <col min="11272" max="11272" width="8.5703125" style="1167" customWidth="1"/>
    <col min="11273" max="11273" width="12.42578125" style="1167" customWidth="1"/>
    <col min="11274" max="11274" width="2.140625" style="1167" customWidth="1"/>
    <col min="11275" max="11275" width="9.42578125" style="1167" customWidth="1"/>
    <col min="11276" max="11520" width="11" style="1167"/>
    <col min="11521" max="11521" width="46.7109375" style="1167" bestFit="1" customWidth="1"/>
    <col min="11522" max="11522" width="11.85546875" style="1167" customWidth="1"/>
    <col min="11523" max="11523" width="12.42578125" style="1167" customWidth="1"/>
    <col min="11524" max="11524" width="12.5703125" style="1167" customWidth="1"/>
    <col min="11525" max="11525" width="11.7109375" style="1167" customWidth="1"/>
    <col min="11526" max="11526" width="10.7109375" style="1167" customWidth="1"/>
    <col min="11527" max="11527" width="2.42578125" style="1167" bestFit="1" customWidth="1"/>
    <col min="11528" max="11528" width="8.5703125" style="1167" customWidth="1"/>
    <col min="11529" max="11529" width="12.42578125" style="1167" customWidth="1"/>
    <col min="11530" max="11530" width="2.140625" style="1167" customWidth="1"/>
    <col min="11531" max="11531" width="9.42578125" style="1167" customWidth="1"/>
    <col min="11532" max="11776" width="11" style="1167"/>
    <col min="11777" max="11777" width="46.7109375" style="1167" bestFit="1" customWidth="1"/>
    <col min="11778" max="11778" width="11.85546875" style="1167" customWidth="1"/>
    <col min="11779" max="11779" width="12.42578125" style="1167" customWidth="1"/>
    <col min="11780" max="11780" width="12.5703125" style="1167" customWidth="1"/>
    <col min="11781" max="11781" width="11.7109375" style="1167" customWidth="1"/>
    <col min="11782" max="11782" width="10.7109375" style="1167" customWidth="1"/>
    <col min="11783" max="11783" width="2.42578125" style="1167" bestFit="1" customWidth="1"/>
    <col min="11784" max="11784" width="8.5703125" style="1167" customWidth="1"/>
    <col min="11785" max="11785" width="12.42578125" style="1167" customWidth="1"/>
    <col min="11786" max="11786" width="2.140625" style="1167" customWidth="1"/>
    <col min="11787" max="11787" width="9.42578125" style="1167" customWidth="1"/>
    <col min="11788" max="12032" width="11" style="1167"/>
    <col min="12033" max="12033" width="46.7109375" style="1167" bestFit="1" customWidth="1"/>
    <col min="12034" max="12034" width="11.85546875" style="1167" customWidth="1"/>
    <col min="12035" max="12035" width="12.42578125" style="1167" customWidth="1"/>
    <col min="12036" max="12036" width="12.5703125" style="1167" customWidth="1"/>
    <col min="12037" max="12037" width="11.7109375" style="1167" customWidth="1"/>
    <col min="12038" max="12038" width="10.7109375" style="1167" customWidth="1"/>
    <col min="12039" max="12039" width="2.42578125" style="1167" bestFit="1" customWidth="1"/>
    <col min="12040" max="12040" width="8.5703125" style="1167" customWidth="1"/>
    <col min="12041" max="12041" width="12.42578125" style="1167" customWidth="1"/>
    <col min="12042" max="12042" width="2.140625" style="1167" customWidth="1"/>
    <col min="12043" max="12043" width="9.42578125" style="1167" customWidth="1"/>
    <col min="12044" max="12288" width="11" style="1167"/>
    <col min="12289" max="12289" width="46.7109375" style="1167" bestFit="1" customWidth="1"/>
    <col min="12290" max="12290" width="11.85546875" style="1167" customWidth="1"/>
    <col min="12291" max="12291" width="12.42578125" style="1167" customWidth="1"/>
    <col min="12292" max="12292" width="12.5703125" style="1167" customWidth="1"/>
    <col min="12293" max="12293" width="11.7109375" style="1167" customWidth="1"/>
    <col min="12294" max="12294" width="10.7109375" style="1167" customWidth="1"/>
    <col min="12295" max="12295" width="2.42578125" style="1167" bestFit="1" customWidth="1"/>
    <col min="12296" max="12296" width="8.5703125" style="1167" customWidth="1"/>
    <col min="12297" max="12297" width="12.42578125" style="1167" customWidth="1"/>
    <col min="12298" max="12298" width="2.140625" style="1167" customWidth="1"/>
    <col min="12299" max="12299" width="9.42578125" style="1167" customWidth="1"/>
    <col min="12300" max="12544" width="11" style="1167"/>
    <col min="12545" max="12545" width="46.7109375" style="1167" bestFit="1" customWidth="1"/>
    <col min="12546" max="12546" width="11.85546875" style="1167" customWidth="1"/>
    <col min="12547" max="12547" width="12.42578125" style="1167" customWidth="1"/>
    <col min="12548" max="12548" width="12.5703125" style="1167" customWidth="1"/>
    <col min="12549" max="12549" width="11.7109375" style="1167" customWidth="1"/>
    <col min="12550" max="12550" width="10.7109375" style="1167" customWidth="1"/>
    <col min="12551" max="12551" width="2.42578125" style="1167" bestFit="1" customWidth="1"/>
    <col min="12552" max="12552" width="8.5703125" style="1167" customWidth="1"/>
    <col min="12553" max="12553" width="12.42578125" style="1167" customWidth="1"/>
    <col min="12554" max="12554" width="2.140625" style="1167" customWidth="1"/>
    <col min="12555" max="12555" width="9.42578125" style="1167" customWidth="1"/>
    <col min="12556" max="12800" width="11" style="1167"/>
    <col min="12801" max="12801" width="46.7109375" style="1167" bestFit="1" customWidth="1"/>
    <col min="12802" max="12802" width="11.85546875" style="1167" customWidth="1"/>
    <col min="12803" max="12803" width="12.42578125" style="1167" customWidth="1"/>
    <col min="12804" max="12804" width="12.5703125" style="1167" customWidth="1"/>
    <col min="12805" max="12805" width="11.7109375" style="1167" customWidth="1"/>
    <col min="12806" max="12806" width="10.7109375" style="1167" customWidth="1"/>
    <col min="12807" max="12807" width="2.42578125" style="1167" bestFit="1" customWidth="1"/>
    <col min="12808" max="12808" width="8.5703125" style="1167" customWidth="1"/>
    <col min="12809" max="12809" width="12.42578125" style="1167" customWidth="1"/>
    <col min="12810" max="12810" width="2.140625" style="1167" customWidth="1"/>
    <col min="12811" max="12811" width="9.42578125" style="1167" customWidth="1"/>
    <col min="12812" max="13056" width="11" style="1167"/>
    <col min="13057" max="13057" width="46.7109375" style="1167" bestFit="1" customWidth="1"/>
    <col min="13058" max="13058" width="11.85546875" style="1167" customWidth="1"/>
    <col min="13059" max="13059" width="12.42578125" style="1167" customWidth="1"/>
    <col min="13060" max="13060" width="12.5703125" style="1167" customWidth="1"/>
    <col min="13061" max="13061" width="11.7109375" style="1167" customWidth="1"/>
    <col min="13062" max="13062" width="10.7109375" style="1167" customWidth="1"/>
    <col min="13063" max="13063" width="2.42578125" style="1167" bestFit="1" customWidth="1"/>
    <col min="13064" max="13064" width="8.5703125" style="1167" customWidth="1"/>
    <col min="13065" max="13065" width="12.42578125" style="1167" customWidth="1"/>
    <col min="13066" max="13066" width="2.140625" style="1167" customWidth="1"/>
    <col min="13067" max="13067" width="9.42578125" style="1167" customWidth="1"/>
    <col min="13068" max="13312" width="11" style="1167"/>
    <col min="13313" max="13313" width="46.7109375" style="1167" bestFit="1" customWidth="1"/>
    <col min="13314" max="13314" width="11.85546875" style="1167" customWidth="1"/>
    <col min="13315" max="13315" width="12.42578125" style="1167" customWidth="1"/>
    <col min="13316" max="13316" width="12.5703125" style="1167" customWidth="1"/>
    <col min="13317" max="13317" width="11.7109375" style="1167" customWidth="1"/>
    <col min="13318" max="13318" width="10.7109375" style="1167" customWidth="1"/>
    <col min="13319" max="13319" width="2.42578125" style="1167" bestFit="1" customWidth="1"/>
    <col min="13320" max="13320" width="8.5703125" style="1167" customWidth="1"/>
    <col min="13321" max="13321" width="12.42578125" style="1167" customWidth="1"/>
    <col min="13322" max="13322" width="2.140625" style="1167" customWidth="1"/>
    <col min="13323" max="13323" width="9.42578125" style="1167" customWidth="1"/>
    <col min="13324" max="13568" width="11" style="1167"/>
    <col min="13569" max="13569" width="46.7109375" style="1167" bestFit="1" customWidth="1"/>
    <col min="13570" max="13570" width="11.85546875" style="1167" customWidth="1"/>
    <col min="13571" max="13571" width="12.42578125" style="1167" customWidth="1"/>
    <col min="13572" max="13572" width="12.5703125" style="1167" customWidth="1"/>
    <col min="13573" max="13573" width="11.7109375" style="1167" customWidth="1"/>
    <col min="13574" max="13574" width="10.7109375" style="1167" customWidth="1"/>
    <col min="13575" max="13575" width="2.42578125" style="1167" bestFit="1" customWidth="1"/>
    <col min="13576" max="13576" width="8.5703125" style="1167" customWidth="1"/>
    <col min="13577" max="13577" width="12.42578125" style="1167" customWidth="1"/>
    <col min="13578" max="13578" width="2.140625" style="1167" customWidth="1"/>
    <col min="13579" max="13579" width="9.42578125" style="1167" customWidth="1"/>
    <col min="13580" max="13824" width="11" style="1167"/>
    <col min="13825" max="13825" width="46.7109375" style="1167" bestFit="1" customWidth="1"/>
    <col min="13826" max="13826" width="11.85546875" style="1167" customWidth="1"/>
    <col min="13827" max="13827" width="12.42578125" style="1167" customWidth="1"/>
    <col min="13828" max="13828" width="12.5703125" style="1167" customWidth="1"/>
    <col min="13829" max="13829" width="11.7109375" style="1167" customWidth="1"/>
    <col min="13830" max="13830" width="10.7109375" style="1167" customWidth="1"/>
    <col min="13831" max="13831" width="2.42578125" style="1167" bestFit="1" customWidth="1"/>
    <col min="13832" max="13832" width="8.5703125" style="1167" customWidth="1"/>
    <col min="13833" max="13833" width="12.42578125" style="1167" customWidth="1"/>
    <col min="13834" max="13834" width="2.140625" style="1167" customWidth="1"/>
    <col min="13835" max="13835" width="9.42578125" style="1167" customWidth="1"/>
    <col min="13836" max="14080" width="11" style="1167"/>
    <col min="14081" max="14081" width="46.7109375" style="1167" bestFit="1" customWidth="1"/>
    <col min="14082" max="14082" width="11.85546875" style="1167" customWidth="1"/>
    <col min="14083" max="14083" width="12.42578125" style="1167" customWidth="1"/>
    <col min="14084" max="14084" width="12.5703125" style="1167" customWidth="1"/>
    <col min="14085" max="14085" width="11.7109375" style="1167" customWidth="1"/>
    <col min="14086" max="14086" width="10.7109375" style="1167" customWidth="1"/>
    <col min="14087" max="14087" width="2.42578125" style="1167" bestFit="1" customWidth="1"/>
    <col min="14088" max="14088" width="8.5703125" style="1167" customWidth="1"/>
    <col min="14089" max="14089" width="12.42578125" style="1167" customWidth="1"/>
    <col min="14090" max="14090" width="2.140625" style="1167" customWidth="1"/>
    <col min="14091" max="14091" width="9.42578125" style="1167" customWidth="1"/>
    <col min="14092" max="14336" width="11" style="1167"/>
    <col min="14337" max="14337" width="46.7109375" style="1167" bestFit="1" customWidth="1"/>
    <col min="14338" max="14338" width="11.85546875" style="1167" customWidth="1"/>
    <col min="14339" max="14339" width="12.42578125" style="1167" customWidth="1"/>
    <col min="14340" max="14340" width="12.5703125" style="1167" customWidth="1"/>
    <col min="14341" max="14341" width="11.7109375" style="1167" customWidth="1"/>
    <col min="14342" max="14342" width="10.7109375" style="1167" customWidth="1"/>
    <col min="14343" max="14343" width="2.42578125" style="1167" bestFit="1" customWidth="1"/>
    <col min="14344" max="14344" width="8.5703125" style="1167" customWidth="1"/>
    <col min="14345" max="14345" width="12.42578125" style="1167" customWidth="1"/>
    <col min="14346" max="14346" width="2.140625" style="1167" customWidth="1"/>
    <col min="14347" max="14347" width="9.42578125" style="1167" customWidth="1"/>
    <col min="14348" max="14592" width="11" style="1167"/>
    <col min="14593" max="14593" width="46.7109375" style="1167" bestFit="1" customWidth="1"/>
    <col min="14594" max="14594" width="11.85546875" style="1167" customWidth="1"/>
    <col min="14595" max="14595" width="12.42578125" style="1167" customWidth="1"/>
    <col min="14596" max="14596" width="12.5703125" style="1167" customWidth="1"/>
    <col min="14597" max="14597" width="11.7109375" style="1167" customWidth="1"/>
    <col min="14598" max="14598" width="10.7109375" style="1167" customWidth="1"/>
    <col min="14599" max="14599" width="2.42578125" style="1167" bestFit="1" customWidth="1"/>
    <col min="14600" max="14600" width="8.5703125" style="1167" customWidth="1"/>
    <col min="14601" max="14601" width="12.42578125" style="1167" customWidth="1"/>
    <col min="14602" max="14602" width="2.140625" style="1167" customWidth="1"/>
    <col min="14603" max="14603" width="9.42578125" style="1167" customWidth="1"/>
    <col min="14604" max="14848" width="11" style="1167"/>
    <col min="14849" max="14849" width="46.7109375" style="1167" bestFit="1" customWidth="1"/>
    <col min="14850" max="14850" width="11.85546875" style="1167" customWidth="1"/>
    <col min="14851" max="14851" width="12.42578125" style="1167" customWidth="1"/>
    <col min="14852" max="14852" width="12.5703125" style="1167" customWidth="1"/>
    <col min="14853" max="14853" width="11.7109375" style="1167" customWidth="1"/>
    <col min="14854" max="14854" width="10.7109375" style="1167" customWidth="1"/>
    <col min="14855" max="14855" width="2.42578125" style="1167" bestFit="1" customWidth="1"/>
    <col min="14856" max="14856" width="8.5703125" style="1167" customWidth="1"/>
    <col min="14857" max="14857" width="12.42578125" style="1167" customWidth="1"/>
    <col min="14858" max="14858" width="2.140625" style="1167" customWidth="1"/>
    <col min="14859" max="14859" width="9.42578125" style="1167" customWidth="1"/>
    <col min="14860" max="15104" width="11" style="1167"/>
    <col min="15105" max="15105" width="46.7109375" style="1167" bestFit="1" customWidth="1"/>
    <col min="15106" max="15106" width="11.85546875" style="1167" customWidth="1"/>
    <col min="15107" max="15107" width="12.42578125" style="1167" customWidth="1"/>
    <col min="15108" max="15108" width="12.5703125" style="1167" customWidth="1"/>
    <col min="15109" max="15109" width="11.7109375" style="1167" customWidth="1"/>
    <col min="15110" max="15110" width="10.7109375" style="1167" customWidth="1"/>
    <col min="15111" max="15111" width="2.42578125" style="1167" bestFit="1" customWidth="1"/>
    <col min="15112" max="15112" width="8.5703125" style="1167" customWidth="1"/>
    <col min="15113" max="15113" width="12.42578125" style="1167" customWidth="1"/>
    <col min="15114" max="15114" width="2.140625" style="1167" customWidth="1"/>
    <col min="15115" max="15115" width="9.42578125" style="1167" customWidth="1"/>
    <col min="15116" max="15360" width="11" style="1167"/>
    <col min="15361" max="15361" width="46.7109375" style="1167" bestFit="1" customWidth="1"/>
    <col min="15362" max="15362" width="11.85546875" style="1167" customWidth="1"/>
    <col min="15363" max="15363" width="12.42578125" style="1167" customWidth="1"/>
    <col min="15364" max="15364" width="12.5703125" style="1167" customWidth="1"/>
    <col min="15365" max="15365" width="11.7109375" style="1167" customWidth="1"/>
    <col min="15366" max="15366" width="10.7109375" style="1167" customWidth="1"/>
    <col min="15367" max="15367" width="2.42578125" style="1167" bestFit="1" customWidth="1"/>
    <col min="15368" max="15368" width="8.5703125" style="1167" customWidth="1"/>
    <col min="15369" max="15369" width="12.42578125" style="1167" customWidth="1"/>
    <col min="15370" max="15370" width="2.140625" style="1167" customWidth="1"/>
    <col min="15371" max="15371" width="9.42578125" style="1167" customWidth="1"/>
    <col min="15372" max="15616" width="11" style="1167"/>
    <col min="15617" max="15617" width="46.7109375" style="1167" bestFit="1" customWidth="1"/>
    <col min="15618" max="15618" width="11.85546875" style="1167" customWidth="1"/>
    <col min="15619" max="15619" width="12.42578125" style="1167" customWidth="1"/>
    <col min="15620" max="15620" width="12.5703125" style="1167" customWidth="1"/>
    <col min="15621" max="15621" width="11.7109375" style="1167" customWidth="1"/>
    <col min="15622" max="15622" width="10.7109375" style="1167" customWidth="1"/>
    <col min="15623" max="15623" width="2.42578125" style="1167" bestFit="1" customWidth="1"/>
    <col min="15624" max="15624" width="8.5703125" style="1167" customWidth="1"/>
    <col min="15625" max="15625" width="12.42578125" style="1167" customWidth="1"/>
    <col min="15626" max="15626" width="2.140625" style="1167" customWidth="1"/>
    <col min="15627" max="15627" width="9.42578125" style="1167" customWidth="1"/>
    <col min="15628" max="15872" width="11" style="1167"/>
    <col min="15873" max="15873" width="46.7109375" style="1167" bestFit="1" customWidth="1"/>
    <col min="15874" max="15874" width="11.85546875" style="1167" customWidth="1"/>
    <col min="15875" max="15875" width="12.42578125" style="1167" customWidth="1"/>
    <col min="15876" max="15876" width="12.5703125" style="1167" customWidth="1"/>
    <col min="15877" max="15877" width="11.7109375" style="1167" customWidth="1"/>
    <col min="15878" max="15878" width="10.7109375" style="1167" customWidth="1"/>
    <col min="15879" max="15879" width="2.42578125" style="1167" bestFit="1" customWidth="1"/>
    <col min="15880" max="15880" width="8.5703125" style="1167" customWidth="1"/>
    <col min="15881" max="15881" width="12.42578125" style="1167" customWidth="1"/>
    <col min="15882" max="15882" width="2.140625" style="1167" customWidth="1"/>
    <col min="15883" max="15883" width="9.42578125" style="1167" customWidth="1"/>
    <col min="15884" max="16128" width="11" style="1167"/>
    <col min="16129" max="16129" width="46.7109375" style="1167" bestFit="1" customWidth="1"/>
    <col min="16130" max="16130" width="11.85546875" style="1167" customWidth="1"/>
    <col min="16131" max="16131" width="12.42578125" style="1167" customWidth="1"/>
    <col min="16132" max="16132" width="12.5703125" style="1167" customWidth="1"/>
    <col min="16133" max="16133" width="11.7109375" style="1167" customWidth="1"/>
    <col min="16134" max="16134" width="10.7109375" style="1167" customWidth="1"/>
    <col min="16135" max="16135" width="2.42578125" style="1167" bestFit="1" customWidth="1"/>
    <col min="16136" max="16136" width="8.5703125" style="1167" customWidth="1"/>
    <col min="16137" max="16137" width="12.42578125" style="1167" customWidth="1"/>
    <col min="16138" max="16138" width="2.140625" style="1167" customWidth="1"/>
    <col min="16139" max="16139" width="9.42578125" style="1167" customWidth="1"/>
    <col min="16140" max="16384" width="11" style="1167"/>
  </cols>
  <sheetData>
    <row r="1" spans="1:11" s="839" customFormat="1" ht="15.75">
      <c r="A1" s="1763" t="s">
        <v>814</v>
      </c>
      <c r="B1" s="1763"/>
      <c r="C1" s="1763"/>
      <c r="D1" s="1763"/>
      <c r="E1" s="1763"/>
      <c r="F1" s="1763"/>
      <c r="G1" s="1763"/>
      <c r="H1" s="1763"/>
      <c r="I1" s="1763"/>
      <c r="J1" s="1763"/>
      <c r="K1" s="1763"/>
    </row>
    <row r="2" spans="1:11" s="839" customFormat="1" ht="17.100000000000001" customHeight="1">
      <c r="A2" s="1776" t="s">
        <v>121</v>
      </c>
      <c r="B2" s="1776"/>
      <c r="C2" s="1776"/>
      <c r="D2" s="1776"/>
      <c r="E2" s="1776"/>
      <c r="F2" s="1776"/>
      <c r="G2" s="1776"/>
      <c r="H2" s="1776"/>
      <c r="I2" s="1776"/>
      <c r="J2" s="1776"/>
      <c r="K2" s="1776"/>
    </row>
    <row r="3" spans="1:11" s="839" customFormat="1" ht="17.100000000000001" customHeight="1" thickBot="1">
      <c r="A3" s="1403"/>
      <c r="B3" s="1404"/>
      <c r="C3" s="1235"/>
      <c r="D3" s="1235"/>
      <c r="E3" s="1235"/>
      <c r="F3" s="1235"/>
      <c r="G3" s="1235"/>
      <c r="H3" s="1235"/>
      <c r="I3" s="1777" t="s">
        <v>1</v>
      </c>
      <c r="J3" s="1777"/>
      <c r="K3" s="1777"/>
    </row>
    <row r="4" spans="1:11" s="839" customFormat="1" ht="16.5" thickTop="1">
      <c r="A4" s="1778" t="s">
        <v>732</v>
      </c>
      <c r="B4" s="1451">
        <v>2016</v>
      </c>
      <c r="C4" s="1451">
        <v>2017</v>
      </c>
      <c r="D4" s="1451">
        <v>2017</v>
      </c>
      <c r="E4" s="1451">
        <v>2018</v>
      </c>
      <c r="F4" s="1787" t="s">
        <v>692</v>
      </c>
      <c r="G4" s="1788"/>
      <c r="H4" s="1788"/>
      <c r="I4" s="1788"/>
      <c r="J4" s="1788"/>
      <c r="K4" s="1789"/>
    </row>
    <row r="5" spans="1:11" s="839" customFormat="1" ht="15.75">
      <c r="A5" s="1779"/>
      <c r="B5" s="1452" t="s">
        <v>694</v>
      </c>
      <c r="C5" s="1452" t="s">
        <v>695</v>
      </c>
      <c r="D5" s="1452" t="s">
        <v>696</v>
      </c>
      <c r="E5" s="1452" t="s">
        <v>697</v>
      </c>
      <c r="F5" s="1769" t="s">
        <v>6</v>
      </c>
      <c r="G5" s="1770"/>
      <c r="H5" s="1771"/>
      <c r="I5" s="1770" t="s">
        <v>47</v>
      </c>
      <c r="J5" s="1770"/>
      <c r="K5" s="1772"/>
    </row>
    <row r="6" spans="1:11" s="839" customFormat="1" ht="15.75">
      <c r="A6" s="1780"/>
      <c r="B6" s="1452"/>
      <c r="C6" s="1452"/>
      <c r="D6" s="1452"/>
      <c r="E6" s="1452"/>
      <c r="F6" s="1407" t="s">
        <v>3</v>
      </c>
      <c r="G6" s="1408" t="s">
        <v>88</v>
      </c>
      <c r="H6" s="1409" t="s">
        <v>698</v>
      </c>
      <c r="I6" s="1410" t="s">
        <v>3</v>
      </c>
      <c r="J6" s="1408" t="s">
        <v>88</v>
      </c>
      <c r="K6" s="1411" t="s">
        <v>698</v>
      </c>
    </row>
    <row r="7" spans="1:11" s="839" customFormat="1" ht="24.75" customHeight="1">
      <c r="A7" s="1412" t="s">
        <v>779</v>
      </c>
      <c r="B7" s="1443">
        <v>268895.39120110672</v>
      </c>
      <c r="C7" s="1443">
        <v>262356.24755985022</v>
      </c>
      <c r="D7" s="1443">
        <v>221028.05011192398</v>
      </c>
      <c r="E7" s="1443">
        <v>265087.78532189853</v>
      </c>
      <c r="F7" s="1415">
        <v>-6539.1436412564944</v>
      </c>
      <c r="G7" s="1416"/>
      <c r="H7" s="1414">
        <v>-2.4318541169662042</v>
      </c>
      <c r="I7" s="1413">
        <v>44059.735209974548</v>
      </c>
      <c r="J7" s="1417"/>
      <c r="K7" s="1418">
        <v>19.934001674295917</v>
      </c>
    </row>
    <row r="8" spans="1:11" s="839" customFormat="1" ht="24.75" customHeight="1">
      <c r="A8" s="1419" t="s">
        <v>780</v>
      </c>
      <c r="B8" s="1453">
        <v>7238.3446196574696</v>
      </c>
      <c r="C8" s="1453">
        <v>5939.8608061903997</v>
      </c>
      <c r="D8" s="1453">
        <v>5588.4626733444893</v>
      </c>
      <c r="E8" s="1453">
        <v>6738.9343968876028</v>
      </c>
      <c r="F8" s="1422">
        <v>-1298.4838134670699</v>
      </c>
      <c r="G8" s="1423"/>
      <c r="H8" s="1421">
        <v>-17.938960932320409</v>
      </c>
      <c r="I8" s="1420">
        <v>1150.4717235431135</v>
      </c>
      <c r="J8" s="1421"/>
      <c r="K8" s="1424">
        <v>20.586551092674625</v>
      </c>
    </row>
    <row r="9" spans="1:11" s="839" customFormat="1" ht="24.75" customHeight="1">
      <c r="A9" s="1419" t="s">
        <v>781</v>
      </c>
      <c r="B9" s="1453">
        <v>7185.5054103074699</v>
      </c>
      <c r="C9" s="1453">
        <v>5895.3728364303997</v>
      </c>
      <c r="D9" s="1453">
        <v>5537.1644933344896</v>
      </c>
      <c r="E9" s="1453">
        <v>6678.9104218976026</v>
      </c>
      <c r="F9" s="1422">
        <v>-1290.1325738770702</v>
      </c>
      <c r="G9" s="1423"/>
      <c r="H9" s="1421">
        <v>-17.954653155314581</v>
      </c>
      <c r="I9" s="1420">
        <v>1141.745928563113</v>
      </c>
      <c r="J9" s="1421"/>
      <c r="K9" s="1424">
        <v>20.61968594101765</v>
      </c>
    </row>
    <row r="10" spans="1:11" s="839" customFormat="1" ht="24.75" customHeight="1">
      <c r="A10" s="1419" t="s">
        <v>782</v>
      </c>
      <c r="B10" s="1453">
        <v>52.839209350000004</v>
      </c>
      <c r="C10" s="1453">
        <v>44.487969759999999</v>
      </c>
      <c r="D10" s="1453">
        <v>51.29818001000001</v>
      </c>
      <c r="E10" s="1453">
        <v>60.023974990000013</v>
      </c>
      <c r="F10" s="1422">
        <v>-8.3512395900000058</v>
      </c>
      <c r="G10" s="1423"/>
      <c r="H10" s="1421">
        <v>-15.80500483018678</v>
      </c>
      <c r="I10" s="1420">
        <v>8.7257949800000034</v>
      </c>
      <c r="J10" s="1421"/>
      <c r="K10" s="1424">
        <v>17.009950408180185</v>
      </c>
    </row>
    <row r="11" spans="1:11" s="839" customFormat="1" ht="24.75" customHeight="1">
      <c r="A11" s="1419" t="s">
        <v>783</v>
      </c>
      <c r="B11" s="1453">
        <v>143419.26116404336</v>
      </c>
      <c r="C11" s="1453">
        <v>111728.1420283959</v>
      </c>
      <c r="D11" s="1453">
        <v>92788.125347221503</v>
      </c>
      <c r="E11" s="1453">
        <v>110653.60368325791</v>
      </c>
      <c r="F11" s="1422">
        <v>-31691.119135647459</v>
      </c>
      <c r="G11" s="1423"/>
      <c r="H11" s="1421">
        <v>-22.096836142112785</v>
      </c>
      <c r="I11" s="1420">
        <v>17865.478336036409</v>
      </c>
      <c r="J11" s="1421"/>
      <c r="K11" s="1424">
        <v>19.254056776319366</v>
      </c>
    </row>
    <row r="12" spans="1:11" s="839" customFormat="1" ht="24.75" customHeight="1">
      <c r="A12" s="1419" t="s">
        <v>781</v>
      </c>
      <c r="B12" s="1453">
        <v>143392.19525063335</v>
      </c>
      <c r="C12" s="1453">
        <v>111704.35293825591</v>
      </c>
      <c r="D12" s="1453">
        <v>92758.015931981499</v>
      </c>
      <c r="E12" s="1453">
        <v>110649.05688943691</v>
      </c>
      <c r="F12" s="1422">
        <v>-31687.842312377441</v>
      </c>
      <c r="G12" s="1423"/>
      <c r="H12" s="1421">
        <v>-22.09872180071633</v>
      </c>
      <c r="I12" s="1420">
        <v>17891.040957455407</v>
      </c>
      <c r="J12" s="1421"/>
      <c r="K12" s="1424">
        <v>19.287865073111011</v>
      </c>
    </row>
    <row r="13" spans="1:11" s="839" customFormat="1" ht="24.75" customHeight="1">
      <c r="A13" s="1419" t="s">
        <v>782</v>
      </c>
      <c r="B13" s="1453">
        <v>27.065913409999993</v>
      </c>
      <c r="C13" s="1453">
        <v>23.789090140000003</v>
      </c>
      <c r="D13" s="1453">
        <v>30.109415240000001</v>
      </c>
      <c r="E13" s="1453">
        <v>4.5467938209999996</v>
      </c>
      <c r="F13" s="1422">
        <v>-3.2768232699999906</v>
      </c>
      <c r="G13" s="1423"/>
      <c r="H13" s="1421">
        <v>-12.106826842907539</v>
      </c>
      <c r="I13" s="1420">
        <v>-25.562621419000003</v>
      </c>
      <c r="J13" s="1421"/>
      <c r="K13" s="1424">
        <v>-84.899096230339154</v>
      </c>
    </row>
    <row r="14" spans="1:11" s="839" customFormat="1" ht="24.75" customHeight="1">
      <c r="A14" s="1419" t="s">
        <v>784</v>
      </c>
      <c r="B14" s="1453">
        <v>68222.084073120001</v>
      </c>
      <c r="C14" s="1453">
        <v>99180.019459050018</v>
      </c>
      <c r="D14" s="1453">
        <v>88672.974029399993</v>
      </c>
      <c r="E14" s="1453">
        <v>115776.45829503</v>
      </c>
      <c r="F14" s="1422">
        <v>30957.935385930017</v>
      </c>
      <c r="G14" s="1423"/>
      <c r="H14" s="1421">
        <v>45.378173074791292</v>
      </c>
      <c r="I14" s="1420">
        <v>27103.484265630002</v>
      </c>
      <c r="J14" s="1421"/>
      <c r="K14" s="1424">
        <v>30.565665088264321</v>
      </c>
    </row>
    <row r="15" spans="1:11" s="839" customFormat="1" ht="24.75" customHeight="1">
      <c r="A15" s="1419" t="s">
        <v>781</v>
      </c>
      <c r="B15" s="1453">
        <v>68221.017073120005</v>
      </c>
      <c r="C15" s="1453">
        <v>99178.992459050016</v>
      </c>
      <c r="D15" s="1453">
        <v>88671.945529399993</v>
      </c>
      <c r="E15" s="1453">
        <v>115775.40049503</v>
      </c>
      <c r="F15" s="1422">
        <v>30957.975385930011</v>
      </c>
      <c r="G15" s="1423"/>
      <c r="H15" s="1421">
        <v>45.378941437869393</v>
      </c>
      <c r="I15" s="1420">
        <v>27103.454965630008</v>
      </c>
      <c r="J15" s="1421"/>
      <c r="K15" s="1424">
        <v>30.565986574235716</v>
      </c>
    </row>
    <row r="16" spans="1:11" s="839" customFormat="1" ht="24.75" customHeight="1">
      <c r="A16" s="1419" t="s">
        <v>782</v>
      </c>
      <c r="B16" s="1453">
        <v>1.0669999999999999</v>
      </c>
      <c r="C16" s="1453">
        <v>1.0269999999999999</v>
      </c>
      <c r="D16" s="1453">
        <v>1.0285</v>
      </c>
      <c r="E16" s="1453">
        <v>1.0578000000000001</v>
      </c>
      <c r="F16" s="1422">
        <v>-4.0000000000000036E-2</v>
      </c>
      <c r="G16" s="1423"/>
      <c r="H16" s="1421">
        <v>-3.7488284910965355</v>
      </c>
      <c r="I16" s="1420">
        <v>2.9300000000000104E-2</v>
      </c>
      <c r="J16" s="1421"/>
      <c r="K16" s="1424">
        <v>2.84880894506564</v>
      </c>
    </row>
    <row r="17" spans="1:11" s="839" customFormat="1" ht="24.75" customHeight="1">
      <c r="A17" s="1419" t="s">
        <v>785</v>
      </c>
      <c r="B17" s="1453">
        <v>49807.393956635882</v>
      </c>
      <c r="C17" s="1453">
        <v>45259.092462573928</v>
      </c>
      <c r="D17" s="1453">
        <v>33757.240330098</v>
      </c>
      <c r="E17" s="1453">
        <v>31637.419346437993</v>
      </c>
      <c r="F17" s="1422">
        <v>-4548.3014940619541</v>
      </c>
      <c r="G17" s="1423"/>
      <c r="H17" s="1421">
        <v>-9.1317797072897839</v>
      </c>
      <c r="I17" s="1420">
        <v>-2119.8209836600072</v>
      </c>
      <c r="J17" s="1421"/>
      <c r="K17" s="1424">
        <v>-6.2796039099498655</v>
      </c>
    </row>
    <row r="18" spans="1:11" s="839" customFormat="1" ht="24.75" customHeight="1">
      <c r="A18" s="1419" t="s">
        <v>781</v>
      </c>
      <c r="B18" s="1453">
        <v>49586.519796905879</v>
      </c>
      <c r="C18" s="1453">
        <v>45047.559558373927</v>
      </c>
      <c r="D18" s="1453">
        <v>33544.562746308002</v>
      </c>
      <c r="E18" s="1453">
        <v>31466.225644977992</v>
      </c>
      <c r="F18" s="1422">
        <v>-4538.9602385319522</v>
      </c>
      <c r="G18" s="1423"/>
      <c r="H18" s="1421">
        <v>-9.1536172676009748</v>
      </c>
      <c r="I18" s="1420">
        <v>-2078.3371013300093</v>
      </c>
      <c r="J18" s="1421"/>
      <c r="K18" s="1424">
        <v>-6.1957495676665397</v>
      </c>
    </row>
    <row r="19" spans="1:11" s="839" customFormat="1" ht="24.75" customHeight="1">
      <c r="A19" s="1419" t="s">
        <v>782</v>
      </c>
      <c r="B19" s="1453">
        <v>220.87415972999997</v>
      </c>
      <c r="C19" s="1453">
        <v>211.53290419999999</v>
      </c>
      <c r="D19" s="1453">
        <v>212.67758379</v>
      </c>
      <c r="E19" s="1453">
        <v>171.19370146</v>
      </c>
      <c r="F19" s="1422">
        <v>-9.3412555299999838</v>
      </c>
      <c r="G19" s="1423"/>
      <c r="H19" s="1421">
        <v>-4.2292206301628399</v>
      </c>
      <c r="I19" s="1420">
        <v>-41.48388233</v>
      </c>
      <c r="J19" s="1421"/>
      <c r="K19" s="1424">
        <v>-19.505526436185963</v>
      </c>
    </row>
    <row r="20" spans="1:11" s="839" customFormat="1" ht="24.75" customHeight="1">
      <c r="A20" s="1419" t="s">
        <v>786</v>
      </c>
      <c r="B20" s="1453">
        <v>208.30738765000001</v>
      </c>
      <c r="C20" s="1453">
        <v>249.13280363999999</v>
      </c>
      <c r="D20" s="1453">
        <v>221.24773185999999</v>
      </c>
      <c r="E20" s="1453">
        <v>281.36960028499999</v>
      </c>
      <c r="F20" s="1422">
        <v>40.825415989999982</v>
      </c>
      <c r="G20" s="1423"/>
      <c r="H20" s="1421">
        <v>19.59864047577382</v>
      </c>
      <c r="I20" s="1420">
        <v>60.121868425000002</v>
      </c>
      <c r="J20" s="1421"/>
      <c r="K20" s="1424">
        <v>27.174004415576842</v>
      </c>
    </row>
    <row r="21" spans="1:11" s="839" customFormat="1" ht="24.75" customHeight="1">
      <c r="A21" s="1412" t="s">
        <v>787</v>
      </c>
      <c r="B21" s="1443">
        <v>5</v>
      </c>
      <c r="C21" s="1443">
        <v>839.73427169999991</v>
      </c>
      <c r="D21" s="1443">
        <v>181.4</v>
      </c>
      <c r="E21" s="1443">
        <v>430.95533795</v>
      </c>
      <c r="F21" s="1415">
        <v>834.73427169999991</v>
      </c>
      <c r="G21" s="1416"/>
      <c r="H21" s="1414">
        <v>16694.685433999999</v>
      </c>
      <c r="I21" s="1413">
        <v>249.55533794999999</v>
      </c>
      <c r="J21" s="1414"/>
      <c r="K21" s="1418">
        <v>137.57185113009922</v>
      </c>
    </row>
    <row r="22" spans="1:11" s="839" customFormat="1" ht="24.75" customHeight="1">
      <c r="A22" s="1412" t="s">
        <v>788</v>
      </c>
      <c r="B22" s="1443">
        <v>0</v>
      </c>
      <c r="C22" s="1443">
        <v>0</v>
      </c>
      <c r="D22" s="1443">
        <v>0</v>
      </c>
      <c r="E22" s="1443">
        <v>0</v>
      </c>
      <c r="F22" s="1415">
        <v>0</v>
      </c>
      <c r="G22" s="1416"/>
      <c r="H22" s="1414"/>
      <c r="I22" s="1413">
        <v>0</v>
      </c>
      <c r="J22" s="1414"/>
      <c r="K22" s="1418"/>
    </row>
    <row r="23" spans="1:11" s="839" customFormat="1" ht="24.75" customHeight="1">
      <c r="A23" s="1425" t="s">
        <v>789</v>
      </c>
      <c r="B23" s="1443">
        <v>62786.073413223901</v>
      </c>
      <c r="C23" s="1443">
        <v>65292.687320264275</v>
      </c>
      <c r="D23" s="1443">
        <v>57246.027867661556</v>
      </c>
      <c r="E23" s="1443">
        <v>74015.641839487682</v>
      </c>
      <c r="F23" s="1415">
        <v>2506.6139070403733</v>
      </c>
      <c r="G23" s="1416"/>
      <c r="H23" s="1414">
        <v>3.9923087569805475</v>
      </c>
      <c r="I23" s="1413">
        <v>16769.613971826126</v>
      </c>
      <c r="J23" s="1414"/>
      <c r="K23" s="1418">
        <v>29.29393461253462</v>
      </c>
    </row>
    <row r="24" spans="1:11" s="839" customFormat="1" ht="24.75" customHeight="1">
      <c r="A24" s="1426" t="s">
        <v>790</v>
      </c>
      <c r="B24" s="1453">
        <v>29278.220210750002</v>
      </c>
      <c r="C24" s="1453">
        <v>31871.97836488</v>
      </c>
      <c r="D24" s="1453">
        <v>29699.492332189995</v>
      </c>
      <c r="E24" s="1453">
        <v>37343.107507610002</v>
      </c>
      <c r="F24" s="1422">
        <v>2593.7581541299987</v>
      </c>
      <c r="G24" s="1423"/>
      <c r="H24" s="1421">
        <v>8.8590021369456586</v>
      </c>
      <c r="I24" s="1420">
        <v>7643.6151754200073</v>
      </c>
      <c r="J24" s="1421"/>
      <c r="K24" s="1424">
        <v>25.73651795096653</v>
      </c>
    </row>
    <row r="25" spans="1:11" s="839" customFormat="1" ht="24.75" customHeight="1">
      <c r="A25" s="1426" t="s">
        <v>791</v>
      </c>
      <c r="B25" s="1453">
        <v>12137.73240106091</v>
      </c>
      <c r="C25" s="1453">
        <v>15722.490911201652</v>
      </c>
      <c r="D25" s="1453">
        <v>12282.186413422542</v>
      </c>
      <c r="E25" s="1453">
        <v>18633.305729593063</v>
      </c>
      <c r="F25" s="1422">
        <v>3584.7585101407421</v>
      </c>
      <c r="G25" s="1423"/>
      <c r="H25" s="1421">
        <v>29.534005131200725</v>
      </c>
      <c r="I25" s="1420">
        <v>6351.1193161705214</v>
      </c>
      <c r="J25" s="1421"/>
      <c r="K25" s="1424">
        <v>51.710005876720167</v>
      </c>
    </row>
    <row r="26" spans="1:11" s="839" customFormat="1" ht="24.75" customHeight="1">
      <c r="A26" s="1426" t="s">
        <v>792</v>
      </c>
      <c r="B26" s="1453">
        <v>21370.120801412992</v>
      </c>
      <c r="C26" s="1453">
        <v>17698.218044182624</v>
      </c>
      <c r="D26" s="1453">
        <v>15264.349122049021</v>
      </c>
      <c r="E26" s="1453">
        <v>18039.228602284624</v>
      </c>
      <c r="F26" s="1422">
        <v>-3671.9027572303676</v>
      </c>
      <c r="G26" s="1423"/>
      <c r="H26" s="1421">
        <v>-17.182414602857936</v>
      </c>
      <c r="I26" s="1420">
        <v>2774.8794802356024</v>
      </c>
      <c r="J26" s="1421"/>
      <c r="K26" s="1424">
        <v>18.178826087169018</v>
      </c>
    </row>
    <row r="27" spans="1:11" s="839" customFormat="1" ht="24.75" customHeight="1">
      <c r="A27" s="1427" t="s">
        <v>793</v>
      </c>
      <c r="B27" s="1454">
        <v>331686.46461433062</v>
      </c>
      <c r="C27" s="1454">
        <v>328488.66915181454</v>
      </c>
      <c r="D27" s="1454">
        <v>278455.47797958553</v>
      </c>
      <c r="E27" s="1454">
        <v>339534.38249933627</v>
      </c>
      <c r="F27" s="1430">
        <v>-3197.7954625160783</v>
      </c>
      <c r="G27" s="1431"/>
      <c r="H27" s="1429">
        <v>-0.96410188647110573</v>
      </c>
      <c r="I27" s="1428">
        <v>61078.904519750737</v>
      </c>
      <c r="J27" s="1429"/>
      <c r="K27" s="1432">
        <v>21.934890619831378</v>
      </c>
    </row>
    <row r="28" spans="1:11" s="839" customFormat="1" ht="24.75" customHeight="1">
      <c r="A28" s="1412" t="s">
        <v>794</v>
      </c>
      <c r="B28" s="1443">
        <v>21923.102081426001</v>
      </c>
      <c r="C28" s="1443">
        <v>20416.497622627998</v>
      </c>
      <c r="D28" s="1443">
        <v>19078.460297303998</v>
      </c>
      <c r="E28" s="1443">
        <v>19088.207952643999</v>
      </c>
      <c r="F28" s="1415">
        <v>-1506.6044587980032</v>
      </c>
      <c r="G28" s="1416"/>
      <c r="H28" s="1414">
        <v>-6.8722229783094875</v>
      </c>
      <c r="I28" s="1413">
        <v>9.7476553400010744</v>
      </c>
      <c r="J28" s="1414"/>
      <c r="K28" s="1418">
        <v>5.1092463375456601E-2</v>
      </c>
    </row>
    <row r="29" spans="1:11" s="839" customFormat="1" ht="24.75" customHeight="1">
      <c r="A29" s="1419" t="s">
        <v>795</v>
      </c>
      <c r="B29" s="1453">
        <v>7819.6807671499992</v>
      </c>
      <c r="C29" s="1453">
        <v>6532.2079842799994</v>
      </c>
      <c r="D29" s="1453">
        <v>6519.2494668899981</v>
      </c>
      <c r="E29" s="1453">
        <v>6213.3127067000014</v>
      </c>
      <c r="F29" s="1422">
        <v>-1287.4727828699997</v>
      </c>
      <c r="G29" s="1423"/>
      <c r="H29" s="1421">
        <v>-16.464518452960309</v>
      </c>
      <c r="I29" s="1420">
        <v>-305.93676018999668</v>
      </c>
      <c r="J29" s="1421"/>
      <c r="K29" s="1424">
        <v>-4.692821800174853</v>
      </c>
    </row>
    <row r="30" spans="1:11" s="839" customFormat="1" ht="24.75" customHeight="1">
      <c r="A30" s="1419" t="s">
        <v>796</v>
      </c>
      <c r="B30" s="1453">
        <v>13738.88305825</v>
      </c>
      <c r="C30" s="1453">
        <v>13675.161036799998</v>
      </c>
      <c r="D30" s="1453">
        <v>12364.73573455</v>
      </c>
      <c r="E30" s="1453">
        <v>12377.38905398</v>
      </c>
      <c r="F30" s="1422">
        <v>-63.722021450001193</v>
      </c>
      <c r="G30" s="1423"/>
      <c r="H30" s="1421">
        <v>-0.46380787419059544</v>
      </c>
      <c r="I30" s="1420">
        <v>12.653319429999101</v>
      </c>
      <c r="J30" s="1421"/>
      <c r="K30" s="1424">
        <v>0.10233392529888632</v>
      </c>
    </row>
    <row r="31" spans="1:11" s="839" customFormat="1" ht="24.75" customHeight="1">
      <c r="A31" s="1419" t="s">
        <v>797</v>
      </c>
      <c r="B31" s="1453">
        <v>71.680997069999975</v>
      </c>
      <c r="C31" s="1453">
        <v>107.08460838000001</v>
      </c>
      <c r="D31" s="1453">
        <v>95.982125290000027</v>
      </c>
      <c r="E31" s="1453">
        <v>275.36934681999986</v>
      </c>
      <c r="F31" s="1422">
        <v>35.403611310000031</v>
      </c>
      <c r="G31" s="1423"/>
      <c r="H31" s="1421">
        <v>49.390511791328301</v>
      </c>
      <c r="I31" s="1420">
        <v>179.38722152999983</v>
      </c>
      <c r="J31" s="1421"/>
      <c r="K31" s="1424">
        <v>186.89648826591406</v>
      </c>
    </row>
    <row r="32" spans="1:11" s="839" customFormat="1" ht="24.75" customHeight="1">
      <c r="A32" s="1419" t="s">
        <v>798</v>
      </c>
      <c r="B32" s="1453">
        <v>292.59525895600007</v>
      </c>
      <c r="C32" s="1453">
        <v>86.609425668</v>
      </c>
      <c r="D32" s="1453">
        <v>98.230970573999997</v>
      </c>
      <c r="E32" s="1453">
        <v>219.27402864399997</v>
      </c>
      <c r="F32" s="1422">
        <v>-205.98583328800007</v>
      </c>
      <c r="G32" s="1423"/>
      <c r="H32" s="1421">
        <v>-70.399579960034771</v>
      </c>
      <c r="I32" s="1420">
        <v>121.04305806999997</v>
      </c>
      <c r="J32" s="1421"/>
      <c r="K32" s="1424">
        <v>123.22290756438676</v>
      </c>
    </row>
    <row r="33" spans="1:11" s="839" customFormat="1" ht="24.75" customHeight="1">
      <c r="A33" s="1419" t="s">
        <v>799</v>
      </c>
      <c r="B33" s="1453">
        <v>0.26200000000000001</v>
      </c>
      <c r="C33" s="1453">
        <v>15.434567500000002</v>
      </c>
      <c r="D33" s="1453">
        <v>0.26200000000000001</v>
      </c>
      <c r="E33" s="1453">
        <v>2.8628165000000001</v>
      </c>
      <c r="F33" s="1422">
        <v>15.172567500000001</v>
      </c>
      <c r="G33" s="1423"/>
      <c r="H33" s="1421">
        <v>5791.0562977099244</v>
      </c>
      <c r="I33" s="1420">
        <v>2.6008165000000001</v>
      </c>
      <c r="J33" s="1421"/>
      <c r="K33" s="1424">
        <v>992.67805343511452</v>
      </c>
    </row>
    <row r="34" spans="1:11" s="839" customFormat="1" ht="24.75" customHeight="1">
      <c r="A34" s="1433" t="s">
        <v>800</v>
      </c>
      <c r="B34" s="1443">
        <v>294699.9861287151</v>
      </c>
      <c r="C34" s="1443">
        <v>295997.08190399664</v>
      </c>
      <c r="D34" s="1443">
        <v>251801.03352306486</v>
      </c>
      <c r="E34" s="1443">
        <v>305928.40906445088</v>
      </c>
      <c r="F34" s="1415">
        <v>1297.0957752815448</v>
      </c>
      <c r="G34" s="1416"/>
      <c r="H34" s="1414">
        <v>0.44014110496598963</v>
      </c>
      <c r="I34" s="1413">
        <v>54127.37554138602</v>
      </c>
      <c r="J34" s="1414"/>
      <c r="K34" s="1418">
        <v>21.496089505299025</v>
      </c>
    </row>
    <row r="35" spans="1:11" s="839" customFormat="1" ht="24.75" customHeight="1">
      <c r="A35" s="1419" t="s">
        <v>801</v>
      </c>
      <c r="B35" s="1453">
        <v>5561.0999999999995</v>
      </c>
      <c r="C35" s="1453">
        <v>6118</v>
      </c>
      <c r="D35" s="1453">
        <v>6814.8</v>
      </c>
      <c r="E35" s="1453">
        <v>8154.4</v>
      </c>
      <c r="F35" s="1422">
        <v>556.90000000000055</v>
      </c>
      <c r="G35" s="1423"/>
      <c r="H35" s="1421">
        <v>10.014205822589068</v>
      </c>
      <c r="I35" s="1420">
        <v>1339.5999999999995</v>
      </c>
      <c r="J35" s="1421"/>
      <c r="K35" s="1424">
        <v>19.657216646123135</v>
      </c>
    </row>
    <row r="36" spans="1:11" s="839" customFormat="1" ht="24.75" customHeight="1">
      <c r="A36" s="1419" t="s">
        <v>802</v>
      </c>
      <c r="B36" s="1453">
        <v>188.23284962165576</v>
      </c>
      <c r="C36" s="1453">
        <v>207.11253386999999</v>
      </c>
      <c r="D36" s="1453">
        <v>170.10310785999999</v>
      </c>
      <c r="E36" s="1453">
        <v>141.49652258</v>
      </c>
      <c r="F36" s="1422">
        <v>18.879684248344233</v>
      </c>
      <c r="G36" s="1423"/>
      <c r="H36" s="1421">
        <v>10.029962509887099</v>
      </c>
      <c r="I36" s="1420">
        <v>-28.60658527999999</v>
      </c>
      <c r="J36" s="1421"/>
      <c r="K36" s="1424">
        <v>-16.81720318922337</v>
      </c>
    </row>
    <row r="37" spans="1:11" s="839" customFormat="1" ht="24.75" customHeight="1">
      <c r="A37" s="1434" t="s">
        <v>803</v>
      </c>
      <c r="B37" s="1453">
        <v>54167.327470207412</v>
      </c>
      <c r="C37" s="1453">
        <v>54745.287322934375</v>
      </c>
      <c r="D37" s="1453">
        <v>41999.851472388393</v>
      </c>
      <c r="E37" s="1453">
        <v>44558.982067791498</v>
      </c>
      <c r="F37" s="1422">
        <v>577.95985272696271</v>
      </c>
      <c r="G37" s="1423"/>
      <c r="H37" s="1421">
        <v>1.0669897883458375</v>
      </c>
      <c r="I37" s="1420">
        <v>2559.130595403105</v>
      </c>
      <c r="J37" s="1421"/>
      <c r="K37" s="1424">
        <v>6.0931896320765153</v>
      </c>
    </row>
    <row r="38" spans="1:11" s="839" customFormat="1" ht="24.75" customHeight="1">
      <c r="A38" s="1435" t="s">
        <v>804</v>
      </c>
      <c r="B38" s="1453">
        <v>0</v>
      </c>
      <c r="C38" s="1453">
        <v>0</v>
      </c>
      <c r="D38" s="1453">
        <v>0</v>
      </c>
      <c r="E38" s="1453">
        <v>0</v>
      </c>
      <c r="F38" s="1422">
        <v>0</v>
      </c>
      <c r="G38" s="1423"/>
      <c r="H38" s="1421"/>
      <c r="I38" s="1420">
        <v>0</v>
      </c>
      <c r="J38" s="1421"/>
      <c r="K38" s="1424"/>
    </row>
    <row r="39" spans="1:11" s="839" customFormat="1" ht="24.75" customHeight="1">
      <c r="A39" s="1435" t="s">
        <v>805</v>
      </c>
      <c r="B39" s="1453">
        <v>54167.327470207412</v>
      </c>
      <c r="C39" s="1453">
        <v>54745.287322934375</v>
      </c>
      <c r="D39" s="1453">
        <v>41999.851472388393</v>
      </c>
      <c r="E39" s="1453">
        <v>44558.982067791498</v>
      </c>
      <c r="F39" s="1422">
        <v>577.95985272696271</v>
      </c>
      <c r="G39" s="1423"/>
      <c r="H39" s="1421">
        <v>1.0669897883458375</v>
      </c>
      <c r="I39" s="1420">
        <v>2559.130595403105</v>
      </c>
      <c r="J39" s="1421"/>
      <c r="K39" s="1424">
        <v>6.0931896320765153</v>
      </c>
    </row>
    <row r="40" spans="1:11" s="839" customFormat="1" ht="24.75" customHeight="1">
      <c r="A40" s="1419" t="s">
        <v>806</v>
      </c>
      <c r="B40" s="1453">
        <v>234783.325808886</v>
      </c>
      <c r="C40" s="1453">
        <v>234926.6820471923</v>
      </c>
      <c r="D40" s="1453">
        <v>202816.27894281648</v>
      </c>
      <c r="E40" s="1453">
        <v>253073.53047407937</v>
      </c>
      <c r="F40" s="1422">
        <v>143.35623830629629</v>
      </c>
      <c r="G40" s="1423"/>
      <c r="H40" s="1421">
        <v>6.1058952041163475E-2</v>
      </c>
      <c r="I40" s="1420">
        <v>50257.251531262882</v>
      </c>
      <c r="J40" s="1421"/>
      <c r="K40" s="1424">
        <v>24.779693125832754</v>
      </c>
    </row>
    <row r="41" spans="1:11" s="839" customFormat="1" ht="24.75" customHeight="1">
      <c r="A41" s="1434" t="s">
        <v>807</v>
      </c>
      <c r="B41" s="1453">
        <v>232698.82148765077</v>
      </c>
      <c r="C41" s="1453">
        <v>232444.35908573249</v>
      </c>
      <c r="D41" s="1453">
        <v>200735.94992329748</v>
      </c>
      <c r="E41" s="1453">
        <v>250251.70372499936</v>
      </c>
      <c r="F41" s="1422">
        <v>-254.4624019182811</v>
      </c>
      <c r="G41" s="1423"/>
      <c r="H41" s="1421">
        <v>-0.10935268184492515</v>
      </c>
      <c r="I41" s="1420">
        <v>49515.753801701881</v>
      </c>
      <c r="J41" s="1421"/>
      <c r="K41" s="1424">
        <v>24.667108119209427</v>
      </c>
    </row>
    <row r="42" spans="1:11" s="839" customFormat="1" ht="24.75" customHeight="1">
      <c r="A42" s="1434" t="s">
        <v>808</v>
      </c>
      <c r="B42" s="1453">
        <v>2084.5043212352234</v>
      </c>
      <c r="C42" s="1453">
        <v>2482.3229614597999</v>
      </c>
      <c r="D42" s="1453">
        <v>2080.3290195190002</v>
      </c>
      <c r="E42" s="1453">
        <v>2821.8267490800004</v>
      </c>
      <c r="F42" s="1422">
        <v>397.81864022457648</v>
      </c>
      <c r="G42" s="1423"/>
      <c r="H42" s="1421">
        <v>19.084567787743392</v>
      </c>
      <c r="I42" s="1420">
        <v>741.49772956100014</v>
      </c>
      <c r="J42" s="1421"/>
      <c r="K42" s="1424">
        <v>35.643291162301061</v>
      </c>
    </row>
    <row r="43" spans="1:11" s="839" customFormat="1" ht="24.75" customHeight="1">
      <c r="A43" s="1436" t="s">
        <v>809</v>
      </c>
      <c r="B43" s="1455">
        <v>0</v>
      </c>
      <c r="C43" s="1455">
        <v>0</v>
      </c>
      <c r="D43" s="1455">
        <v>0</v>
      </c>
      <c r="E43" s="1455">
        <v>0</v>
      </c>
      <c r="F43" s="1439">
        <v>0</v>
      </c>
      <c r="G43" s="1440"/>
      <c r="H43" s="1438"/>
      <c r="I43" s="1437">
        <v>0</v>
      </c>
      <c r="J43" s="1438"/>
      <c r="K43" s="1441"/>
    </row>
    <row r="44" spans="1:11" s="839" customFormat="1" ht="24.75" customHeight="1">
      <c r="A44" s="1442" t="s">
        <v>810</v>
      </c>
      <c r="B44" s="1455">
        <v>60</v>
      </c>
      <c r="C44" s="1455">
        <v>60</v>
      </c>
      <c r="D44" s="1455">
        <v>0</v>
      </c>
      <c r="E44" s="1455">
        <v>0</v>
      </c>
      <c r="F44" s="1439">
        <v>0</v>
      </c>
      <c r="G44" s="1416"/>
      <c r="H44" s="1443"/>
      <c r="I44" s="1437">
        <v>0</v>
      </c>
      <c r="J44" s="1414"/>
      <c r="K44" s="1418"/>
    </row>
    <row r="45" spans="1:11" s="839" customFormat="1" ht="24.75" customHeight="1" thickBot="1">
      <c r="A45" s="1444" t="s">
        <v>811</v>
      </c>
      <c r="B45" s="1456">
        <v>15003.376400557077</v>
      </c>
      <c r="C45" s="1456">
        <v>12015.089625186545</v>
      </c>
      <c r="D45" s="1456">
        <v>7575.9841577602047</v>
      </c>
      <c r="E45" s="1456">
        <v>14517.765492498362</v>
      </c>
      <c r="F45" s="1447">
        <v>-2988.2867753705323</v>
      </c>
      <c r="G45" s="1448"/>
      <c r="H45" s="1446">
        <v>-19.917428554679045</v>
      </c>
      <c r="I45" s="1445">
        <v>6941.7813347381571</v>
      </c>
      <c r="J45" s="1446"/>
      <c r="K45" s="1449">
        <v>91.628773109663612</v>
      </c>
    </row>
    <row r="46" spans="1:11" s="839" customFormat="1" ht="24.75" customHeight="1" thickTop="1">
      <c r="A46" s="1311" t="s">
        <v>726</v>
      </c>
      <c r="B46" s="1404"/>
      <c r="C46" s="1235"/>
      <c r="D46" s="1450"/>
      <c r="E46" s="1450"/>
      <c r="F46" s="1420"/>
      <c r="G46" s="1420"/>
      <c r="H46" s="1420"/>
      <c r="I46" s="1420"/>
      <c r="J46" s="1420"/>
      <c r="K46" s="1420"/>
    </row>
  </sheetData>
  <mergeCells count="7">
    <mergeCell ref="A1:K1"/>
    <mergeCell ref="A2:K2"/>
    <mergeCell ref="I3:K3"/>
    <mergeCell ref="F4:K4"/>
    <mergeCell ref="F5:H5"/>
    <mergeCell ref="I5:K5"/>
    <mergeCell ref="A4:A6"/>
  </mergeCells>
  <pageMargins left="0.5" right="0.5"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I24"/>
  <sheetViews>
    <sheetView workbookViewId="0">
      <selection activeCell="G14" sqref="G14"/>
    </sheetView>
  </sheetViews>
  <sheetFormatPr defaultRowHeight="15.75"/>
  <cols>
    <col min="1" max="1" width="12.5703125" style="94" bestFit="1" customWidth="1"/>
    <col min="2" max="2" width="12.7109375" style="94" customWidth="1"/>
    <col min="3" max="3" width="16.28515625" style="94" bestFit="1" customWidth="1"/>
    <col min="4" max="4" width="12.7109375" style="119" customWidth="1"/>
    <col min="5" max="5" width="16.28515625" style="94" bestFit="1" customWidth="1"/>
    <col min="6" max="6" width="12.7109375" style="94" customWidth="1"/>
    <col min="7" max="7" width="16.28515625" style="94" bestFit="1" customWidth="1"/>
    <col min="8" max="8" width="12.7109375" style="94" customWidth="1"/>
    <col min="9" max="9" width="16.28515625" style="94" bestFit="1" customWidth="1"/>
    <col min="10" max="10" width="13.7109375" style="94" bestFit="1" customWidth="1"/>
    <col min="11" max="11" width="14.42578125" style="94" customWidth="1"/>
    <col min="12" max="12" width="9.140625" style="94"/>
    <col min="13" max="13" width="13.7109375" style="94" bestFit="1" customWidth="1"/>
    <col min="14" max="16384" width="9.140625" style="94"/>
  </cols>
  <sheetData>
    <row r="1" spans="1:9">
      <c r="A1" s="1533" t="s">
        <v>195</v>
      </c>
      <c r="B1" s="1533"/>
      <c r="C1" s="1533"/>
      <c r="D1" s="1533"/>
      <c r="E1" s="1533"/>
      <c r="F1" s="1533"/>
      <c r="G1" s="1533"/>
      <c r="H1" s="1533"/>
      <c r="I1" s="1533"/>
    </row>
    <row r="2" spans="1:9">
      <c r="A2" s="1534" t="s">
        <v>89</v>
      </c>
      <c r="B2" s="1534"/>
      <c r="C2" s="1534"/>
      <c r="D2" s="1534"/>
      <c r="E2" s="1534"/>
      <c r="F2" s="1534"/>
      <c r="G2" s="1534"/>
      <c r="H2" s="1534"/>
      <c r="I2" s="1534"/>
    </row>
    <row r="3" spans="1:9">
      <c r="A3" s="1534" t="s">
        <v>196</v>
      </c>
      <c r="B3" s="1534"/>
      <c r="C3" s="1534"/>
      <c r="D3" s="1534"/>
      <c r="E3" s="1534"/>
      <c r="F3" s="1534"/>
      <c r="G3" s="1534"/>
      <c r="H3" s="1534"/>
      <c r="I3" s="1534"/>
    </row>
    <row r="4" spans="1:9">
      <c r="A4" s="1535" t="s">
        <v>197</v>
      </c>
      <c r="B4" s="1535"/>
      <c r="C4" s="1535"/>
      <c r="D4" s="1535"/>
      <c r="E4" s="1535"/>
      <c r="F4" s="1535"/>
      <c r="G4" s="1535"/>
      <c r="H4" s="1535"/>
      <c r="I4" s="1535"/>
    </row>
    <row r="5" spans="1:9" ht="16.5" thickBot="1">
      <c r="A5" s="95"/>
      <c r="B5" s="95"/>
      <c r="C5" s="95"/>
      <c r="D5" s="95"/>
      <c r="E5" s="95"/>
      <c r="F5" s="95"/>
      <c r="G5" s="95"/>
      <c r="H5" s="95"/>
      <c r="I5" s="95"/>
    </row>
    <row r="6" spans="1:9" ht="27.75" customHeight="1" thickTop="1">
      <c r="A6" s="1536" t="s">
        <v>198</v>
      </c>
      <c r="B6" s="1538" t="s">
        <v>199</v>
      </c>
      <c r="C6" s="1538"/>
      <c r="D6" s="1539" t="s">
        <v>5</v>
      </c>
      <c r="E6" s="1540"/>
      <c r="F6" s="1538" t="s">
        <v>6</v>
      </c>
      <c r="G6" s="1538"/>
      <c r="H6" s="1540" t="s">
        <v>47</v>
      </c>
      <c r="I6" s="1541"/>
    </row>
    <row r="7" spans="1:9" ht="27.75" customHeight="1">
      <c r="A7" s="1537"/>
      <c r="B7" s="229" t="s">
        <v>200</v>
      </c>
      <c r="C7" s="229" t="s">
        <v>4</v>
      </c>
      <c r="D7" s="230" t="s">
        <v>200</v>
      </c>
      <c r="E7" s="230" t="s">
        <v>4</v>
      </c>
      <c r="F7" s="230" t="s">
        <v>200</v>
      </c>
      <c r="G7" s="230" t="s">
        <v>4</v>
      </c>
      <c r="H7" s="231" t="s">
        <v>200</v>
      </c>
      <c r="I7" s="232" t="s">
        <v>4</v>
      </c>
    </row>
    <row r="8" spans="1:9" ht="27.75" customHeight="1">
      <c r="A8" s="96" t="s">
        <v>201</v>
      </c>
      <c r="B8" s="97">
        <v>99.64</v>
      </c>
      <c r="C8" s="98">
        <v>7.5</v>
      </c>
      <c r="D8" s="98">
        <v>106.52</v>
      </c>
      <c r="E8" s="99">
        <v>6.9</v>
      </c>
      <c r="F8" s="98">
        <v>115.7</v>
      </c>
      <c r="G8" s="98">
        <v>8.61</v>
      </c>
      <c r="H8" s="100">
        <v>118.34</v>
      </c>
      <c r="I8" s="101">
        <v>2.29</v>
      </c>
    </row>
    <row r="9" spans="1:9" ht="27.75" customHeight="1">
      <c r="A9" s="96" t="s">
        <v>202</v>
      </c>
      <c r="B9" s="97">
        <v>99.87</v>
      </c>
      <c r="C9" s="102">
        <v>7.6</v>
      </c>
      <c r="D9" s="103">
        <v>107.05</v>
      </c>
      <c r="E9" s="102">
        <v>7.2</v>
      </c>
      <c r="F9" s="103">
        <v>115.5</v>
      </c>
      <c r="G9" s="102">
        <v>7.9</v>
      </c>
      <c r="H9" s="104">
        <v>119.41</v>
      </c>
      <c r="I9" s="101">
        <v>3.39</v>
      </c>
    </row>
    <row r="10" spans="1:9" ht="27.75" customHeight="1">
      <c r="A10" s="96" t="s">
        <v>203</v>
      </c>
      <c r="B10" s="105">
        <v>100.17</v>
      </c>
      <c r="C10" s="98">
        <v>7.5</v>
      </c>
      <c r="D10" s="106">
        <v>108.37</v>
      </c>
      <c r="E10" s="98">
        <v>8.1999999999999993</v>
      </c>
      <c r="F10" s="106">
        <v>115.66</v>
      </c>
      <c r="G10" s="98">
        <v>6.73</v>
      </c>
      <c r="H10" s="107">
        <v>119.24</v>
      </c>
      <c r="I10" s="101">
        <v>3.1</v>
      </c>
    </row>
    <row r="11" spans="1:9" ht="27.75" customHeight="1">
      <c r="A11" s="96" t="s">
        <v>204</v>
      </c>
      <c r="B11" s="105">
        <v>100.37</v>
      </c>
      <c r="C11" s="98">
        <v>7.2</v>
      </c>
      <c r="D11" s="106">
        <v>110.85</v>
      </c>
      <c r="E11" s="98">
        <v>10.44</v>
      </c>
      <c r="F11" s="106">
        <v>116.12</v>
      </c>
      <c r="G11" s="98">
        <v>4.75</v>
      </c>
      <c r="H11" s="107">
        <v>120.59</v>
      </c>
      <c r="I11" s="101">
        <v>3.85</v>
      </c>
    </row>
    <row r="12" spans="1:9" ht="27.75" customHeight="1">
      <c r="A12" s="96" t="s">
        <v>205</v>
      </c>
      <c r="B12" s="105">
        <v>99.38</v>
      </c>
      <c r="C12" s="98">
        <v>7</v>
      </c>
      <c r="D12" s="106">
        <v>110.88</v>
      </c>
      <c r="E12" s="98">
        <v>11.58</v>
      </c>
      <c r="F12" s="106">
        <v>115.1</v>
      </c>
      <c r="G12" s="98">
        <v>3.8</v>
      </c>
      <c r="H12" s="107">
        <v>119.92</v>
      </c>
      <c r="I12" s="101">
        <v>4.16</v>
      </c>
    </row>
    <row r="13" spans="1:9" ht="27.75" customHeight="1">
      <c r="A13" s="96" t="s">
        <v>206</v>
      </c>
      <c r="B13" s="105">
        <v>98.58</v>
      </c>
      <c r="C13" s="98">
        <v>6.8</v>
      </c>
      <c r="D13" s="106">
        <v>110.5</v>
      </c>
      <c r="E13" s="98">
        <v>12.1</v>
      </c>
      <c r="F13" s="106">
        <v>113.9</v>
      </c>
      <c r="G13" s="106">
        <v>3.2</v>
      </c>
      <c r="H13" s="107">
        <v>118.5</v>
      </c>
      <c r="I13" s="108">
        <v>4</v>
      </c>
    </row>
    <row r="14" spans="1:9" ht="27.75" customHeight="1">
      <c r="A14" s="96" t="s">
        <v>207</v>
      </c>
      <c r="B14" s="105">
        <v>98.67</v>
      </c>
      <c r="C14" s="106">
        <v>7</v>
      </c>
      <c r="D14" s="106">
        <v>109.8</v>
      </c>
      <c r="E14" s="106">
        <v>11.3</v>
      </c>
      <c r="F14" s="106">
        <v>113.38</v>
      </c>
      <c r="G14" s="106">
        <v>3.26</v>
      </c>
      <c r="H14" s="107">
        <v>119.04</v>
      </c>
      <c r="I14" s="108">
        <v>4.99</v>
      </c>
    </row>
    <row r="15" spans="1:9" ht="27.75" customHeight="1">
      <c r="A15" s="96" t="s">
        <v>208</v>
      </c>
      <c r="B15" s="105">
        <v>99.05</v>
      </c>
      <c r="C15" s="98">
        <v>7</v>
      </c>
      <c r="D15" s="106">
        <v>109.18</v>
      </c>
      <c r="E15" s="98">
        <v>10.24</v>
      </c>
      <c r="F15" s="106">
        <v>112.4</v>
      </c>
      <c r="G15" s="106">
        <v>2.9</v>
      </c>
      <c r="H15" s="107">
        <v>119.09</v>
      </c>
      <c r="I15" s="108">
        <v>5.96</v>
      </c>
    </row>
    <row r="16" spans="1:9" ht="27.75" customHeight="1">
      <c r="A16" s="96" t="s">
        <v>209</v>
      </c>
      <c r="B16" s="105">
        <v>99.68</v>
      </c>
      <c r="C16" s="98">
        <v>6.9</v>
      </c>
      <c r="D16" s="106">
        <v>109.35</v>
      </c>
      <c r="E16" s="98">
        <v>9.7100000000000009</v>
      </c>
      <c r="F16" s="106">
        <v>113.5</v>
      </c>
      <c r="G16" s="106">
        <v>3.8</v>
      </c>
      <c r="H16" s="107">
        <v>119.51</v>
      </c>
      <c r="I16" s="108">
        <v>5.33</v>
      </c>
    </row>
    <row r="17" spans="1:9" ht="27.75" customHeight="1">
      <c r="A17" s="96" t="s">
        <v>210</v>
      </c>
      <c r="B17" s="105">
        <v>101.29</v>
      </c>
      <c r="C17" s="98">
        <v>7.1</v>
      </c>
      <c r="D17" s="106">
        <v>111.48</v>
      </c>
      <c r="E17" s="98">
        <v>10.039999999999999</v>
      </c>
      <c r="F17" s="106">
        <v>115.22</v>
      </c>
      <c r="G17" s="107">
        <v>3.36</v>
      </c>
      <c r="H17" s="107"/>
      <c r="I17" s="109"/>
    </row>
    <row r="18" spans="1:9" ht="27.75" customHeight="1">
      <c r="A18" s="96" t="s">
        <v>211</v>
      </c>
      <c r="B18" s="105">
        <v>101.17</v>
      </c>
      <c r="C18" s="98">
        <v>7.4</v>
      </c>
      <c r="D18" s="106">
        <v>112.44</v>
      </c>
      <c r="E18" s="98">
        <v>11.12</v>
      </c>
      <c r="F18" s="106">
        <v>115.57</v>
      </c>
      <c r="G18" s="107">
        <v>2.78</v>
      </c>
      <c r="H18" s="107"/>
      <c r="I18" s="109"/>
    </row>
    <row r="19" spans="1:9" ht="27.75" customHeight="1">
      <c r="A19" s="96" t="s">
        <v>212</v>
      </c>
      <c r="B19" s="105">
        <v>102.2</v>
      </c>
      <c r="C19" s="98">
        <v>7.6</v>
      </c>
      <c r="D19" s="106">
        <v>112.88</v>
      </c>
      <c r="E19" s="110">
        <v>10.44</v>
      </c>
      <c r="F19" s="111">
        <v>115.94</v>
      </c>
      <c r="G19" s="107">
        <v>2.71</v>
      </c>
      <c r="H19" s="112"/>
      <c r="I19" s="109"/>
    </row>
    <row r="20" spans="1:9" ht="27.75" customHeight="1" thickBot="1">
      <c r="A20" s="113" t="s">
        <v>213</v>
      </c>
      <c r="B20" s="114">
        <v>100</v>
      </c>
      <c r="C20" s="115">
        <f t="shared" ref="C20:I20" si="0">AVERAGE(C8:C19)</f>
        <v>7.2166666666666659</v>
      </c>
      <c r="D20" s="114">
        <f t="shared" si="0"/>
        <v>109.94166666666665</v>
      </c>
      <c r="E20" s="115">
        <f t="shared" si="0"/>
        <v>9.9391666666666652</v>
      </c>
      <c r="F20" s="114">
        <f t="shared" si="0"/>
        <v>114.8325</v>
      </c>
      <c r="G20" s="114">
        <f t="shared" si="0"/>
        <v>4.4833333333333334</v>
      </c>
      <c r="H20" s="116">
        <f t="shared" si="0"/>
        <v>119.29333333333335</v>
      </c>
      <c r="I20" s="117">
        <f t="shared" si="0"/>
        <v>4.1188888888888888</v>
      </c>
    </row>
    <row r="21" spans="1:9" ht="16.5" thickTop="1">
      <c r="A21" s="118"/>
    </row>
    <row r="22" spans="1:9">
      <c r="A22" s="120"/>
      <c r="G22" s="121"/>
    </row>
    <row r="24" spans="1:9">
      <c r="F24" s="122"/>
      <c r="G24" s="122"/>
      <c r="H24" s="122"/>
    </row>
  </sheetData>
  <mergeCells count="9">
    <mergeCell ref="A1:I1"/>
    <mergeCell ref="A2:I2"/>
    <mergeCell ref="A3:I3"/>
    <mergeCell ref="A4:I4"/>
    <mergeCell ref="A6:A7"/>
    <mergeCell ref="B6:C6"/>
    <mergeCell ref="D6:E6"/>
    <mergeCell ref="F6:G6"/>
    <mergeCell ref="H6:I6"/>
  </mergeCells>
  <printOptions horizontalCentered="1"/>
  <pageMargins left="0.5" right="0.5" top="0.75" bottom="0.75" header="0.3" footer="0.3"/>
  <pageSetup paperSize="9" scale="71"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K82"/>
  <sheetViews>
    <sheetView zoomScale="90" zoomScaleNormal="90" workbookViewId="0">
      <selection activeCell="Q9" sqref="Q9"/>
    </sheetView>
  </sheetViews>
  <sheetFormatPr defaultColWidth="11" defaultRowHeight="17.100000000000001" customHeight="1"/>
  <cols>
    <col min="1" max="1" width="53.5703125" style="839" bestFit="1" customWidth="1"/>
    <col min="2" max="5" width="13.5703125" style="839" customWidth="1"/>
    <col min="6" max="6" width="10.7109375" style="839" customWidth="1"/>
    <col min="7" max="7" width="2.42578125" style="839" bestFit="1" customWidth="1"/>
    <col min="8" max="8" width="8.5703125" style="839" customWidth="1"/>
    <col min="9" max="9" width="12.42578125" style="839" customWidth="1"/>
    <col min="10" max="10" width="2.140625" style="839" customWidth="1"/>
    <col min="11" max="11" width="9.42578125" style="839" customWidth="1"/>
    <col min="12" max="256" width="11" style="1167"/>
    <col min="257" max="257" width="46.7109375" style="1167" bestFit="1" customWidth="1"/>
    <col min="258" max="258" width="11.85546875" style="1167" customWidth="1"/>
    <col min="259" max="259" width="12.42578125" style="1167" customWidth="1"/>
    <col min="260" max="260" width="12.5703125" style="1167" customWidth="1"/>
    <col min="261" max="261" width="11.7109375" style="1167" customWidth="1"/>
    <col min="262" max="262" width="10.7109375" style="1167" customWidth="1"/>
    <col min="263" max="263" width="2.42578125" style="1167" bestFit="1" customWidth="1"/>
    <col min="264" max="264" width="8.5703125" style="1167" customWidth="1"/>
    <col min="265" max="265" width="12.42578125" style="1167" customWidth="1"/>
    <col min="266" max="266" width="2.140625" style="1167" customWidth="1"/>
    <col min="267" max="267" width="9.42578125" style="1167" customWidth="1"/>
    <col min="268" max="512" width="11" style="1167"/>
    <col min="513" max="513" width="46.7109375" style="1167" bestFit="1" customWidth="1"/>
    <col min="514" max="514" width="11.85546875" style="1167" customWidth="1"/>
    <col min="515" max="515" width="12.42578125" style="1167" customWidth="1"/>
    <col min="516" max="516" width="12.5703125" style="1167" customWidth="1"/>
    <col min="517" max="517" width="11.7109375" style="1167" customWidth="1"/>
    <col min="518" max="518" width="10.7109375" style="1167" customWidth="1"/>
    <col min="519" max="519" width="2.42578125" style="1167" bestFit="1" customWidth="1"/>
    <col min="520" max="520" width="8.5703125" style="1167" customWidth="1"/>
    <col min="521" max="521" width="12.42578125" style="1167" customWidth="1"/>
    <col min="522" max="522" width="2.140625" style="1167" customWidth="1"/>
    <col min="523" max="523" width="9.42578125" style="1167" customWidth="1"/>
    <col min="524" max="768" width="11" style="1167"/>
    <col min="769" max="769" width="46.7109375" style="1167" bestFit="1" customWidth="1"/>
    <col min="770" max="770" width="11.85546875" style="1167" customWidth="1"/>
    <col min="771" max="771" width="12.42578125" style="1167" customWidth="1"/>
    <col min="772" max="772" width="12.5703125" style="1167" customWidth="1"/>
    <col min="773" max="773" width="11.7109375" style="1167" customWidth="1"/>
    <col min="774" max="774" width="10.7109375" style="1167" customWidth="1"/>
    <col min="775" max="775" width="2.42578125" style="1167" bestFit="1" customWidth="1"/>
    <col min="776" max="776" width="8.5703125" style="1167" customWidth="1"/>
    <col min="777" max="777" width="12.42578125" style="1167" customWidth="1"/>
    <col min="778" max="778" width="2.140625" style="1167" customWidth="1"/>
    <col min="779" max="779" width="9.42578125" style="1167" customWidth="1"/>
    <col min="780" max="1024" width="11" style="1167"/>
    <col min="1025" max="1025" width="46.7109375" style="1167" bestFit="1" customWidth="1"/>
    <col min="1026" max="1026" width="11.85546875" style="1167" customWidth="1"/>
    <col min="1027" max="1027" width="12.42578125" style="1167" customWidth="1"/>
    <col min="1028" max="1028" width="12.5703125" style="1167" customWidth="1"/>
    <col min="1029" max="1029" width="11.7109375" style="1167" customWidth="1"/>
    <col min="1030" max="1030" width="10.7109375" style="1167" customWidth="1"/>
    <col min="1031" max="1031" width="2.42578125" style="1167" bestFit="1" customWidth="1"/>
    <col min="1032" max="1032" width="8.5703125" style="1167" customWidth="1"/>
    <col min="1033" max="1033" width="12.42578125" style="1167" customWidth="1"/>
    <col min="1034" max="1034" width="2.140625" style="1167" customWidth="1"/>
    <col min="1035" max="1035" width="9.42578125" style="1167" customWidth="1"/>
    <col min="1036" max="1280" width="11" style="1167"/>
    <col min="1281" max="1281" width="46.7109375" style="1167" bestFit="1" customWidth="1"/>
    <col min="1282" max="1282" width="11.85546875" style="1167" customWidth="1"/>
    <col min="1283" max="1283" width="12.42578125" style="1167" customWidth="1"/>
    <col min="1284" max="1284" width="12.5703125" style="1167" customWidth="1"/>
    <col min="1285" max="1285" width="11.7109375" style="1167" customWidth="1"/>
    <col min="1286" max="1286" width="10.7109375" style="1167" customWidth="1"/>
    <col min="1287" max="1287" width="2.42578125" style="1167" bestFit="1" customWidth="1"/>
    <col min="1288" max="1288" width="8.5703125" style="1167" customWidth="1"/>
    <col min="1289" max="1289" width="12.42578125" style="1167" customWidth="1"/>
    <col min="1290" max="1290" width="2.140625" style="1167" customWidth="1"/>
    <col min="1291" max="1291" width="9.42578125" style="1167" customWidth="1"/>
    <col min="1292" max="1536" width="11" style="1167"/>
    <col min="1537" max="1537" width="46.7109375" style="1167" bestFit="1" customWidth="1"/>
    <col min="1538" max="1538" width="11.85546875" style="1167" customWidth="1"/>
    <col min="1539" max="1539" width="12.42578125" style="1167" customWidth="1"/>
    <col min="1540" max="1540" width="12.5703125" style="1167" customWidth="1"/>
    <col min="1541" max="1541" width="11.7109375" style="1167" customWidth="1"/>
    <col min="1542" max="1542" width="10.7109375" style="1167" customWidth="1"/>
    <col min="1543" max="1543" width="2.42578125" style="1167" bestFit="1" customWidth="1"/>
    <col min="1544" max="1544" width="8.5703125" style="1167" customWidth="1"/>
    <col min="1545" max="1545" width="12.42578125" style="1167" customWidth="1"/>
    <col min="1546" max="1546" width="2.140625" style="1167" customWidth="1"/>
    <col min="1547" max="1547" width="9.42578125" style="1167" customWidth="1"/>
    <col min="1548" max="1792" width="11" style="1167"/>
    <col min="1793" max="1793" width="46.7109375" style="1167" bestFit="1" customWidth="1"/>
    <col min="1794" max="1794" width="11.85546875" style="1167" customWidth="1"/>
    <col min="1795" max="1795" width="12.42578125" style="1167" customWidth="1"/>
    <col min="1796" max="1796" width="12.5703125" style="1167" customWidth="1"/>
    <col min="1797" max="1797" width="11.7109375" style="1167" customWidth="1"/>
    <col min="1798" max="1798" width="10.7109375" style="1167" customWidth="1"/>
    <col min="1799" max="1799" width="2.42578125" style="1167" bestFit="1" customWidth="1"/>
    <col min="1800" max="1800" width="8.5703125" style="1167" customWidth="1"/>
    <col min="1801" max="1801" width="12.42578125" style="1167" customWidth="1"/>
    <col min="1802" max="1802" width="2.140625" style="1167" customWidth="1"/>
    <col min="1803" max="1803" width="9.42578125" style="1167" customWidth="1"/>
    <col min="1804" max="2048" width="11" style="1167"/>
    <col min="2049" max="2049" width="46.7109375" style="1167" bestFit="1" customWidth="1"/>
    <col min="2050" max="2050" width="11.85546875" style="1167" customWidth="1"/>
    <col min="2051" max="2051" width="12.42578125" style="1167" customWidth="1"/>
    <col min="2052" max="2052" width="12.5703125" style="1167" customWidth="1"/>
    <col min="2053" max="2053" width="11.7109375" style="1167" customWidth="1"/>
    <col min="2054" max="2054" width="10.7109375" style="1167" customWidth="1"/>
    <col min="2055" max="2055" width="2.42578125" style="1167" bestFit="1" customWidth="1"/>
    <col min="2056" max="2056" width="8.5703125" style="1167" customWidth="1"/>
    <col min="2057" max="2057" width="12.42578125" style="1167" customWidth="1"/>
    <col min="2058" max="2058" width="2.140625" style="1167" customWidth="1"/>
    <col min="2059" max="2059" width="9.42578125" style="1167" customWidth="1"/>
    <col min="2060" max="2304" width="11" style="1167"/>
    <col min="2305" max="2305" width="46.7109375" style="1167" bestFit="1" customWidth="1"/>
    <col min="2306" max="2306" width="11.85546875" style="1167" customWidth="1"/>
    <col min="2307" max="2307" width="12.42578125" style="1167" customWidth="1"/>
    <col min="2308" max="2308" width="12.5703125" style="1167" customWidth="1"/>
    <col min="2309" max="2309" width="11.7109375" style="1167" customWidth="1"/>
    <col min="2310" max="2310" width="10.7109375" style="1167" customWidth="1"/>
    <col min="2311" max="2311" width="2.42578125" style="1167" bestFit="1" customWidth="1"/>
    <col min="2312" max="2312" width="8.5703125" style="1167" customWidth="1"/>
    <col min="2313" max="2313" width="12.42578125" style="1167" customWidth="1"/>
    <col min="2314" max="2314" width="2.140625" style="1167" customWidth="1"/>
    <col min="2315" max="2315" width="9.42578125" style="1167" customWidth="1"/>
    <col min="2316" max="2560" width="11" style="1167"/>
    <col min="2561" max="2561" width="46.7109375" style="1167" bestFit="1" customWidth="1"/>
    <col min="2562" max="2562" width="11.85546875" style="1167" customWidth="1"/>
    <col min="2563" max="2563" width="12.42578125" style="1167" customWidth="1"/>
    <col min="2564" max="2564" width="12.5703125" style="1167" customWidth="1"/>
    <col min="2565" max="2565" width="11.7109375" style="1167" customWidth="1"/>
    <col min="2566" max="2566" width="10.7109375" style="1167" customWidth="1"/>
    <col min="2567" max="2567" width="2.42578125" style="1167" bestFit="1" customWidth="1"/>
    <col min="2568" max="2568" width="8.5703125" style="1167" customWidth="1"/>
    <col min="2569" max="2569" width="12.42578125" style="1167" customWidth="1"/>
    <col min="2570" max="2570" width="2.140625" style="1167" customWidth="1"/>
    <col min="2571" max="2571" width="9.42578125" style="1167" customWidth="1"/>
    <col min="2572" max="2816" width="11" style="1167"/>
    <col min="2817" max="2817" width="46.7109375" style="1167" bestFit="1" customWidth="1"/>
    <col min="2818" max="2818" width="11.85546875" style="1167" customWidth="1"/>
    <col min="2819" max="2819" width="12.42578125" style="1167" customWidth="1"/>
    <col min="2820" max="2820" width="12.5703125" style="1167" customWidth="1"/>
    <col min="2821" max="2821" width="11.7109375" style="1167" customWidth="1"/>
    <col min="2822" max="2822" width="10.7109375" style="1167" customWidth="1"/>
    <col min="2823" max="2823" width="2.42578125" style="1167" bestFit="1" customWidth="1"/>
    <col min="2824" max="2824" width="8.5703125" style="1167" customWidth="1"/>
    <col min="2825" max="2825" width="12.42578125" style="1167" customWidth="1"/>
    <col min="2826" max="2826" width="2.140625" style="1167" customWidth="1"/>
    <col min="2827" max="2827" width="9.42578125" style="1167" customWidth="1"/>
    <col min="2828" max="3072" width="11" style="1167"/>
    <col min="3073" max="3073" width="46.7109375" style="1167" bestFit="1" customWidth="1"/>
    <col min="3074" max="3074" width="11.85546875" style="1167" customWidth="1"/>
    <col min="3075" max="3075" width="12.42578125" style="1167" customWidth="1"/>
    <col min="3076" max="3076" width="12.5703125" style="1167" customWidth="1"/>
    <col min="3077" max="3077" width="11.7109375" style="1167" customWidth="1"/>
    <col min="3078" max="3078" width="10.7109375" style="1167" customWidth="1"/>
    <col min="3079" max="3079" width="2.42578125" style="1167" bestFit="1" customWidth="1"/>
    <col min="3080" max="3080" width="8.5703125" style="1167" customWidth="1"/>
    <col min="3081" max="3081" width="12.42578125" style="1167" customWidth="1"/>
    <col min="3082" max="3082" width="2.140625" style="1167" customWidth="1"/>
    <col min="3083" max="3083" width="9.42578125" style="1167" customWidth="1"/>
    <col min="3084" max="3328" width="11" style="1167"/>
    <col min="3329" max="3329" width="46.7109375" style="1167" bestFit="1" customWidth="1"/>
    <col min="3330" max="3330" width="11.85546875" style="1167" customWidth="1"/>
    <col min="3331" max="3331" width="12.42578125" style="1167" customWidth="1"/>
    <col min="3332" max="3332" width="12.5703125" style="1167" customWidth="1"/>
    <col min="3333" max="3333" width="11.7109375" style="1167" customWidth="1"/>
    <col min="3334" max="3334" width="10.7109375" style="1167" customWidth="1"/>
    <col min="3335" max="3335" width="2.42578125" style="1167" bestFit="1" customWidth="1"/>
    <col min="3336" max="3336" width="8.5703125" style="1167" customWidth="1"/>
    <col min="3337" max="3337" width="12.42578125" style="1167" customWidth="1"/>
    <col min="3338" max="3338" width="2.140625" style="1167" customWidth="1"/>
    <col min="3339" max="3339" width="9.42578125" style="1167" customWidth="1"/>
    <col min="3340" max="3584" width="11" style="1167"/>
    <col min="3585" max="3585" width="46.7109375" style="1167" bestFit="1" customWidth="1"/>
    <col min="3586" max="3586" width="11.85546875" style="1167" customWidth="1"/>
    <col min="3587" max="3587" width="12.42578125" style="1167" customWidth="1"/>
    <col min="3588" max="3588" width="12.5703125" style="1167" customWidth="1"/>
    <col min="3589" max="3589" width="11.7109375" style="1167" customWidth="1"/>
    <col min="3590" max="3590" width="10.7109375" style="1167" customWidth="1"/>
    <col min="3591" max="3591" width="2.42578125" style="1167" bestFit="1" customWidth="1"/>
    <col min="3592" max="3592" width="8.5703125" style="1167" customWidth="1"/>
    <col min="3593" max="3593" width="12.42578125" style="1167" customWidth="1"/>
    <col min="3594" max="3594" width="2.140625" style="1167" customWidth="1"/>
    <col min="3595" max="3595" width="9.42578125" style="1167" customWidth="1"/>
    <col min="3596" max="3840" width="11" style="1167"/>
    <col min="3841" max="3841" width="46.7109375" style="1167" bestFit="1" customWidth="1"/>
    <col min="3842" max="3842" width="11.85546875" style="1167" customWidth="1"/>
    <col min="3843" max="3843" width="12.42578125" style="1167" customWidth="1"/>
    <col min="3844" max="3844" width="12.5703125" style="1167" customWidth="1"/>
    <col min="3845" max="3845" width="11.7109375" style="1167" customWidth="1"/>
    <col min="3846" max="3846" width="10.7109375" style="1167" customWidth="1"/>
    <col min="3847" max="3847" width="2.42578125" style="1167" bestFit="1" customWidth="1"/>
    <col min="3848" max="3848" width="8.5703125" style="1167" customWidth="1"/>
    <col min="3849" max="3849" width="12.42578125" style="1167" customWidth="1"/>
    <col min="3850" max="3850" width="2.140625" style="1167" customWidth="1"/>
    <col min="3851" max="3851" width="9.42578125" style="1167" customWidth="1"/>
    <col min="3852" max="4096" width="11" style="1167"/>
    <col min="4097" max="4097" width="46.7109375" style="1167" bestFit="1" customWidth="1"/>
    <col min="4098" max="4098" width="11.85546875" style="1167" customWidth="1"/>
    <col min="4099" max="4099" width="12.42578125" style="1167" customWidth="1"/>
    <col min="4100" max="4100" width="12.5703125" style="1167" customWidth="1"/>
    <col min="4101" max="4101" width="11.7109375" style="1167" customWidth="1"/>
    <col min="4102" max="4102" width="10.7109375" style="1167" customWidth="1"/>
    <col min="4103" max="4103" width="2.42578125" style="1167" bestFit="1" customWidth="1"/>
    <col min="4104" max="4104" width="8.5703125" style="1167" customWidth="1"/>
    <col min="4105" max="4105" width="12.42578125" style="1167" customWidth="1"/>
    <col min="4106" max="4106" width="2.140625" style="1167" customWidth="1"/>
    <col min="4107" max="4107" width="9.42578125" style="1167" customWidth="1"/>
    <col min="4108" max="4352" width="11" style="1167"/>
    <col min="4353" max="4353" width="46.7109375" style="1167" bestFit="1" customWidth="1"/>
    <col min="4354" max="4354" width="11.85546875" style="1167" customWidth="1"/>
    <col min="4355" max="4355" width="12.42578125" style="1167" customWidth="1"/>
    <col min="4356" max="4356" width="12.5703125" style="1167" customWidth="1"/>
    <col min="4357" max="4357" width="11.7109375" style="1167" customWidth="1"/>
    <col min="4358" max="4358" width="10.7109375" style="1167" customWidth="1"/>
    <col min="4359" max="4359" width="2.42578125" style="1167" bestFit="1" customWidth="1"/>
    <col min="4360" max="4360" width="8.5703125" style="1167" customWidth="1"/>
    <col min="4361" max="4361" width="12.42578125" style="1167" customWidth="1"/>
    <col min="4362" max="4362" width="2.140625" style="1167" customWidth="1"/>
    <col min="4363" max="4363" width="9.42578125" style="1167" customWidth="1"/>
    <col min="4364" max="4608" width="11" style="1167"/>
    <col min="4609" max="4609" width="46.7109375" style="1167" bestFit="1" customWidth="1"/>
    <col min="4610" max="4610" width="11.85546875" style="1167" customWidth="1"/>
    <col min="4611" max="4611" width="12.42578125" style="1167" customWidth="1"/>
    <col min="4612" max="4612" width="12.5703125" style="1167" customWidth="1"/>
    <col min="4613" max="4613" width="11.7109375" style="1167" customWidth="1"/>
    <col min="4614" max="4614" width="10.7109375" style="1167" customWidth="1"/>
    <col min="4615" max="4615" width="2.42578125" style="1167" bestFit="1" customWidth="1"/>
    <col min="4616" max="4616" width="8.5703125" style="1167" customWidth="1"/>
    <col min="4617" max="4617" width="12.42578125" style="1167" customWidth="1"/>
    <col min="4618" max="4618" width="2.140625" style="1167" customWidth="1"/>
    <col min="4619" max="4619" width="9.42578125" style="1167" customWidth="1"/>
    <col min="4620" max="4864" width="11" style="1167"/>
    <col min="4865" max="4865" width="46.7109375" style="1167" bestFit="1" customWidth="1"/>
    <col min="4866" max="4866" width="11.85546875" style="1167" customWidth="1"/>
    <col min="4867" max="4867" width="12.42578125" style="1167" customWidth="1"/>
    <col min="4868" max="4868" width="12.5703125" style="1167" customWidth="1"/>
    <col min="4869" max="4869" width="11.7109375" style="1167" customWidth="1"/>
    <col min="4870" max="4870" width="10.7109375" style="1167" customWidth="1"/>
    <col min="4871" max="4871" width="2.42578125" style="1167" bestFit="1" customWidth="1"/>
    <col min="4872" max="4872" width="8.5703125" style="1167" customWidth="1"/>
    <col min="4873" max="4873" width="12.42578125" style="1167" customWidth="1"/>
    <col min="4874" max="4874" width="2.140625" style="1167" customWidth="1"/>
    <col min="4875" max="4875" width="9.42578125" style="1167" customWidth="1"/>
    <col min="4876" max="5120" width="11" style="1167"/>
    <col min="5121" max="5121" width="46.7109375" style="1167" bestFit="1" customWidth="1"/>
    <col min="5122" max="5122" width="11.85546875" style="1167" customWidth="1"/>
    <col min="5123" max="5123" width="12.42578125" style="1167" customWidth="1"/>
    <col min="5124" max="5124" width="12.5703125" style="1167" customWidth="1"/>
    <col min="5125" max="5125" width="11.7109375" style="1167" customWidth="1"/>
    <col min="5126" max="5126" width="10.7109375" style="1167" customWidth="1"/>
    <col min="5127" max="5127" width="2.42578125" style="1167" bestFit="1" customWidth="1"/>
    <col min="5128" max="5128" width="8.5703125" style="1167" customWidth="1"/>
    <col min="5129" max="5129" width="12.42578125" style="1167" customWidth="1"/>
    <col min="5130" max="5130" width="2.140625" style="1167" customWidth="1"/>
    <col min="5131" max="5131" width="9.42578125" style="1167" customWidth="1"/>
    <col min="5132" max="5376" width="11" style="1167"/>
    <col min="5377" max="5377" width="46.7109375" style="1167" bestFit="1" customWidth="1"/>
    <col min="5378" max="5378" width="11.85546875" style="1167" customWidth="1"/>
    <col min="5379" max="5379" width="12.42578125" style="1167" customWidth="1"/>
    <col min="5380" max="5380" width="12.5703125" style="1167" customWidth="1"/>
    <col min="5381" max="5381" width="11.7109375" style="1167" customWidth="1"/>
    <col min="5382" max="5382" width="10.7109375" style="1167" customWidth="1"/>
    <col min="5383" max="5383" width="2.42578125" style="1167" bestFit="1" customWidth="1"/>
    <col min="5384" max="5384" width="8.5703125" style="1167" customWidth="1"/>
    <col min="5385" max="5385" width="12.42578125" style="1167" customWidth="1"/>
    <col min="5386" max="5386" width="2.140625" style="1167" customWidth="1"/>
    <col min="5387" max="5387" width="9.42578125" style="1167" customWidth="1"/>
    <col min="5388" max="5632" width="11" style="1167"/>
    <col min="5633" max="5633" width="46.7109375" style="1167" bestFit="1" customWidth="1"/>
    <col min="5634" max="5634" width="11.85546875" style="1167" customWidth="1"/>
    <col min="5635" max="5635" width="12.42578125" style="1167" customWidth="1"/>
    <col min="5636" max="5636" width="12.5703125" style="1167" customWidth="1"/>
    <col min="5637" max="5637" width="11.7109375" style="1167" customWidth="1"/>
    <col min="5638" max="5638" width="10.7109375" style="1167" customWidth="1"/>
    <col min="5639" max="5639" width="2.42578125" style="1167" bestFit="1" customWidth="1"/>
    <col min="5640" max="5640" width="8.5703125" style="1167" customWidth="1"/>
    <col min="5641" max="5641" width="12.42578125" style="1167" customWidth="1"/>
    <col min="5642" max="5642" width="2.140625" style="1167" customWidth="1"/>
    <col min="5643" max="5643" width="9.42578125" style="1167" customWidth="1"/>
    <col min="5644" max="5888" width="11" style="1167"/>
    <col min="5889" max="5889" width="46.7109375" style="1167" bestFit="1" customWidth="1"/>
    <col min="5890" max="5890" width="11.85546875" style="1167" customWidth="1"/>
    <col min="5891" max="5891" width="12.42578125" style="1167" customWidth="1"/>
    <col min="5892" max="5892" width="12.5703125" style="1167" customWidth="1"/>
    <col min="5893" max="5893" width="11.7109375" style="1167" customWidth="1"/>
    <col min="5894" max="5894" width="10.7109375" style="1167" customWidth="1"/>
    <col min="5895" max="5895" width="2.42578125" style="1167" bestFit="1" customWidth="1"/>
    <col min="5896" max="5896" width="8.5703125" style="1167" customWidth="1"/>
    <col min="5897" max="5897" width="12.42578125" style="1167" customWidth="1"/>
    <col min="5898" max="5898" width="2.140625" style="1167" customWidth="1"/>
    <col min="5899" max="5899" width="9.42578125" style="1167" customWidth="1"/>
    <col min="5900" max="6144" width="11" style="1167"/>
    <col min="6145" max="6145" width="46.7109375" style="1167" bestFit="1" customWidth="1"/>
    <col min="6146" max="6146" width="11.85546875" style="1167" customWidth="1"/>
    <col min="6147" max="6147" width="12.42578125" style="1167" customWidth="1"/>
    <col min="6148" max="6148" width="12.5703125" style="1167" customWidth="1"/>
    <col min="6149" max="6149" width="11.7109375" style="1167" customWidth="1"/>
    <col min="6150" max="6150" width="10.7109375" style="1167" customWidth="1"/>
    <col min="6151" max="6151" width="2.42578125" style="1167" bestFit="1" customWidth="1"/>
    <col min="6152" max="6152" width="8.5703125" style="1167" customWidth="1"/>
    <col min="6153" max="6153" width="12.42578125" style="1167" customWidth="1"/>
    <col min="6154" max="6154" width="2.140625" style="1167" customWidth="1"/>
    <col min="6155" max="6155" width="9.42578125" style="1167" customWidth="1"/>
    <col min="6156" max="6400" width="11" style="1167"/>
    <col min="6401" max="6401" width="46.7109375" style="1167" bestFit="1" customWidth="1"/>
    <col min="6402" max="6402" width="11.85546875" style="1167" customWidth="1"/>
    <col min="6403" max="6403" width="12.42578125" style="1167" customWidth="1"/>
    <col min="6404" max="6404" width="12.5703125" style="1167" customWidth="1"/>
    <col min="6405" max="6405" width="11.7109375" style="1167" customWidth="1"/>
    <col min="6406" max="6406" width="10.7109375" style="1167" customWidth="1"/>
    <col min="6407" max="6407" width="2.42578125" style="1167" bestFit="1" customWidth="1"/>
    <col min="6408" max="6408" width="8.5703125" style="1167" customWidth="1"/>
    <col min="6409" max="6409" width="12.42578125" style="1167" customWidth="1"/>
    <col min="6410" max="6410" width="2.140625" style="1167" customWidth="1"/>
    <col min="6411" max="6411" width="9.42578125" style="1167" customWidth="1"/>
    <col min="6412" max="6656" width="11" style="1167"/>
    <col min="6657" max="6657" width="46.7109375" style="1167" bestFit="1" customWidth="1"/>
    <col min="6658" max="6658" width="11.85546875" style="1167" customWidth="1"/>
    <col min="6659" max="6659" width="12.42578125" style="1167" customWidth="1"/>
    <col min="6660" max="6660" width="12.5703125" style="1167" customWidth="1"/>
    <col min="6661" max="6661" width="11.7109375" style="1167" customWidth="1"/>
    <col min="6662" max="6662" width="10.7109375" style="1167" customWidth="1"/>
    <col min="6663" max="6663" width="2.42578125" style="1167" bestFit="1" customWidth="1"/>
    <col min="6664" max="6664" width="8.5703125" style="1167" customWidth="1"/>
    <col min="6665" max="6665" width="12.42578125" style="1167" customWidth="1"/>
    <col min="6666" max="6666" width="2.140625" style="1167" customWidth="1"/>
    <col min="6667" max="6667" width="9.42578125" style="1167" customWidth="1"/>
    <col min="6668" max="6912" width="11" style="1167"/>
    <col min="6913" max="6913" width="46.7109375" style="1167" bestFit="1" customWidth="1"/>
    <col min="6914" max="6914" width="11.85546875" style="1167" customWidth="1"/>
    <col min="6915" max="6915" width="12.42578125" style="1167" customWidth="1"/>
    <col min="6916" max="6916" width="12.5703125" style="1167" customWidth="1"/>
    <col min="6917" max="6917" width="11.7109375" style="1167" customWidth="1"/>
    <col min="6918" max="6918" width="10.7109375" style="1167" customWidth="1"/>
    <col min="6919" max="6919" width="2.42578125" style="1167" bestFit="1" customWidth="1"/>
    <col min="6920" max="6920" width="8.5703125" style="1167" customWidth="1"/>
    <col min="6921" max="6921" width="12.42578125" style="1167" customWidth="1"/>
    <col min="6922" max="6922" width="2.140625" style="1167" customWidth="1"/>
    <col min="6923" max="6923" width="9.42578125" style="1167" customWidth="1"/>
    <col min="6924" max="7168" width="11" style="1167"/>
    <col min="7169" max="7169" width="46.7109375" style="1167" bestFit="1" customWidth="1"/>
    <col min="7170" max="7170" width="11.85546875" style="1167" customWidth="1"/>
    <col min="7171" max="7171" width="12.42578125" style="1167" customWidth="1"/>
    <col min="7172" max="7172" width="12.5703125" style="1167" customWidth="1"/>
    <col min="7173" max="7173" width="11.7109375" style="1167" customWidth="1"/>
    <col min="7174" max="7174" width="10.7109375" style="1167" customWidth="1"/>
    <col min="7175" max="7175" width="2.42578125" style="1167" bestFit="1" customWidth="1"/>
    <col min="7176" max="7176" width="8.5703125" style="1167" customWidth="1"/>
    <col min="7177" max="7177" width="12.42578125" style="1167" customWidth="1"/>
    <col min="7178" max="7178" width="2.140625" style="1167" customWidth="1"/>
    <col min="7179" max="7179" width="9.42578125" style="1167" customWidth="1"/>
    <col min="7180" max="7424" width="11" style="1167"/>
    <col min="7425" max="7425" width="46.7109375" style="1167" bestFit="1" customWidth="1"/>
    <col min="7426" max="7426" width="11.85546875" style="1167" customWidth="1"/>
    <col min="7427" max="7427" width="12.42578125" style="1167" customWidth="1"/>
    <col min="7428" max="7428" width="12.5703125" style="1167" customWidth="1"/>
    <col min="7429" max="7429" width="11.7109375" style="1167" customWidth="1"/>
    <col min="7430" max="7430" width="10.7109375" style="1167" customWidth="1"/>
    <col min="7431" max="7431" width="2.42578125" style="1167" bestFit="1" customWidth="1"/>
    <col min="7432" max="7432" width="8.5703125" style="1167" customWidth="1"/>
    <col min="7433" max="7433" width="12.42578125" style="1167" customWidth="1"/>
    <col min="7434" max="7434" width="2.140625" style="1167" customWidth="1"/>
    <col min="7435" max="7435" width="9.42578125" style="1167" customWidth="1"/>
    <col min="7436" max="7680" width="11" style="1167"/>
    <col min="7681" max="7681" width="46.7109375" style="1167" bestFit="1" customWidth="1"/>
    <col min="7682" max="7682" width="11.85546875" style="1167" customWidth="1"/>
    <col min="7683" max="7683" width="12.42578125" style="1167" customWidth="1"/>
    <col min="7684" max="7684" width="12.5703125" style="1167" customWidth="1"/>
    <col min="7685" max="7685" width="11.7109375" style="1167" customWidth="1"/>
    <col min="7686" max="7686" width="10.7109375" style="1167" customWidth="1"/>
    <col min="7687" max="7687" width="2.42578125" style="1167" bestFit="1" customWidth="1"/>
    <col min="7688" max="7688" width="8.5703125" style="1167" customWidth="1"/>
    <col min="7689" max="7689" width="12.42578125" style="1167" customWidth="1"/>
    <col min="7690" max="7690" width="2.140625" style="1167" customWidth="1"/>
    <col min="7691" max="7691" width="9.42578125" style="1167" customWidth="1"/>
    <col min="7692" max="7936" width="11" style="1167"/>
    <col min="7937" max="7937" width="46.7109375" style="1167" bestFit="1" customWidth="1"/>
    <col min="7938" max="7938" width="11.85546875" style="1167" customWidth="1"/>
    <col min="7939" max="7939" width="12.42578125" style="1167" customWidth="1"/>
    <col min="7940" max="7940" width="12.5703125" style="1167" customWidth="1"/>
    <col min="7941" max="7941" width="11.7109375" style="1167" customWidth="1"/>
    <col min="7942" max="7942" width="10.7109375" style="1167" customWidth="1"/>
    <col min="7943" max="7943" width="2.42578125" style="1167" bestFit="1" customWidth="1"/>
    <col min="7944" max="7944" width="8.5703125" style="1167" customWidth="1"/>
    <col min="7945" max="7945" width="12.42578125" style="1167" customWidth="1"/>
    <col min="7946" max="7946" width="2.140625" style="1167" customWidth="1"/>
    <col min="7947" max="7947" width="9.42578125" style="1167" customWidth="1"/>
    <col min="7948" max="8192" width="11" style="1167"/>
    <col min="8193" max="8193" width="46.7109375" style="1167" bestFit="1" customWidth="1"/>
    <col min="8194" max="8194" width="11.85546875" style="1167" customWidth="1"/>
    <col min="8195" max="8195" width="12.42578125" style="1167" customWidth="1"/>
    <col min="8196" max="8196" width="12.5703125" style="1167" customWidth="1"/>
    <col min="8197" max="8197" width="11.7109375" style="1167" customWidth="1"/>
    <col min="8198" max="8198" width="10.7109375" style="1167" customWidth="1"/>
    <col min="8199" max="8199" width="2.42578125" style="1167" bestFit="1" customWidth="1"/>
    <col min="8200" max="8200" width="8.5703125" style="1167" customWidth="1"/>
    <col min="8201" max="8201" width="12.42578125" style="1167" customWidth="1"/>
    <col min="8202" max="8202" width="2.140625" style="1167" customWidth="1"/>
    <col min="8203" max="8203" width="9.42578125" style="1167" customWidth="1"/>
    <col min="8204" max="8448" width="11" style="1167"/>
    <col min="8449" max="8449" width="46.7109375" style="1167" bestFit="1" customWidth="1"/>
    <col min="8450" max="8450" width="11.85546875" style="1167" customWidth="1"/>
    <col min="8451" max="8451" width="12.42578125" style="1167" customWidth="1"/>
    <col min="8452" max="8452" width="12.5703125" style="1167" customWidth="1"/>
    <col min="8453" max="8453" width="11.7109375" style="1167" customWidth="1"/>
    <col min="8454" max="8454" width="10.7109375" style="1167" customWidth="1"/>
    <col min="8455" max="8455" width="2.42578125" style="1167" bestFit="1" customWidth="1"/>
    <col min="8456" max="8456" width="8.5703125" style="1167" customWidth="1"/>
    <col min="8457" max="8457" width="12.42578125" style="1167" customWidth="1"/>
    <col min="8458" max="8458" width="2.140625" style="1167" customWidth="1"/>
    <col min="8459" max="8459" width="9.42578125" style="1167" customWidth="1"/>
    <col min="8460" max="8704" width="11" style="1167"/>
    <col min="8705" max="8705" width="46.7109375" style="1167" bestFit="1" customWidth="1"/>
    <col min="8706" max="8706" width="11.85546875" style="1167" customWidth="1"/>
    <col min="8707" max="8707" width="12.42578125" style="1167" customWidth="1"/>
    <col min="8708" max="8708" width="12.5703125" style="1167" customWidth="1"/>
    <col min="8709" max="8709" width="11.7109375" style="1167" customWidth="1"/>
    <col min="8710" max="8710" width="10.7109375" style="1167" customWidth="1"/>
    <col min="8711" max="8711" width="2.42578125" style="1167" bestFit="1" customWidth="1"/>
    <col min="8712" max="8712" width="8.5703125" style="1167" customWidth="1"/>
    <col min="8713" max="8713" width="12.42578125" style="1167" customWidth="1"/>
    <col min="8714" max="8714" width="2.140625" style="1167" customWidth="1"/>
    <col min="8715" max="8715" width="9.42578125" style="1167" customWidth="1"/>
    <col min="8716" max="8960" width="11" style="1167"/>
    <col min="8961" max="8961" width="46.7109375" style="1167" bestFit="1" customWidth="1"/>
    <col min="8962" max="8962" width="11.85546875" style="1167" customWidth="1"/>
    <col min="8963" max="8963" width="12.42578125" style="1167" customWidth="1"/>
    <col min="8964" max="8964" width="12.5703125" style="1167" customWidth="1"/>
    <col min="8965" max="8965" width="11.7109375" style="1167" customWidth="1"/>
    <col min="8966" max="8966" width="10.7109375" style="1167" customWidth="1"/>
    <col min="8967" max="8967" width="2.42578125" style="1167" bestFit="1" customWidth="1"/>
    <col min="8968" max="8968" width="8.5703125" style="1167" customWidth="1"/>
    <col min="8969" max="8969" width="12.42578125" style="1167" customWidth="1"/>
    <col min="8970" max="8970" width="2.140625" style="1167" customWidth="1"/>
    <col min="8971" max="8971" width="9.42578125" style="1167" customWidth="1"/>
    <col min="8972" max="9216" width="11" style="1167"/>
    <col min="9217" max="9217" width="46.7109375" style="1167" bestFit="1" customWidth="1"/>
    <col min="9218" max="9218" width="11.85546875" style="1167" customWidth="1"/>
    <col min="9219" max="9219" width="12.42578125" style="1167" customWidth="1"/>
    <col min="9220" max="9220" width="12.5703125" style="1167" customWidth="1"/>
    <col min="9221" max="9221" width="11.7109375" style="1167" customWidth="1"/>
    <col min="9222" max="9222" width="10.7109375" style="1167" customWidth="1"/>
    <col min="9223" max="9223" width="2.42578125" style="1167" bestFit="1" customWidth="1"/>
    <col min="9224" max="9224" width="8.5703125" style="1167" customWidth="1"/>
    <col min="9225" max="9225" width="12.42578125" style="1167" customWidth="1"/>
    <col min="9226" max="9226" width="2.140625" style="1167" customWidth="1"/>
    <col min="9227" max="9227" width="9.42578125" style="1167" customWidth="1"/>
    <col min="9228" max="9472" width="11" style="1167"/>
    <col min="9473" max="9473" width="46.7109375" style="1167" bestFit="1" customWidth="1"/>
    <col min="9474" max="9474" width="11.85546875" style="1167" customWidth="1"/>
    <col min="9475" max="9475" width="12.42578125" style="1167" customWidth="1"/>
    <col min="9476" max="9476" width="12.5703125" style="1167" customWidth="1"/>
    <col min="9477" max="9477" width="11.7109375" style="1167" customWidth="1"/>
    <col min="9478" max="9478" width="10.7109375" style="1167" customWidth="1"/>
    <col min="9479" max="9479" width="2.42578125" style="1167" bestFit="1" customWidth="1"/>
    <col min="9480" max="9480" width="8.5703125" style="1167" customWidth="1"/>
    <col min="9481" max="9481" width="12.42578125" style="1167" customWidth="1"/>
    <col min="9482" max="9482" width="2.140625" style="1167" customWidth="1"/>
    <col min="9483" max="9483" width="9.42578125" style="1167" customWidth="1"/>
    <col min="9484" max="9728" width="11" style="1167"/>
    <col min="9729" max="9729" width="46.7109375" style="1167" bestFit="1" customWidth="1"/>
    <col min="9730" max="9730" width="11.85546875" style="1167" customWidth="1"/>
    <col min="9731" max="9731" width="12.42578125" style="1167" customWidth="1"/>
    <col min="9732" max="9732" width="12.5703125" style="1167" customWidth="1"/>
    <col min="9733" max="9733" width="11.7109375" style="1167" customWidth="1"/>
    <col min="9734" max="9734" width="10.7109375" style="1167" customWidth="1"/>
    <col min="9735" max="9735" width="2.42578125" style="1167" bestFit="1" customWidth="1"/>
    <col min="9736" max="9736" width="8.5703125" style="1167" customWidth="1"/>
    <col min="9737" max="9737" width="12.42578125" style="1167" customWidth="1"/>
    <col min="9738" max="9738" width="2.140625" style="1167" customWidth="1"/>
    <col min="9739" max="9739" width="9.42578125" style="1167" customWidth="1"/>
    <col min="9740" max="9984" width="11" style="1167"/>
    <col min="9985" max="9985" width="46.7109375" style="1167" bestFit="1" customWidth="1"/>
    <col min="9986" max="9986" width="11.85546875" style="1167" customWidth="1"/>
    <col min="9987" max="9987" width="12.42578125" style="1167" customWidth="1"/>
    <col min="9988" max="9988" width="12.5703125" style="1167" customWidth="1"/>
    <col min="9989" max="9989" width="11.7109375" style="1167" customWidth="1"/>
    <col min="9990" max="9990" width="10.7109375" style="1167" customWidth="1"/>
    <col min="9991" max="9991" width="2.42578125" style="1167" bestFit="1" customWidth="1"/>
    <col min="9992" max="9992" width="8.5703125" style="1167" customWidth="1"/>
    <col min="9993" max="9993" width="12.42578125" style="1167" customWidth="1"/>
    <col min="9994" max="9994" width="2.140625" style="1167" customWidth="1"/>
    <col min="9995" max="9995" width="9.42578125" style="1167" customWidth="1"/>
    <col min="9996" max="10240" width="11" style="1167"/>
    <col min="10241" max="10241" width="46.7109375" style="1167" bestFit="1" customWidth="1"/>
    <col min="10242" max="10242" width="11.85546875" style="1167" customWidth="1"/>
    <col min="10243" max="10243" width="12.42578125" style="1167" customWidth="1"/>
    <col min="10244" max="10244" width="12.5703125" style="1167" customWidth="1"/>
    <col min="10245" max="10245" width="11.7109375" style="1167" customWidth="1"/>
    <col min="10246" max="10246" width="10.7109375" style="1167" customWidth="1"/>
    <col min="10247" max="10247" width="2.42578125" style="1167" bestFit="1" customWidth="1"/>
    <col min="10248" max="10248" width="8.5703125" style="1167" customWidth="1"/>
    <col min="10249" max="10249" width="12.42578125" style="1167" customWidth="1"/>
    <col min="10250" max="10250" width="2.140625" style="1167" customWidth="1"/>
    <col min="10251" max="10251" width="9.42578125" style="1167" customWidth="1"/>
    <col min="10252" max="10496" width="11" style="1167"/>
    <col min="10497" max="10497" width="46.7109375" style="1167" bestFit="1" customWidth="1"/>
    <col min="10498" max="10498" width="11.85546875" style="1167" customWidth="1"/>
    <col min="10499" max="10499" width="12.42578125" style="1167" customWidth="1"/>
    <col min="10500" max="10500" width="12.5703125" style="1167" customWidth="1"/>
    <col min="10501" max="10501" width="11.7109375" style="1167" customWidth="1"/>
    <col min="10502" max="10502" width="10.7109375" style="1167" customWidth="1"/>
    <col min="10503" max="10503" width="2.42578125" style="1167" bestFit="1" customWidth="1"/>
    <col min="10504" max="10504" width="8.5703125" style="1167" customWidth="1"/>
    <col min="10505" max="10505" width="12.42578125" style="1167" customWidth="1"/>
    <col min="10506" max="10506" width="2.140625" style="1167" customWidth="1"/>
    <col min="10507" max="10507" width="9.42578125" style="1167" customWidth="1"/>
    <col min="10508" max="10752" width="11" style="1167"/>
    <col min="10753" max="10753" width="46.7109375" style="1167" bestFit="1" customWidth="1"/>
    <col min="10754" max="10754" width="11.85546875" style="1167" customWidth="1"/>
    <col min="10755" max="10755" width="12.42578125" style="1167" customWidth="1"/>
    <col min="10756" max="10756" width="12.5703125" style="1167" customWidth="1"/>
    <col min="10757" max="10757" width="11.7109375" style="1167" customWidth="1"/>
    <col min="10758" max="10758" width="10.7109375" style="1167" customWidth="1"/>
    <col min="10759" max="10759" width="2.42578125" style="1167" bestFit="1" customWidth="1"/>
    <col min="10760" max="10760" width="8.5703125" style="1167" customWidth="1"/>
    <col min="10761" max="10761" width="12.42578125" style="1167" customWidth="1"/>
    <col min="10762" max="10762" width="2.140625" style="1167" customWidth="1"/>
    <col min="10763" max="10763" width="9.42578125" style="1167" customWidth="1"/>
    <col min="10764" max="11008" width="11" style="1167"/>
    <col min="11009" max="11009" width="46.7109375" style="1167" bestFit="1" customWidth="1"/>
    <col min="11010" max="11010" width="11.85546875" style="1167" customWidth="1"/>
    <col min="11011" max="11011" width="12.42578125" style="1167" customWidth="1"/>
    <col min="11012" max="11012" width="12.5703125" style="1167" customWidth="1"/>
    <col min="11013" max="11013" width="11.7109375" style="1167" customWidth="1"/>
    <col min="11014" max="11014" width="10.7109375" style="1167" customWidth="1"/>
    <col min="11015" max="11015" width="2.42578125" style="1167" bestFit="1" customWidth="1"/>
    <col min="11016" max="11016" width="8.5703125" style="1167" customWidth="1"/>
    <col min="11017" max="11017" width="12.42578125" style="1167" customWidth="1"/>
    <col min="11018" max="11018" width="2.140625" style="1167" customWidth="1"/>
    <col min="11019" max="11019" width="9.42578125" style="1167" customWidth="1"/>
    <col min="11020" max="11264" width="11" style="1167"/>
    <col min="11265" max="11265" width="46.7109375" style="1167" bestFit="1" customWidth="1"/>
    <col min="11266" max="11266" width="11.85546875" style="1167" customWidth="1"/>
    <col min="11267" max="11267" width="12.42578125" style="1167" customWidth="1"/>
    <col min="11268" max="11268" width="12.5703125" style="1167" customWidth="1"/>
    <col min="11269" max="11269" width="11.7109375" style="1167" customWidth="1"/>
    <col min="11270" max="11270" width="10.7109375" style="1167" customWidth="1"/>
    <col min="11271" max="11271" width="2.42578125" style="1167" bestFit="1" customWidth="1"/>
    <col min="11272" max="11272" width="8.5703125" style="1167" customWidth="1"/>
    <col min="11273" max="11273" width="12.42578125" style="1167" customWidth="1"/>
    <col min="11274" max="11274" width="2.140625" style="1167" customWidth="1"/>
    <col min="11275" max="11275" width="9.42578125" style="1167" customWidth="1"/>
    <col min="11276" max="11520" width="11" style="1167"/>
    <col min="11521" max="11521" width="46.7109375" style="1167" bestFit="1" customWidth="1"/>
    <col min="11522" max="11522" width="11.85546875" style="1167" customWidth="1"/>
    <col min="11523" max="11523" width="12.42578125" style="1167" customWidth="1"/>
    <col min="11524" max="11524" width="12.5703125" style="1167" customWidth="1"/>
    <col min="11525" max="11525" width="11.7109375" style="1167" customWidth="1"/>
    <col min="11526" max="11526" width="10.7109375" style="1167" customWidth="1"/>
    <col min="11527" max="11527" width="2.42578125" style="1167" bestFit="1" customWidth="1"/>
    <col min="11528" max="11528" width="8.5703125" style="1167" customWidth="1"/>
    <col min="11529" max="11529" width="12.42578125" style="1167" customWidth="1"/>
    <col min="11530" max="11530" width="2.140625" style="1167" customWidth="1"/>
    <col min="11531" max="11531" width="9.42578125" style="1167" customWidth="1"/>
    <col min="11532" max="11776" width="11" style="1167"/>
    <col min="11777" max="11777" width="46.7109375" style="1167" bestFit="1" customWidth="1"/>
    <col min="11778" max="11778" width="11.85546875" style="1167" customWidth="1"/>
    <col min="11779" max="11779" width="12.42578125" style="1167" customWidth="1"/>
    <col min="11780" max="11780" width="12.5703125" style="1167" customWidth="1"/>
    <col min="11781" max="11781" width="11.7109375" style="1167" customWidth="1"/>
    <col min="11782" max="11782" width="10.7109375" style="1167" customWidth="1"/>
    <col min="11783" max="11783" width="2.42578125" style="1167" bestFit="1" customWidth="1"/>
    <col min="11784" max="11784" width="8.5703125" style="1167" customWidth="1"/>
    <col min="11785" max="11785" width="12.42578125" style="1167" customWidth="1"/>
    <col min="11786" max="11786" width="2.140625" style="1167" customWidth="1"/>
    <col min="11787" max="11787" width="9.42578125" style="1167" customWidth="1"/>
    <col min="11788" max="12032" width="11" style="1167"/>
    <col min="12033" max="12033" width="46.7109375" style="1167" bestFit="1" customWidth="1"/>
    <col min="12034" max="12034" width="11.85546875" style="1167" customWidth="1"/>
    <col min="12035" max="12035" width="12.42578125" style="1167" customWidth="1"/>
    <col min="12036" max="12036" width="12.5703125" style="1167" customWidth="1"/>
    <col min="12037" max="12037" width="11.7109375" style="1167" customWidth="1"/>
    <col min="12038" max="12038" width="10.7109375" style="1167" customWidth="1"/>
    <col min="12039" max="12039" width="2.42578125" style="1167" bestFit="1" customWidth="1"/>
    <col min="12040" max="12040" width="8.5703125" style="1167" customWidth="1"/>
    <col min="12041" max="12041" width="12.42578125" style="1167" customWidth="1"/>
    <col min="12042" max="12042" width="2.140625" style="1167" customWidth="1"/>
    <col min="12043" max="12043" width="9.42578125" style="1167" customWidth="1"/>
    <col min="12044" max="12288" width="11" style="1167"/>
    <col min="12289" max="12289" width="46.7109375" style="1167" bestFit="1" customWidth="1"/>
    <col min="12290" max="12290" width="11.85546875" style="1167" customWidth="1"/>
    <col min="12291" max="12291" width="12.42578125" style="1167" customWidth="1"/>
    <col min="12292" max="12292" width="12.5703125" style="1167" customWidth="1"/>
    <col min="12293" max="12293" width="11.7109375" style="1167" customWidth="1"/>
    <col min="12294" max="12294" width="10.7109375" style="1167" customWidth="1"/>
    <col min="12295" max="12295" width="2.42578125" style="1167" bestFit="1" customWidth="1"/>
    <col min="12296" max="12296" width="8.5703125" style="1167" customWidth="1"/>
    <col min="12297" max="12297" width="12.42578125" style="1167" customWidth="1"/>
    <col min="12298" max="12298" width="2.140625" style="1167" customWidth="1"/>
    <col min="12299" max="12299" width="9.42578125" style="1167" customWidth="1"/>
    <col min="12300" max="12544" width="11" style="1167"/>
    <col min="12545" max="12545" width="46.7109375" style="1167" bestFit="1" customWidth="1"/>
    <col min="12546" max="12546" width="11.85546875" style="1167" customWidth="1"/>
    <col min="12547" max="12547" width="12.42578125" style="1167" customWidth="1"/>
    <col min="12548" max="12548" width="12.5703125" style="1167" customWidth="1"/>
    <col min="12549" max="12549" width="11.7109375" style="1167" customWidth="1"/>
    <col min="12550" max="12550" width="10.7109375" style="1167" customWidth="1"/>
    <col min="12551" max="12551" width="2.42578125" style="1167" bestFit="1" customWidth="1"/>
    <col min="12552" max="12552" width="8.5703125" style="1167" customWidth="1"/>
    <col min="12553" max="12553" width="12.42578125" style="1167" customWidth="1"/>
    <col min="12554" max="12554" width="2.140625" style="1167" customWidth="1"/>
    <col min="12555" max="12555" width="9.42578125" style="1167" customWidth="1"/>
    <col min="12556" max="12800" width="11" style="1167"/>
    <col min="12801" max="12801" width="46.7109375" style="1167" bestFit="1" customWidth="1"/>
    <col min="12802" max="12802" width="11.85546875" style="1167" customWidth="1"/>
    <col min="12803" max="12803" width="12.42578125" style="1167" customWidth="1"/>
    <col min="12804" max="12804" width="12.5703125" style="1167" customWidth="1"/>
    <col min="12805" max="12805" width="11.7109375" style="1167" customWidth="1"/>
    <col min="12806" max="12806" width="10.7109375" style="1167" customWidth="1"/>
    <col min="12807" max="12807" width="2.42578125" style="1167" bestFit="1" customWidth="1"/>
    <col min="12808" max="12808" width="8.5703125" style="1167" customWidth="1"/>
    <col min="12809" max="12809" width="12.42578125" style="1167" customWidth="1"/>
    <col min="12810" max="12810" width="2.140625" style="1167" customWidth="1"/>
    <col min="12811" max="12811" width="9.42578125" style="1167" customWidth="1"/>
    <col min="12812" max="13056" width="11" style="1167"/>
    <col min="13057" max="13057" width="46.7109375" style="1167" bestFit="1" customWidth="1"/>
    <col min="13058" max="13058" width="11.85546875" style="1167" customWidth="1"/>
    <col min="13059" max="13059" width="12.42578125" style="1167" customWidth="1"/>
    <col min="13060" max="13060" width="12.5703125" style="1167" customWidth="1"/>
    <col min="13061" max="13061" width="11.7109375" style="1167" customWidth="1"/>
    <col min="13062" max="13062" width="10.7109375" style="1167" customWidth="1"/>
    <col min="13063" max="13063" width="2.42578125" style="1167" bestFit="1" customWidth="1"/>
    <col min="13064" max="13064" width="8.5703125" style="1167" customWidth="1"/>
    <col min="13065" max="13065" width="12.42578125" style="1167" customWidth="1"/>
    <col min="13066" max="13066" width="2.140625" style="1167" customWidth="1"/>
    <col min="13067" max="13067" width="9.42578125" style="1167" customWidth="1"/>
    <col min="13068" max="13312" width="11" style="1167"/>
    <col min="13313" max="13313" width="46.7109375" style="1167" bestFit="1" customWidth="1"/>
    <col min="13314" max="13314" width="11.85546875" style="1167" customWidth="1"/>
    <col min="13315" max="13315" width="12.42578125" style="1167" customWidth="1"/>
    <col min="13316" max="13316" width="12.5703125" style="1167" customWidth="1"/>
    <col min="13317" max="13317" width="11.7109375" style="1167" customWidth="1"/>
    <col min="13318" max="13318" width="10.7109375" style="1167" customWidth="1"/>
    <col min="13319" max="13319" width="2.42578125" style="1167" bestFit="1" customWidth="1"/>
    <col min="13320" max="13320" width="8.5703125" style="1167" customWidth="1"/>
    <col min="13321" max="13321" width="12.42578125" style="1167" customWidth="1"/>
    <col min="13322" max="13322" width="2.140625" style="1167" customWidth="1"/>
    <col min="13323" max="13323" width="9.42578125" style="1167" customWidth="1"/>
    <col min="13324" max="13568" width="11" style="1167"/>
    <col min="13569" max="13569" width="46.7109375" style="1167" bestFit="1" customWidth="1"/>
    <col min="13570" max="13570" width="11.85546875" style="1167" customWidth="1"/>
    <col min="13571" max="13571" width="12.42578125" style="1167" customWidth="1"/>
    <col min="13572" max="13572" width="12.5703125" style="1167" customWidth="1"/>
    <col min="13573" max="13573" width="11.7109375" style="1167" customWidth="1"/>
    <col min="13574" max="13574" width="10.7109375" style="1167" customWidth="1"/>
    <col min="13575" max="13575" width="2.42578125" style="1167" bestFit="1" customWidth="1"/>
    <col min="13576" max="13576" width="8.5703125" style="1167" customWidth="1"/>
    <col min="13577" max="13577" width="12.42578125" style="1167" customWidth="1"/>
    <col min="13578" max="13578" width="2.140625" style="1167" customWidth="1"/>
    <col min="13579" max="13579" width="9.42578125" style="1167" customWidth="1"/>
    <col min="13580" max="13824" width="11" style="1167"/>
    <col min="13825" max="13825" width="46.7109375" style="1167" bestFit="1" customWidth="1"/>
    <col min="13826" max="13826" width="11.85546875" style="1167" customWidth="1"/>
    <col min="13827" max="13827" width="12.42578125" style="1167" customWidth="1"/>
    <col min="13828" max="13828" width="12.5703125" style="1167" customWidth="1"/>
    <col min="13829" max="13829" width="11.7109375" style="1167" customWidth="1"/>
    <col min="13830" max="13830" width="10.7109375" style="1167" customWidth="1"/>
    <col min="13831" max="13831" width="2.42578125" style="1167" bestFit="1" customWidth="1"/>
    <col min="13832" max="13832" width="8.5703125" style="1167" customWidth="1"/>
    <col min="13833" max="13833" width="12.42578125" style="1167" customWidth="1"/>
    <col min="13834" max="13834" width="2.140625" style="1167" customWidth="1"/>
    <col min="13835" max="13835" width="9.42578125" style="1167" customWidth="1"/>
    <col min="13836" max="14080" width="11" style="1167"/>
    <col min="14081" max="14081" width="46.7109375" style="1167" bestFit="1" customWidth="1"/>
    <col min="14082" max="14082" width="11.85546875" style="1167" customWidth="1"/>
    <col min="14083" max="14083" width="12.42578125" style="1167" customWidth="1"/>
    <col min="14084" max="14084" width="12.5703125" style="1167" customWidth="1"/>
    <col min="14085" max="14085" width="11.7109375" style="1167" customWidth="1"/>
    <col min="14086" max="14086" width="10.7109375" style="1167" customWidth="1"/>
    <col min="14087" max="14087" width="2.42578125" style="1167" bestFit="1" customWidth="1"/>
    <col min="14088" max="14088" width="8.5703125" style="1167" customWidth="1"/>
    <col min="14089" max="14089" width="12.42578125" style="1167" customWidth="1"/>
    <col min="14090" max="14090" width="2.140625" style="1167" customWidth="1"/>
    <col min="14091" max="14091" width="9.42578125" style="1167" customWidth="1"/>
    <col min="14092" max="14336" width="11" style="1167"/>
    <col min="14337" max="14337" width="46.7109375" style="1167" bestFit="1" customWidth="1"/>
    <col min="14338" max="14338" width="11.85546875" style="1167" customWidth="1"/>
    <col min="14339" max="14339" width="12.42578125" style="1167" customWidth="1"/>
    <col min="14340" max="14340" width="12.5703125" style="1167" customWidth="1"/>
    <col min="14341" max="14341" width="11.7109375" style="1167" customWidth="1"/>
    <col min="14342" max="14342" width="10.7109375" style="1167" customWidth="1"/>
    <col min="14343" max="14343" width="2.42578125" style="1167" bestFit="1" customWidth="1"/>
    <col min="14344" max="14344" width="8.5703125" style="1167" customWidth="1"/>
    <col min="14345" max="14345" width="12.42578125" style="1167" customWidth="1"/>
    <col min="14346" max="14346" width="2.140625" style="1167" customWidth="1"/>
    <col min="14347" max="14347" width="9.42578125" style="1167" customWidth="1"/>
    <col min="14348" max="14592" width="11" style="1167"/>
    <col min="14593" max="14593" width="46.7109375" style="1167" bestFit="1" customWidth="1"/>
    <col min="14594" max="14594" width="11.85546875" style="1167" customWidth="1"/>
    <col min="14595" max="14595" width="12.42578125" style="1167" customWidth="1"/>
    <col min="14596" max="14596" width="12.5703125" style="1167" customWidth="1"/>
    <col min="14597" max="14597" width="11.7109375" style="1167" customWidth="1"/>
    <col min="14598" max="14598" width="10.7109375" style="1167" customWidth="1"/>
    <col min="14599" max="14599" width="2.42578125" style="1167" bestFit="1" customWidth="1"/>
    <col min="14600" max="14600" width="8.5703125" style="1167" customWidth="1"/>
    <col min="14601" max="14601" width="12.42578125" style="1167" customWidth="1"/>
    <col min="14602" max="14602" width="2.140625" style="1167" customWidth="1"/>
    <col min="14603" max="14603" width="9.42578125" style="1167" customWidth="1"/>
    <col min="14604" max="14848" width="11" style="1167"/>
    <col min="14849" max="14849" width="46.7109375" style="1167" bestFit="1" customWidth="1"/>
    <col min="14850" max="14850" width="11.85546875" style="1167" customWidth="1"/>
    <col min="14851" max="14851" width="12.42578125" style="1167" customWidth="1"/>
    <col min="14852" max="14852" width="12.5703125" style="1167" customWidth="1"/>
    <col min="14853" max="14853" width="11.7109375" style="1167" customWidth="1"/>
    <col min="14854" max="14854" width="10.7109375" style="1167" customWidth="1"/>
    <col min="14855" max="14855" width="2.42578125" style="1167" bestFit="1" customWidth="1"/>
    <col min="14856" max="14856" width="8.5703125" style="1167" customWidth="1"/>
    <col min="14857" max="14857" width="12.42578125" style="1167" customWidth="1"/>
    <col min="14858" max="14858" width="2.140625" style="1167" customWidth="1"/>
    <col min="14859" max="14859" width="9.42578125" style="1167" customWidth="1"/>
    <col min="14860" max="15104" width="11" style="1167"/>
    <col min="15105" max="15105" width="46.7109375" style="1167" bestFit="1" customWidth="1"/>
    <col min="15106" max="15106" width="11.85546875" style="1167" customWidth="1"/>
    <col min="15107" max="15107" width="12.42578125" style="1167" customWidth="1"/>
    <col min="15108" max="15108" width="12.5703125" style="1167" customWidth="1"/>
    <col min="15109" max="15109" width="11.7109375" style="1167" customWidth="1"/>
    <col min="15110" max="15110" width="10.7109375" style="1167" customWidth="1"/>
    <col min="15111" max="15111" width="2.42578125" style="1167" bestFit="1" customWidth="1"/>
    <col min="15112" max="15112" width="8.5703125" style="1167" customWidth="1"/>
    <col min="15113" max="15113" width="12.42578125" style="1167" customWidth="1"/>
    <col min="15114" max="15114" width="2.140625" style="1167" customWidth="1"/>
    <col min="15115" max="15115" width="9.42578125" style="1167" customWidth="1"/>
    <col min="15116" max="15360" width="11" style="1167"/>
    <col min="15361" max="15361" width="46.7109375" style="1167" bestFit="1" customWidth="1"/>
    <col min="15362" max="15362" width="11.85546875" style="1167" customWidth="1"/>
    <col min="15363" max="15363" width="12.42578125" style="1167" customWidth="1"/>
    <col min="15364" max="15364" width="12.5703125" style="1167" customWidth="1"/>
    <col min="15365" max="15365" width="11.7109375" style="1167" customWidth="1"/>
    <col min="15366" max="15366" width="10.7109375" style="1167" customWidth="1"/>
    <col min="15367" max="15367" width="2.42578125" style="1167" bestFit="1" customWidth="1"/>
    <col min="15368" max="15368" width="8.5703125" style="1167" customWidth="1"/>
    <col min="15369" max="15369" width="12.42578125" style="1167" customWidth="1"/>
    <col min="15370" max="15370" width="2.140625" style="1167" customWidth="1"/>
    <col min="15371" max="15371" width="9.42578125" style="1167" customWidth="1"/>
    <col min="15372" max="15616" width="11" style="1167"/>
    <col min="15617" max="15617" width="46.7109375" style="1167" bestFit="1" customWidth="1"/>
    <col min="15618" max="15618" width="11.85546875" style="1167" customWidth="1"/>
    <col min="15619" max="15619" width="12.42578125" style="1167" customWidth="1"/>
    <col min="15620" max="15620" width="12.5703125" style="1167" customWidth="1"/>
    <col min="15621" max="15621" width="11.7109375" style="1167" customWidth="1"/>
    <col min="15622" max="15622" width="10.7109375" style="1167" customWidth="1"/>
    <col min="15623" max="15623" width="2.42578125" style="1167" bestFit="1" customWidth="1"/>
    <col min="15624" max="15624" width="8.5703125" style="1167" customWidth="1"/>
    <col min="15625" max="15625" width="12.42578125" style="1167" customWidth="1"/>
    <col min="15626" max="15626" width="2.140625" style="1167" customWidth="1"/>
    <col min="15627" max="15627" width="9.42578125" style="1167" customWidth="1"/>
    <col min="15628" max="15872" width="11" style="1167"/>
    <col min="15873" max="15873" width="46.7109375" style="1167" bestFit="1" customWidth="1"/>
    <col min="15874" max="15874" width="11.85546875" style="1167" customWidth="1"/>
    <col min="15875" max="15875" width="12.42578125" style="1167" customWidth="1"/>
    <col min="15876" max="15876" width="12.5703125" style="1167" customWidth="1"/>
    <col min="15877" max="15877" width="11.7109375" style="1167" customWidth="1"/>
    <col min="15878" max="15878" width="10.7109375" style="1167" customWidth="1"/>
    <col min="15879" max="15879" width="2.42578125" style="1167" bestFit="1" customWidth="1"/>
    <col min="15880" max="15880" width="8.5703125" style="1167" customWidth="1"/>
    <col min="15881" max="15881" width="12.42578125" style="1167" customWidth="1"/>
    <col min="15882" max="15882" width="2.140625" style="1167" customWidth="1"/>
    <col min="15883" max="15883" width="9.42578125" style="1167" customWidth="1"/>
    <col min="15884" max="16128" width="11" style="1167"/>
    <col min="16129" max="16129" width="46.7109375" style="1167" bestFit="1" customWidth="1"/>
    <col min="16130" max="16130" width="11.85546875" style="1167" customWidth="1"/>
    <col min="16131" max="16131" width="12.42578125" style="1167" customWidth="1"/>
    <col min="16132" max="16132" width="12.5703125" style="1167" customWidth="1"/>
    <col min="16133" max="16133" width="11.7109375" style="1167" customWidth="1"/>
    <col min="16134" max="16134" width="10.7109375" style="1167" customWidth="1"/>
    <col min="16135" max="16135" width="2.42578125" style="1167" bestFit="1" customWidth="1"/>
    <col min="16136" max="16136" width="8.5703125" style="1167" customWidth="1"/>
    <col min="16137" max="16137" width="12.42578125" style="1167" customWidth="1"/>
    <col min="16138" max="16138" width="2.140625" style="1167" customWidth="1"/>
    <col min="16139" max="16139" width="9.42578125" style="1167" customWidth="1"/>
    <col min="16140" max="16384" width="11" style="1167"/>
  </cols>
  <sheetData>
    <row r="1" spans="1:11" s="839" customFormat="1" ht="15.75">
      <c r="A1" s="1763" t="s">
        <v>815</v>
      </c>
      <c r="B1" s="1763"/>
      <c r="C1" s="1763"/>
      <c r="D1" s="1763"/>
      <c r="E1" s="1763"/>
      <c r="F1" s="1763"/>
      <c r="G1" s="1763"/>
      <c r="H1" s="1763"/>
      <c r="I1" s="1763"/>
      <c r="J1" s="1763"/>
      <c r="K1" s="1763"/>
    </row>
    <row r="2" spans="1:11" s="839" customFormat="1" ht="17.100000000000001" customHeight="1">
      <c r="A2" s="1776" t="s">
        <v>122</v>
      </c>
      <c r="B2" s="1776"/>
      <c r="C2" s="1776"/>
      <c r="D2" s="1776"/>
      <c r="E2" s="1776"/>
      <c r="F2" s="1776"/>
      <c r="G2" s="1776"/>
      <c r="H2" s="1776"/>
      <c r="I2" s="1776"/>
      <c r="J2" s="1776"/>
      <c r="K2" s="1776"/>
    </row>
    <row r="3" spans="1:11" s="839" customFormat="1" ht="17.100000000000001" customHeight="1" thickBot="1">
      <c r="A3" s="1403"/>
      <c r="B3" s="1404"/>
      <c r="C3" s="1235"/>
      <c r="D3" s="1235"/>
      <c r="E3" s="1235"/>
      <c r="F3" s="1235"/>
      <c r="G3" s="1235"/>
      <c r="H3" s="1235"/>
      <c r="I3" s="1777" t="s">
        <v>1</v>
      </c>
      <c r="J3" s="1777"/>
      <c r="K3" s="1777"/>
    </row>
    <row r="4" spans="1:11" s="839" customFormat="1" ht="15.75" customHeight="1" thickTop="1">
      <c r="A4" s="1778" t="s">
        <v>732</v>
      </c>
      <c r="B4" s="1451">
        <v>2016</v>
      </c>
      <c r="C4" s="1451">
        <v>2017</v>
      </c>
      <c r="D4" s="1451">
        <v>2017</v>
      </c>
      <c r="E4" s="1405">
        <v>2018</v>
      </c>
      <c r="F4" s="1787" t="s">
        <v>692</v>
      </c>
      <c r="G4" s="1788"/>
      <c r="H4" s="1788"/>
      <c r="I4" s="1788"/>
      <c r="J4" s="1788"/>
      <c r="K4" s="1789"/>
    </row>
    <row r="5" spans="1:11" s="839" customFormat="1" ht="15.75">
      <c r="A5" s="1779"/>
      <c r="B5" s="1452" t="s">
        <v>694</v>
      </c>
      <c r="C5" s="1452" t="s">
        <v>695</v>
      </c>
      <c r="D5" s="1452" t="s">
        <v>696</v>
      </c>
      <c r="E5" s="1406" t="s">
        <v>697</v>
      </c>
      <c r="F5" s="1769" t="s">
        <v>6</v>
      </c>
      <c r="G5" s="1770"/>
      <c r="H5" s="1771"/>
      <c r="I5" s="1770" t="s">
        <v>47</v>
      </c>
      <c r="J5" s="1770"/>
      <c r="K5" s="1772"/>
    </row>
    <row r="6" spans="1:11" s="839" customFormat="1" ht="15.75">
      <c r="A6" s="1780"/>
      <c r="B6" s="1452"/>
      <c r="C6" s="1452"/>
      <c r="D6" s="1452"/>
      <c r="E6" s="1406"/>
      <c r="F6" s="1407" t="s">
        <v>3</v>
      </c>
      <c r="G6" s="1408" t="s">
        <v>88</v>
      </c>
      <c r="H6" s="1409" t="s">
        <v>698</v>
      </c>
      <c r="I6" s="1410" t="s">
        <v>3</v>
      </c>
      <c r="J6" s="1408" t="s">
        <v>88</v>
      </c>
      <c r="K6" s="1411" t="s">
        <v>698</v>
      </c>
    </row>
    <row r="7" spans="1:11" s="839" customFormat="1" ht="24" customHeight="1">
      <c r="A7" s="1412" t="s">
        <v>779</v>
      </c>
      <c r="B7" s="1443">
        <v>63027.913511750005</v>
      </c>
      <c r="C7" s="1443">
        <v>58112.29570645943</v>
      </c>
      <c r="D7" s="1443">
        <v>51767.971253915093</v>
      </c>
      <c r="E7" s="1414">
        <v>57206.035898661001</v>
      </c>
      <c r="F7" s="1415">
        <v>-4915.6178052905743</v>
      </c>
      <c r="G7" s="1416"/>
      <c r="H7" s="1414">
        <v>-7.7991123795874637</v>
      </c>
      <c r="I7" s="1413">
        <v>5438.0646447459076</v>
      </c>
      <c r="J7" s="1417"/>
      <c r="K7" s="1418">
        <v>10.504689507867548</v>
      </c>
    </row>
    <row r="8" spans="1:11" s="839" customFormat="1" ht="24" customHeight="1">
      <c r="A8" s="1419" t="s">
        <v>780</v>
      </c>
      <c r="B8" s="1453">
        <v>4542.4082021300001</v>
      </c>
      <c r="C8" s="1453">
        <v>4132.9951058000006</v>
      </c>
      <c r="D8" s="1453">
        <v>4371.8182203699998</v>
      </c>
      <c r="E8" s="1421">
        <v>3480.4774446299998</v>
      </c>
      <c r="F8" s="1422">
        <v>-409.41309632999946</v>
      </c>
      <c r="G8" s="1423"/>
      <c r="H8" s="1421">
        <v>-9.0131286778237989</v>
      </c>
      <c r="I8" s="1420">
        <v>-891.34077574000003</v>
      </c>
      <c r="J8" s="1421"/>
      <c r="K8" s="1424">
        <v>-20.388331143021844</v>
      </c>
    </row>
    <row r="9" spans="1:11" s="839" customFormat="1" ht="24" customHeight="1">
      <c r="A9" s="1419" t="s">
        <v>781</v>
      </c>
      <c r="B9" s="1453">
        <v>4542.4082021300001</v>
      </c>
      <c r="C9" s="1453">
        <v>4132.9951058000006</v>
      </c>
      <c r="D9" s="1453">
        <v>4371.8182203699998</v>
      </c>
      <c r="E9" s="1421">
        <v>3480.4774446299998</v>
      </c>
      <c r="F9" s="1422">
        <v>-409.41309632999946</v>
      </c>
      <c r="G9" s="1423"/>
      <c r="H9" s="1421">
        <v>-9.0131286778237989</v>
      </c>
      <c r="I9" s="1420">
        <v>-891.34077574000003</v>
      </c>
      <c r="J9" s="1421"/>
      <c r="K9" s="1424">
        <v>-20.388331143021844</v>
      </c>
    </row>
    <row r="10" spans="1:11" s="839" customFormat="1" ht="24" customHeight="1">
      <c r="A10" s="1419" t="s">
        <v>782</v>
      </c>
      <c r="B10" s="1453">
        <v>0</v>
      </c>
      <c r="C10" s="1453">
        <v>0</v>
      </c>
      <c r="D10" s="1453">
        <v>0</v>
      </c>
      <c r="E10" s="1421">
        <v>0</v>
      </c>
      <c r="F10" s="1422">
        <v>0</v>
      </c>
      <c r="G10" s="1423"/>
      <c r="H10" s="1421"/>
      <c r="I10" s="1420">
        <v>0</v>
      </c>
      <c r="J10" s="1421"/>
      <c r="K10" s="1424"/>
    </row>
    <row r="11" spans="1:11" s="839" customFormat="1" ht="24" customHeight="1">
      <c r="A11" s="1419" t="s">
        <v>783</v>
      </c>
      <c r="B11" s="1453">
        <v>32046.948797760004</v>
      </c>
      <c r="C11" s="1453">
        <v>22518.532743516014</v>
      </c>
      <c r="D11" s="1453">
        <v>18444.553532555099</v>
      </c>
      <c r="E11" s="1421">
        <v>18825.670221901004</v>
      </c>
      <c r="F11" s="1422">
        <v>-9528.4160542439895</v>
      </c>
      <c r="G11" s="1423"/>
      <c r="H11" s="1421">
        <v>-29.732677873252012</v>
      </c>
      <c r="I11" s="1420">
        <v>381.11668934590489</v>
      </c>
      <c r="J11" s="1421"/>
      <c r="K11" s="1424">
        <v>2.0662830828256395</v>
      </c>
    </row>
    <row r="12" spans="1:11" s="839" customFormat="1" ht="24" customHeight="1">
      <c r="A12" s="1419" t="s">
        <v>781</v>
      </c>
      <c r="B12" s="1453">
        <v>32046.948797760004</v>
      </c>
      <c r="C12" s="1453">
        <v>22518.532743516014</v>
      </c>
      <c r="D12" s="1453">
        <v>18444.553532555099</v>
      </c>
      <c r="E12" s="1421">
        <v>18825.670221901004</v>
      </c>
      <c r="F12" s="1422">
        <v>-9528.4160542439895</v>
      </c>
      <c r="G12" s="1423"/>
      <c r="H12" s="1421">
        <v>-29.732677873252012</v>
      </c>
      <c r="I12" s="1420">
        <v>381.11668934590489</v>
      </c>
      <c r="J12" s="1421"/>
      <c r="K12" s="1424">
        <v>2.0662830828256395</v>
      </c>
    </row>
    <row r="13" spans="1:11" s="839" customFormat="1" ht="24" customHeight="1">
      <c r="A13" s="1419" t="s">
        <v>782</v>
      </c>
      <c r="B13" s="1453">
        <v>0</v>
      </c>
      <c r="C13" s="1453">
        <v>0</v>
      </c>
      <c r="D13" s="1453">
        <v>0</v>
      </c>
      <c r="E13" s="1421">
        <v>0</v>
      </c>
      <c r="F13" s="1422">
        <v>0</v>
      </c>
      <c r="G13" s="1423"/>
      <c r="H13" s="1421"/>
      <c r="I13" s="1420">
        <v>0</v>
      </c>
      <c r="J13" s="1421"/>
      <c r="K13" s="1424"/>
    </row>
    <row r="14" spans="1:11" s="839" customFormat="1" ht="24" customHeight="1">
      <c r="A14" s="1419" t="s">
        <v>784</v>
      </c>
      <c r="B14" s="1453">
        <v>24985.848013699997</v>
      </c>
      <c r="C14" s="1453">
        <v>27280.938223913414</v>
      </c>
      <c r="D14" s="1453">
        <v>25197.863519549996</v>
      </c>
      <c r="E14" s="1421">
        <v>31722.980590659998</v>
      </c>
      <c r="F14" s="1422">
        <v>2295.0902102134169</v>
      </c>
      <c r="G14" s="1423"/>
      <c r="H14" s="1421">
        <v>9.1855605979632777</v>
      </c>
      <c r="I14" s="1420">
        <v>6525.1170711100021</v>
      </c>
      <c r="J14" s="1421"/>
      <c r="K14" s="1424">
        <v>25.895517157823438</v>
      </c>
    </row>
    <row r="15" spans="1:11" s="839" customFormat="1" ht="24" customHeight="1">
      <c r="A15" s="1419" t="s">
        <v>781</v>
      </c>
      <c r="B15" s="1453">
        <v>24985.848013699997</v>
      </c>
      <c r="C15" s="1453">
        <v>27280.938223913414</v>
      </c>
      <c r="D15" s="1453">
        <v>25197.863519549996</v>
      </c>
      <c r="E15" s="1421">
        <v>31722.980590659998</v>
      </c>
      <c r="F15" s="1422">
        <v>2295.0902102134169</v>
      </c>
      <c r="G15" s="1423"/>
      <c r="H15" s="1421">
        <v>9.1855605979632777</v>
      </c>
      <c r="I15" s="1420">
        <v>6525.1170711100021</v>
      </c>
      <c r="J15" s="1421"/>
      <c r="K15" s="1424">
        <v>25.895517157823438</v>
      </c>
    </row>
    <row r="16" spans="1:11" s="839" customFormat="1" ht="24" customHeight="1">
      <c r="A16" s="1419" t="s">
        <v>782</v>
      </c>
      <c r="B16" s="1453">
        <v>0</v>
      </c>
      <c r="C16" s="1453">
        <v>0</v>
      </c>
      <c r="D16" s="1453">
        <v>0</v>
      </c>
      <c r="E16" s="1421">
        <v>0</v>
      </c>
      <c r="F16" s="1422">
        <v>0</v>
      </c>
      <c r="G16" s="1423"/>
      <c r="H16" s="1421"/>
      <c r="I16" s="1420">
        <v>0</v>
      </c>
      <c r="J16" s="1421"/>
      <c r="K16" s="1424"/>
    </row>
    <row r="17" spans="1:11" s="839" customFormat="1" ht="24" customHeight="1">
      <c r="A17" s="1419" t="s">
        <v>785</v>
      </c>
      <c r="B17" s="1453">
        <v>1437.9474594300002</v>
      </c>
      <c r="C17" s="1453">
        <v>4166.2511100700003</v>
      </c>
      <c r="D17" s="1453">
        <v>3740.2380506799987</v>
      </c>
      <c r="E17" s="1421">
        <v>3134.8158580200002</v>
      </c>
      <c r="F17" s="1422">
        <v>2728.3036506400003</v>
      </c>
      <c r="G17" s="1423"/>
      <c r="H17" s="1421">
        <v>189.73597628674798</v>
      </c>
      <c r="I17" s="1420">
        <v>-605.42219265999847</v>
      </c>
      <c r="J17" s="1421"/>
      <c r="K17" s="1424">
        <v>-16.186728878123919</v>
      </c>
    </row>
    <row r="18" spans="1:11" s="839" customFormat="1" ht="24" customHeight="1">
      <c r="A18" s="1419" t="s">
        <v>781</v>
      </c>
      <c r="B18" s="1453">
        <v>1437.9474594300002</v>
      </c>
      <c r="C18" s="1453">
        <v>4166.2511100700003</v>
      </c>
      <c r="D18" s="1453">
        <v>3740.2380506799987</v>
      </c>
      <c r="E18" s="1421">
        <v>3134.8158580200002</v>
      </c>
      <c r="F18" s="1422">
        <v>2728.3036506400003</v>
      </c>
      <c r="G18" s="1423"/>
      <c r="H18" s="1421">
        <v>189.73597628674798</v>
      </c>
      <c r="I18" s="1420">
        <v>-605.42219265999847</v>
      </c>
      <c r="J18" s="1421"/>
      <c r="K18" s="1424">
        <v>-16.186728878123919</v>
      </c>
    </row>
    <row r="19" spans="1:11" s="839" customFormat="1" ht="24" customHeight="1">
      <c r="A19" s="1419" t="s">
        <v>782</v>
      </c>
      <c r="B19" s="1453">
        <v>0</v>
      </c>
      <c r="C19" s="1453">
        <v>0</v>
      </c>
      <c r="D19" s="1453">
        <v>0</v>
      </c>
      <c r="E19" s="1421">
        <v>0</v>
      </c>
      <c r="F19" s="1422">
        <v>0</v>
      </c>
      <c r="G19" s="1423"/>
      <c r="H19" s="1421"/>
      <c r="I19" s="1420">
        <v>0</v>
      </c>
      <c r="J19" s="1421"/>
      <c r="K19" s="1424"/>
    </row>
    <row r="20" spans="1:11" s="839" customFormat="1" ht="24" customHeight="1">
      <c r="A20" s="1419" t="s">
        <v>786</v>
      </c>
      <c r="B20" s="1453">
        <v>14.761038729999999</v>
      </c>
      <c r="C20" s="1453">
        <v>13.578523160000001</v>
      </c>
      <c r="D20" s="1453">
        <v>13.497930760000001</v>
      </c>
      <c r="E20" s="1421">
        <v>42.091783450000001</v>
      </c>
      <c r="F20" s="1422">
        <v>-1.1825155699999979</v>
      </c>
      <c r="G20" s="1423"/>
      <c r="H20" s="1421">
        <v>-8.0110593273946229</v>
      </c>
      <c r="I20" s="1420">
        <v>28.593852689999999</v>
      </c>
      <c r="J20" s="1421"/>
      <c r="K20" s="1424">
        <v>211.83878624370715</v>
      </c>
    </row>
    <row r="21" spans="1:11" s="839" customFormat="1" ht="24" customHeight="1">
      <c r="A21" s="1412" t="s">
        <v>787</v>
      </c>
      <c r="B21" s="1443">
        <v>188.9</v>
      </c>
      <c r="C21" s="1443">
        <v>807.54520151999998</v>
      </c>
      <c r="D21" s="1443">
        <v>512.26039509999998</v>
      </c>
      <c r="E21" s="1414">
        <v>312.22008082999997</v>
      </c>
      <c r="F21" s="1415">
        <v>618.64520152</v>
      </c>
      <c r="G21" s="1416"/>
      <c r="H21" s="1414">
        <v>327.49878322922183</v>
      </c>
      <c r="I21" s="1413">
        <v>-200.04031427000001</v>
      </c>
      <c r="J21" s="1414"/>
      <c r="K21" s="1418">
        <v>-39.050513407531632</v>
      </c>
    </row>
    <row r="22" spans="1:11" s="839" customFormat="1" ht="24" customHeight="1">
      <c r="A22" s="1412" t="s">
        <v>788</v>
      </c>
      <c r="B22" s="1443">
        <v>0</v>
      </c>
      <c r="C22" s="1443">
        <v>0</v>
      </c>
      <c r="D22" s="1443">
        <v>0</v>
      </c>
      <c r="E22" s="1414">
        <v>0</v>
      </c>
      <c r="F22" s="1415">
        <v>0</v>
      </c>
      <c r="G22" s="1416"/>
      <c r="H22" s="1414"/>
      <c r="I22" s="1413">
        <v>0</v>
      </c>
      <c r="J22" s="1414"/>
      <c r="K22" s="1418"/>
    </row>
    <row r="23" spans="1:11" s="839" customFormat="1" ht="24" customHeight="1">
      <c r="A23" s="1425" t="s">
        <v>789</v>
      </c>
      <c r="B23" s="1443">
        <v>35739.533478634286</v>
      </c>
      <c r="C23" s="1443">
        <v>31941.95427622478</v>
      </c>
      <c r="D23" s="1443">
        <v>27775.949210264473</v>
      </c>
      <c r="E23" s="1414">
        <v>30624.711151099866</v>
      </c>
      <c r="F23" s="1415">
        <v>-3797.5792024095063</v>
      </c>
      <c r="G23" s="1416"/>
      <c r="H23" s="1414">
        <v>-10.625710054888559</v>
      </c>
      <c r="I23" s="1413">
        <v>2848.761940835393</v>
      </c>
      <c r="J23" s="1414"/>
      <c r="K23" s="1418">
        <v>10.256218137750073</v>
      </c>
    </row>
    <row r="24" spans="1:11" s="839" customFormat="1" ht="24" customHeight="1">
      <c r="A24" s="1426" t="s">
        <v>790</v>
      </c>
      <c r="B24" s="1453">
        <v>13164.230377000002</v>
      </c>
      <c r="C24" s="1453">
        <v>12053.270890399999</v>
      </c>
      <c r="D24" s="1453">
        <v>10507.5767044</v>
      </c>
      <c r="E24" s="1421">
        <v>12371.155250239999</v>
      </c>
      <c r="F24" s="1422">
        <v>-1110.9594866000025</v>
      </c>
      <c r="G24" s="1423"/>
      <c r="H24" s="1421">
        <v>-8.4392285366034372</v>
      </c>
      <c r="I24" s="1420">
        <v>1863.5785458399987</v>
      </c>
      <c r="J24" s="1421"/>
      <c r="K24" s="1424">
        <v>17.735569277925268</v>
      </c>
    </row>
    <row r="25" spans="1:11" s="839" customFormat="1" ht="24" customHeight="1">
      <c r="A25" s="1426" t="s">
        <v>791</v>
      </c>
      <c r="B25" s="1453">
        <v>7513.280638892893</v>
      </c>
      <c r="C25" s="1453">
        <v>7078.7104361860384</v>
      </c>
      <c r="D25" s="1453">
        <v>5469.2607816233049</v>
      </c>
      <c r="E25" s="1421">
        <v>6917.9353437195477</v>
      </c>
      <c r="F25" s="1422">
        <v>-434.57020270685462</v>
      </c>
      <c r="G25" s="1423"/>
      <c r="H25" s="1421">
        <v>-5.7840272923824925</v>
      </c>
      <c r="I25" s="1420">
        <v>1448.6745620962429</v>
      </c>
      <c r="J25" s="1421"/>
      <c r="K25" s="1424">
        <v>26.487575194142941</v>
      </c>
    </row>
    <row r="26" spans="1:11" s="839" customFormat="1" ht="24" customHeight="1">
      <c r="A26" s="1426" t="s">
        <v>792</v>
      </c>
      <c r="B26" s="1453">
        <v>15062.022462741392</v>
      </c>
      <c r="C26" s="1453">
        <v>12809.972949638746</v>
      </c>
      <c r="D26" s="1453">
        <v>11799.111724241169</v>
      </c>
      <c r="E26" s="1421">
        <v>11335.620557140321</v>
      </c>
      <c r="F26" s="1422">
        <v>-2252.0495131026455</v>
      </c>
      <c r="G26" s="1423"/>
      <c r="H26" s="1421">
        <v>-14.951840091020266</v>
      </c>
      <c r="I26" s="1420">
        <v>-463.49116710084854</v>
      </c>
      <c r="J26" s="1421"/>
      <c r="K26" s="1424">
        <v>-3.9281869511296357</v>
      </c>
    </row>
    <row r="27" spans="1:11" s="839" customFormat="1" ht="24" customHeight="1">
      <c r="A27" s="1427" t="s">
        <v>793</v>
      </c>
      <c r="B27" s="1454">
        <v>98956.346990384292</v>
      </c>
      <c r="C27" s="1454">
        <v>90861.795184204209</v>
      </c>
      <c r="D27" s="1454">
        <v>80056.180859279557</v>
      </c>
      <c r="E27" s="1429">
        <v>88142.967130590871</v>
      </c>
      <c r="F27" s="1430">
        <v>-8094.5518061800831</v>
      </c>
      <c r="G27" s="1431"/>
      <c r="H27" s="1429">
        <v>-8.1799218062956989</v>
      </c>
      <c r="I27" s="1428">
        <v>8086.7862713113136</v>
      </c>
      <c r="J27" s="1429"/>
      <c r="K27" s="1432">
        <v>10.101389030193724</v>
      </c>
    </row>
    <row r="28" spans="1:11" s="839" customFormat="1" ht="24" customHeight="1">
      <c r="A28" s="1412" t="s">
        <v>794</v>
      </c>
      <c r="B28" s="1443">
        <v>6574.7592249600057</v>
      </c>
      <c r="C28" s="1443">
        <v>4728.993571820014</v>
      </c>
      <c r="D28" s="1443">
        <v>5894.2160959600169</v>
      </c>
      <c r="E28" s="1414">
        <v>4741.2437691900004</v>
      </c>
      <c r="F28" s="1415">
        <v>-1845.7656531399916</v>
      </c>
      <c r="G28" s="1416"/>
      <c r="H28" s="1414">
        <v>-28.073509462260489</v>
      </c>
      <c r="I28" s="1413">
        <v>-1152.9723267700165</v>
      </c>
      <c r="J28" s="1414"/>
      <c r="K28" s="1418">
        <v>-19.561080014699169</v>
      </c>
    </row>
    <row r="29" spans="1:11" s="839" customFormat="1" ht="24" customHeight="1">
      <c r="A29" s="1419" t="s">
        <v>795</v>
      </c>
      <c r="B29" s="1453">
        <v>1020.8205123900061</v>
      </c>
      <c r="C29" s="1453">
        <v>905.60710145001474</v>
      </c>
      <c r="D29" s="1453">
        <v>1091.2632936900159</v>
      </c>
      <c r="E29" s="1421">
        <v>1110.0052759799999</v>
      </c>
      <c r="F29" s="1422">
        <v>-115.21341093999138</v>
      </c>
      <c r="G29" s="1423"/>
      <c r="H29" s="1421">
        <v>-11.28635343251938</v>
      </c>
      <c r="I29" s="1420">
        <v>18.74198228998398</v>
      </c>
      <c r="J29" s="1421"/>
      <c r="K29" s="1424">
        <v>1.7174574090739851</v>
      </c>
    </row>
    <row r="30" spans="1:11" s="839" customFormat="1" ht="24" customHeight="1">
      <c r="A30" s="1419" t="s">
        <v>813</v>
      </c>
      <c r="B30" s="1453">
        <v>5551.3826345699999</v>
      </c>
      <c r="C30" s="1453">
        <v>3823.3383683699999</v>
      </c>
      <c r="D30" s="1453">
        <v>4802.4487722700005</v>
      </c>
      <c r="E30" s="1421">
        <v>3630.6345532099999</v>
      </c>
      <c r="F30" s="1422">
        <v>-1728.0442662</v>
      </c>
      <c r="G30" s="1423"/>
      <c r="H30" s="1421">
        <v>-31.128177968475619</v>
      </c>
      <c r="I30" s="1420">
        <v>-1171.8142190600006</v>
      </c>
      <c r="J30" s="1421"/>
      <c r="K30" s="1424">
        <v>-24.400348127110007</v>
      </c>
    </row>
    <row r="31" spans="1:11" s="839" customFormat="1" ht="24" customHeight="1">
      <c r="A31" s="1419" t="s">
        <v>797</v>
      </c>
      <c r="B31" s="1453">
        <v>0.12882199999999999</v>
      </c>
      <c r="C31" s="1453">
        <v>4.8102000000000006E-2</v>
      </c>
      <c r="D31" s="1453">
        <v>0.10402999999999998</v>
      </c>
      <c r="E31" s="1421">
        <v>9.2939999999999995E-2</v>
      </c>
      <c r="F31" s="1422">
        <v>-8.0719999999999986E-2</v>
      </c>
      <c r="G31" s="1423"/>
      <c r="H31" s="1421">
        <v>-62.660104640511705</v>
      </c>
      <c r="I31" s="1420">
        <v>-1.1089999999999989E-2</v>
      </c>
      <c r="J31" s="1421"/>
      <c r="K31" s="1424">
        <v>-10.660386426992204</v>
      </c>
    </row>
    <row r="32" spans="1:11" s="839" customFormat="1" ht="24" customHeight="1">
      <c r="A32" s="1419" t="s">
        <v>798</v>
      </c>
      <c r="B32" s="1453">
        <v>0</v>
      </c>
      <c r="C32" s="1453">
        <v>0</v>
      </c>
      <c r="D32" s="1453">
        <v>0</v>
      </c>
      <c r="E32" s="1421">
        <v>0</v>
      </c>
      <c r="F32" s="1422">
        <v>0</v>
      </c>
      <c r="G32" s="1423"/>
      <c r="H32" s="1421"/>
      <c r="I32" s="1420">
        <v>0</v>
      </c>
      <c r="J32" s="1421"/>
      <c r="K32" s="1424"/>
    </row>
    <row r="33" spans="1:11" s="839" customFormat="1" ht="24" customHeight="1">
      <c r="A33" s="1419" t="s">
        <v>799</v>
      </c>
      <c r="B33" s="1453">
        <v>2.4272559999999999</v>
      </c>
      <c r="C33" s="1453">
        <v>0</v>
      </c>
      <c r="D33" s="1453">
        <v>0.4</v>
      </c>
      <c r="E33" s="1421">
        <v>0.51100000000000001</v>
      </c>
      <c r="F33" s="1422">
        <v>-2.4272559999999999</v>
      </c>
      <c r="G33" s="1423"/>
      <c r="H33" s="1421">
        <v>-100</v>
      </c>
      <c r="I33" s="1420">
        <v>0.11099999999999999</v>
      </c>
      <c r="J33" s="1421"/>
      <c r="K33" s="1424">
        <v>27.749999999999996</v>
      </c>
    </row>
    <row r="34" spans="1:11" s="839" customFormat="1" ht="24" customHeight="1">
      <c r="A34" s="1433" t="s">
        <v>800</v>
      </c>
      <c r="B34" s="1443">
        <v>88305.268903038435</v>
      </c>
      <c r="C34" s="1443">
        <v>83189.100003549582</v>
      </c>
      <c r="D34" s="1443">
        <v>73080.679485982138</v>
      </c>
      <c r="E34" s="1414">
        <v>80414.266380336077</v>
      </c>
      <c r="F34" s="1415">
        <v>-5116.1688994888536</v>
      </c>
      <c r="G34" s="1416"/>
      <c r="H34" s="1414">
        <v>-5.7937300492301818</v>
      </c>
      <c r="I34" s="1413">
        <v>7333.586894353939</v>
      </c>
      <c r="J34" s="1414"/>
      <c r="K34" s="1418">
        <v>10.03491886766135</v>
      </c>
    </row>
    <row r="35" spans="1:11" s="839" customFormat="1" ht="24" customHeight="1">
      <c r="A35" s="1419" t="s">
        <v>801</v>
      </c>
      <c r="B35" s="1453">
        <v>3845</v>
      </c>
      <c r="C35" s="1453">
        <v>3924.5</v>
      </c>
      <c r="D35" s="1453">
        <v>4018</v>
      </c>
      <c r="E35" s="1421">
        <v>3777.7</v>
      </c>
      <c r="F35" s="1422">
        <v>79.5</v>
      </c>
      <c r="G35" s="1423"/>
      <c r="H35" s="1421">
        <v>2.0676202860858259</v>
      </c>
      <c r="I35" s="1420">
        <v>-240.30000000000018</v>
      </c>
      <c r="J35" s="1421"/>
      <c r="K35" s="1424">
        <v>-5.9805873568939818</v>
      </c>
    </row>
    <row r="36" spans="1:11" s="839" customFormat="1" ht="24" customHeight="1">
      <c r="A36" s="1419" t="s">
        <v>802</v>
      </c>
      <c r="B36" s="1453">
        <v>131.90519587</v>
      </c>
      <c r="C36" s="1453">
        <v>188.67317147</v>
      </c>
      <c r="D36" s="1453">
        <v>150.39711892</v>
      </c>
      <c r="E36" s="1421">
        <v>228.03207491999999</v>
      </c>
      <c r="F36" s="1422">
        <v>56.7679756</v>
      </c>
      <c r="G36" s="1423"/>
      <c r="H36" s="1421">
        <v>43.036951824057056</v>
      </c>
      <c r="I36" s="1420">
        <v>77.634955999999988</v>
      </c>
      <c r="J36" s="1421"/>
      <c r="K36" s="1424">
        <v>51.619975540419738</v>
      </c>
    </row>
    <row r="37" spans="1:11" s="839" customFormat="1" ht="24" customHeight="1">
      <c r="A37" s="1434" t="s">
        <v>803</v>
      </c>
      <c r="B37" s="1453">
        <v>20714.633624811555</v>
      </c>
      <c r="C37" s="1453">
        <v>17445.081549364291</v>
      </c>
      <c r="D37" s="1453">
        <v>13780.623295406825</v>
      </c>
      <c r="E37" s="1421">
        <v>15349.04664436432</v>
      </c>
      <c r="F37" s="1422">
        <v>-3269.5520754472636</v>
      </c>
      <c r="G37" s="1423"/>
      <c r="H37" s="1421">
        <v>-15.783779402842358</v>
      </c>
      <c r="I37" s="1420">
        <v>1568.4233489574945</v>
      </c>
      <c r="J37" s="1421"/>
      <c r="K37" s="1424">
        <v>11.381367267184936</v>
      </c>
    </row>
    <row r="38" spans="1:11" s="839" customFormat="1" ht="24" customHeight="1">
      <c r="A38" s="1435" t="s">
        <v>804</v>
      </c>
      <c r="B38" s="1453">
        <v>0</v>
      </c>
      <c r="C38" s="1453">
        <v>0</v>
      </c>
      <c r="D38" s="1453">
        <v>0</v>
      </c>
      <c r="E38" s="1421">
        <v>0</v>
      </c>
      <c r="F38" s="1422">
        <v>0</v>
      </c>
      <c r="G38" s="1423"/>
      <c r="H38" s="1421"/>
      <c r="I38" s="1420">
        <v>0</v>
      </c>
      <c r="J38" s="1421"/>
      <c r="K38" s="1424"/>
    </row>
    <row r="39" spans="1:11" s="839" customFormat="1" ht="24" customHeight="1">
      <c r="A39" s="1435" t="s">
        <v>805</v>
      </c>
      <c r="B39" s="1453">
        <v>20714.633624811555</v>
      </c>
      <c r="C39" s="1453">
        <v>17445.081549364291</v>
      </c>
      <c r="D39" s="1453">
        <v>13780.623295406825</v>
      </c>
      <c r="E39" s="1421">
        <v>15349.04664436432</v>
      </c>
      <c r="F39" s="1422">
        <v>-3269.5520754472636</v>
      </c>
      <c r="G39" s="1423"/>
      <c r="H39" s="1421">
        <v>-15.783779402842358</v>
      </c>
      <c r="I39" s="1420">
        <v>1568.4233489574945</v>
      </c>
      <c r="J39" s="1421"/>
      <c r="K39" s="1424">
        <v>11.381367267184936</v>
      </c>
    </row>
    <row r="40" spans="1:11" s="839" customFormat="1" ht="24" customHeight="1">
      <c r="A40" s="1419" t="s">
        <v>806</v>
      </c>
      <c r="B40" s="1453">
        <v>63613.730082356873</v>
      </c>
      <c r="C40" s="1453">
        <v>61630.845282715294</v>
      </c>
      <c r="D40" s="1453">
        <v>55131.659071655318</v>
      </c>
      <c r="E40" s="1421">
        <v>61059.48766105176</v>
      </c>
      <c r="F40" s="1422">
        <v>-1982.8847996415789</v>
      </c>
      <c r="G40" s="1423"/>
      <c r="H40" s="1421">
        <v>-3.1170704768836179</v>
      </c>
      <c r="I40" s="1420">
        <v>5927.8285893964421</v>
      </c>
      <c r="J40" s="1421"/>
      <c r="K40" s="1424">
        <v>10.752131695677738</v>
      </c>
    </row>
    <row r="41" spans="1:11" s="839" customFormat="1" ht="24" customHeight="1">
      <c r="A41" s="1434" t="s">
        <v>807</v>
      </c>
      <c r="B41" s="1453">
        <v>56901.382832411582</v>
      </c>
      <c r="C41" s="1453">
        <v>55323.425965505296</v>
      </c>
      <c r="D41" s="1453">
        <v>49288.00055481532</v>
      </c>
      <c r="E41" s="1421">
        <v>54240.43243211176</v>
      </c>
      <c r="F41" s="1422">
        <v>-1577.9568669062865</v>
      </c>
      <c r="G41" s="1423"/>
      <c r="H41" s="1421">
        <v>-2.7731432671043397</v>
      </c>
      <c r="I41" s="1420">
        <v>4952.4318772964398</v>
      </c>
      <c r="J41" s="1421"/>
      <c r="K41" s="1424">
        <v>10.047946399831387</v>
      </c>
    </row>
    <row r="42" spans="1:11" s="839" customFormat="1" ht="24" customHeight="1">
      <c r="A42" s="1434" t="s">
        <v>808</v>
      </c>
      <c r="B42" s="1453">
        <v>6712.3472499452928</v>
      </c>
      <c r="C42" s="1453">
        <v>6307.4193172099976</v>
      </c>
      <c r="D42" s="1453">
        <v>5843.6585168400006</v>
      </c>
      <c r="E42" s="1421">
        <v>6819.0552289400002</v>
      </c>
      <c r="F42" s="1422">
        <v>-404.92793273529514</v>
      </c>
      <c r="G42" s="1423"/>
      <c r="H42" s="1421">
        <v>-6.0325832031201214</v>
      </c>
      <c r="I42" s="1420">
        <v>975.3967120999996</v>
      </c>
      <c r="J42" s="1421"/>
      <c r="K42" s="1424">
        <v>16.691541938823836</v>
      </c>
    </row>
    <row r="43" spans="1:11" s="839" customFormat="1" ht="24" customHeight="1">
      <c r="A43" s="1436" t="s">
        <v>809</v>
      </c>
      <c r="B43" s="1455">
        <v>0</v>
      </c>
      <c r="C43" s="1455">
        <v>0</v>
      </c>
      <c r="D43" s="1455">
        <v>0</v>
      </c>
      <c r="E43" s="1438">
        <v>0</v>
      </c>
      <c r="F43" s="1439">
        <v>0</v>
      </c>
      <c r="G43" s="1440"/>
      <c r="H43" s="1438"/>
      <c r="I43" s="1437">
        <v>0</v>
      </c>
      <c r="J43" s="1438"/>
      <c r="K43" s="1441"/>
    </row>
    <row r="44" spans="1:11" s="839" customFormat="1" ht="24" customHeight="1">
      <c r="A44" s="1442" t="s">
        <v>810</v>
      </c>
      <c r="B44" s="1455">
        <v>0</v>
      </c>
      <c r="C44" s="1455">
        <v>0</v>
      </c>
      <c r="D44" s="1455">
        <v>0</v>
      </c>
      <c r="E44" s="1438">
        <v>0</v>
      </c>
      <c r="F44" s="1439">
        <v>0</v>
      </c>
      <c r="G44" s="1416"/>
      <c r="H44" s="1443"/>
      <c r="I44" s="1437">
        <v>0</v>
      </c>
      <c r="J44" s="1414"/>
      <c r="K44" s="1418"/>
    </row>
    <row r="45" spans="1:11" s="839" customFormat="1" ht="24" customHeight="1" thickBot="1">
      <c r="A45" s="1444" t="s">
        <v>811</v>
      </c>
      <c r="B45" s="1456">
        <v>4076.3188721838324</v>
      </c>
      <c r="C45" s="1456">
        <v>2943.7016065758226</v>
      </c>
      <c r="D45" s="1456">
        <v>1081.2852733768586</v>
      </c>
      <c r="E45" s="1446">
        <v>2987.4569770946659</v>
      </c>
      <c r="F45" s="1447">
        <v>-1132.6172656080098</v>
      </c>
      <c r="G45" s="1448"/>
      <c r="H45" s="1446">
        <v>-27.785296026196924</v>
      </c>
      <c r="I45" s="1445">
        <v>1906.1717037178073</v>
      </c>
      <c r="J45" s="1446"/>
      <c r="K45" s="1449">
        <v>176.28758576955596</v>
      </c>
    </row>
    <row r="46" spans="1:11" s="839" customFormat="1" ht="24" customHeight="1" thickTop="1">
      <c r="A46" s="1311" t="s">
        <v>726</v>
      </c>
      <c r="B46" s="1404"/>
      <c r="C46" s="1235"/>
      <c r="D46" s="1450"/>
      <c r="E46" s="1450"/>
      <c r="F46" s="1420"/>
      <c r="G46" s="1420"/>
      <c r="H46" s="1420"/>
      <c r="I46" s="1420"/>
      <c r="J46" s="1420"/>
      <c r="K46" s="1420"/>
    </row>
    <row r="47" spans="1:11" s="839" customFormat="1" ht="17.100000000000001" customHeight="1">
      <c r="A47" s="1403"/>
      <c r="B47" s="1404"/>
      <c r="C47" s="1235"/>
      <c r="D47" s="1235"/>
      <c r="E47" s="1235"/>
      <c r="F47" s="1235"/>
      <c r="G47" s="1235"/>
      <c r="H47" s="1235"/>
      <c r="I47" s="1235"/>
      <c r="J47" s="1235"/>
      <c r="K47" s="1235"/>
    </row>
    <row r="48" spans="1:11" s="839" customFormat="1" ht="17.100000000000001" customHeight="1">
      <c r="A48" s="1403"/>
      <c r="B48" s="1404"/>
      <c r="C48" s="1235"/>
      <c r="D48" s="1235"/>
      <c r="E48" s="1235"/>
      <c r="F48" s="1235"/>
      <c r="G48" s="1235"/>
      <c r="H48" s="1235"/>
      <c r="I48" s="1235"/>
      <c r="J48" s="1235"/>
      <c r="K48" s="1235"/>
    </row>
    <row r="49" spans="1:11" s="839" customFormat="1" ht="17.100000000000001" customHeight="1">
      <c r="A49" s="1403"/>
      <c r="B49" s="1404"/>
      <c r="C49" s="1235"/>
      <c r="D49" s="1235"/>
      <c r="E49" s="1235"/>
      <c r="F49" s="1235"/>
      <c r="G49" s="1235"/>
      <c r="H49" s="1235"/>
      <c r="I49" s="1235"/>
      <c r="J49" s="1235"/>
      <c r="K49" s="1235"/>
    </row>
    <row r="50" spans="1:11" s="839" customFormat="1" ht="17.100000000000001" customHeight="1">
      <c r="A50" s="1403"/>
      <c r="B50" s="1404"/>
      <c r="C50" s="1235"/>
      <c r="D50" s="1235"/>
      <c r="E50" s="1235"/>
      <c r="F50" s="1235"/>
      <c r="G50" s="1235"/>
      <c r="H50" s="1235"/>
      <c r="I50" s="1235"/>
      <c r="J50" s="1235"/>
      <c r="K50" s="1235"/>
    </row>
    <row r="51" spans="1:11" s="839" customFormat="1" ht="17.100000000000001" customHeight="1">
      <c r="A51" s="1403"/>
      <c r="B51" s="1404"/>
      <c r="C51" s="1235"/>
      <c r="D51" s="1235"/>
      <c r="E51" s="1235"/>
      <c r="F51" s="1235"/>
      <c r="G51" s="1235"/>
      <c r="H51" s="1235"/>
      <c r="I51" s="1235"/>
      <c r="J51" s="1235"/>
      <c r="K51" s="1235"/>
    </row>
    <row r="52" spans="1:11" s="839" customFormat="1" ht="17.100000000000001" customHeight="1">
      <c r="A52" s="1403"/>
      <c r="B52" s="1404"/>
      <c r="C52" s="1235"/>
      <c r="D52" s="1235"/>
      <c r="E52" s="1235"/>
      <c r="F52" s="1235"/>
      <c r="G52" s="1235"/>
      <c r="H52" s="1235"/>
      <c r="I52" s="1235"/>
      <c r="J52" s="1235"/>
      <c r="K52" s="1235"/>
    </row>
    <row r="53" spans="1:11" s="839" customFormat="1" ht="17.100000000000001" customHeight="1">
      <c r="A53" s="1403"/>
      <c r="B53" s="1404"/>
      <c r="C53" s="1235"/>
      <c r="D53" s="1235"/>
      <c r="E53" s="1235"/>
      <c r="F53" s="1235"/>
      <c r="G53" s="1235"/>
      <c r="H53" s="1235"/>
      <c r="I53" s="1235"/>
      <c r="J53" s="1235"/>
      <c r="K53" s="1235"/>
    </row>
    <row r="54" spans="1:11" s="839" customFormat="1" ht="17.100000000000001" customHeight="1">
      <c r="A54" s="1403"/>
      <c r="B54" s="1404"/>
      <c r="C54" s="1235"/>
      <c r="D54" s="1235"/>
      <c r="E54" s="1235"/>
      <c r="F54" s="1235"/>
      <c r="G54" s="1235"/>
      <c r="H54" s="1235"/>
      <c r="I54" s="1235"/>
      <c r="J54" s="1235"/>
      <c r="K54" s="1235"/>
    </row>
    <row r="55" spans="1:11" s="839" customFormat="1" ht="17.100000000000001" customHeight="1">
      <c r="A55" s="1403"/>
      <c r="B55" s="1404"/>
      <c r="C55" s="1235"/>
      <c r="D55" s="1235"/>
      <c r="E55" s="1235"/>
      <c r="F55" s="1235"/>
      <c r="G55" s="1235"/>
      <c r="H55" s="1235"/>
      <c r="I55" s="1235"/>
      <c r="J55" s="1235"/>
      <c r="K55" s="1235"/>
    </row>
    <row r="56" spans="1:11" s="839" customFormat="1" ht="17.100000000000001" customHeight="1">
      <c r="A56" s="1403"/>
      <c r="B56" s="1404"/>
      <c r="C56" s="1235"/>
      <c r="D56" s="1235"/>
      <c r="E56" s="1235"/>
      <c r="F56" s="1235"/>
      <c r="G56" s="1235"/>
      <c r="H56" s="1235"/>
      <c r="I56" s="1235"/>
      <c r="J56" s="1235"/>
      <c r="K56" s="1235"/>
    </row>
    <row r="57" spans="1:11" s="839" customFormat="1" ht="17.100000000000001" customHeight="1">
      <c r="A57" s="1403"/>
      <c r="B57" s="1404"/>
      <c r="C57" s="1235"/>
      <c r="D57" s="1235"/>
      <c r="E57" s="1235"/>
      <c r="F57" s="1235"/>
      <c r="G57" s="1235"/>
      <c r="H57" s="1235"/>
      <c r="I57" s="1235"/>
      <c r="J57" s="1235"/>
      <c r="K57" s="1235"/>
    </row>
    <row r="58" spans="1:11" s="839" customFormat="1" ht="17.100000000000001" customHeight="1">
      <c r="A58" s="1403"/>
      <c r="B58" s="1404"/>
      <c r="C58" s="1235"/>
      <c r="D58" s="1235"/>
      <c r="E58" s="1235"/>
      <c r="F58" s="1235"/>
      <c r="G58" s="1235"/>
      <c r="H58" s="1235"/>
      <c r="I58" s="1235"/>
      <c r="J58" s="1235"/>
      <c r="K58" s="1235"/>
    </row>
    <row r="59" spans="1:11" s="839" customFormat="1" ht="17.100000000000001" customHeight="1">
      <c r="A59" s="1403"/>
      <c r="B59" s="1404"/>
      <c r="C59" s="1235"/>
      <c r="D59" s="1235"/>
      <c r="E59" s="1235"/>
      <c r="F59" s="1235"/>
      <c r="G59" s="1235"/>
      <c r="H59" s="1235"/>
      <c r="I59" s="1235"/>
      <c r="J59" s="1235"/>
      <c r="K59" s="1235"/>
    </row>
    <row r="60" spans="1:11" s="839" customFormat="1" ht="17.100000000000001" customHeight="1">
      <c r="A60" s="1403"/>
      <c r="B60" s="1404"/>
      <c r="C60" s="1235"/>
      <c r="D60" s="1235"/>
      <c r="E60" s="1235"/>
      <c r="F60" s="1235"/>
      <c r="G60" s="1235"/>
      <c r="H60" s="1235"/>
      <c r="I60" s="1235"/>
      <c r="J60" s="1235"/>
      <c r="K60" s="1235"/>
    </row>
    <row r="61" spans="1:11" s="839" customFormat="1" ht="17.100000000000001" customHeight="1">
      <c r="A61" s="1403"/>
      <c r="B61" s="1404"/>
      <c r="C61" s="1235"/>
      <c r="D61" s="1235"/>
      <c r="E61" s="1235"/>
      <c r="F61" s="1235"/>
      <c r="G61" s="1235"/>
      <c r="H61" s="1235"/>
      <c r="I61" s="1235"/>
      <c r="J61" s="1235"/>
      <c r="K61" s="1235"/>
    </row>
    <row r="62" spans="1:11" s="839" customFormat="1" ht="17.100000000000001" customHeight="1">
      <c r="A62" s="1403"/>
      <c r="B62" s="1404"/>
      <c r="C62" s="1235"/>
      <c r="D62" s="1235"/>
      <c r="E62" s="1235"/>
      <c r="F62" s="1235"/>
      <c r="G62" s="1235"/>
      <c r="H62" s="1235"/>
      <c r="I62" s="1235"/>
      <c r="J62" s="1235"/>
      <c r="K62" s="1235"/>
    </row>
    <row r="63" spans="1:11" s="839" customFormat="1" ht="17.100000000000001" customHeight="1">
      <c r="A63" s="1403"/>
      <c r="B63" s="1404"/>
      <c r="C63" s="1235"/>
      <c r="D63" s="1235"/>
      <c r="E63" s="1235"/>
      <c r="F63" s="1235"/>
      <c r="G63" s="1235"/>
      <c r="H63" s="1235"/>
      <c r="I63" s="1235"/>
      <c r="J63" s="1235"/>
      <c r="K63" s="1235"/>
    </row>
    <row r="64" spans="1:11" s="839" customFormat="1" ht="17.100000000000001" customHeight="1">
      <c r="A64" s="1403"/>
      <c r="B64" s="1404"/>
      <c r="C64" s="1235"/>
      <c r="D64" s="1235"/>
      <c r="E64" s="1235"/>
      <c r="F64" s="1235"/>
      <c r="G64" s="1235"/>
      <c r="H64" s="1235"/>
      <c r="I64" s="1235"/>
      <c r="J64" s="1235"/>
      <c r="K64" s="1235"/>
    </row>
    <row r="65" spans="1:11" s="839" customFormat="1" ht="17.100000000000001" customHeight="1">
      <c r="A65" s="1403"/>
      <c r="B65" s="1404"/>
      <c r="C65" s="1235"/>
      <c r="D65" s="1235"/>
      <c r="E65" s="1235"/>
      <c r="F65" s="1235"/>
      <c r="G65" s="1235"/>
      <c r="H65" s="1235"/>
      <c r="I65" s="1235"/>
      <c r="J65" s="1235"/>
      <c r="K65" s="1235"/>
    </row>
    <row r="66" spans="1:11" s="839" customFormat="1" ht="17.100000000000001" customHeight="1">
      <c r="A66" s="1403"/>
      <c r="B66" s="1404"/>
      <c r="C66" s="1235"/>
      <c r="D66" s="1235"/>
      <c r="E66" s="1235"/>
      <c r="F66" s="1235"/>
      <c r="G66" s="1235"/>
      <c r="H66" s="1235"/>
      <c r="I66" s="1235"/>
      <c r="J66" s="1235"/>
      <c r="K66" s="1235"/>
    </row>
    <row r="67" spans="1:11" s="839" customFormat="1" ht="17.100000000000001" customHeight="1">
      <c r="A67" s="1403"/>
      <c r="B67" s="1404"/>
      <c r="C67" s="1235"/>
      <c r="D67" s="1235"/>
      <c r="E67" s="1235"/>
      <c r="F67" s="1235"/>
      <c r="G67" s="1235"/>
      <c r="H67" s="1235"/>
      <c r="I67" s="1235"/>
      <c r="J67" s="1235"/>
      <c r="K67" s="1235"/>
    </row>
    <row r="68" spans="1:11" s="839" customFormat="1" ht="17.100000000000001" customHeight="1">
      <c r="A68" s="1403"/>
      <c r="B68" s="1404"/>
      <c r="C68" s="1235"/>
      <c r="D68" s="1235"/>
      <c r="E68" s="1235"/>
      <c r="F68" s="1235"/>
      <c r="G68" s="1235"/>
      <c r="H68" s="1235"/>
      <c r="I68" s="1235"/>
      <c r="J68" s="1235"/>
      <c r="K68" s="1235"/>
    </row>
    <row r="69" spans="1:11" s="839" customFormat="1" ht="17.100000000000001" customHeight="1">
      <c r="A69" s="1403"/>
      <c r="B69" s="1404"/>
      <c r="C69" s="1235"/>
      <c r="D69" s="1235"/>
      <c r="E69" s="1235"/>
      <c r="F69" s="1235"/>
      <c r="G69" s="1235"/>
      <c r="H69" s="1235"/>
      <c r="I69" s="1235"/>
      <c r="J69" s="1235"/>
      <c r="K69" s="1235"/>
    </row>
    <row r="70" spans="1:11" s="839" customFormat="1" ht="17.100000000000001" customHeight="1">
      <c r="A70" s="1403"/>
      <c r="B70" s="1404"/>
      <c r="C70" s="1235"/>
      <c r="D70" s="1235"/>
      <c r="E70" s="1235"/>
      <c r="F70" s="1235"/>
      <c r="G70" s="1235"/>
      <c r="H70" s="1235"/>
      <c r="I70" s="1235"/>
      <c r="J70" s="1235"/>
      <c r="K70" s="1235"/>
    </row>
    <row r="71" spans="1:11" s="839" customFormat="1" ht="17.100000000000001" customHeight="1">
      <c r="A71" s="1403"/>
      <c r="B71" s="1404"/>
      <c r="C71" s="1235"/>
      <c r="D71" s="1235"/>
      <c r="E71" s="1235"/>
      <c r="F71" s="1235"/>
      <c r="G71" s="1235"/>
      <c r="H71" s="1235"/>
      <c r="I71" s="1235"/>
      <c r="J71" s="1235"/>
      <c r="K71" s="1235"/>
    </row>
    <row r="72" spans="1:11" s="839" customFormat="1" ht="17.100000000000001" customHeight="1">
      <c r="A72" s="1403"/>
      <c r="B72" s="1404"/>
      <c r="C72" s="1235"/>
      <c r="D72" s="1235"/>
      <c r="E72" s="1235"/>
      <c r="F72" s="1235"/>
      <c r="G72" s="1235"/>
      <c r="H72" s="1235"/>
      <c r="I72" s="1235"/>
      <c r="J72" s="1235"/>
      <c r="K72" s="1235"/>
    </row>
    <row r="73" spans="1:11" s="839" customFormat="1" ht="17.100000000000001" customHeight="1">
      <c r="A73" s="1403"/>
      <c r="B73" s="1404"/>
      <c r="C73" s="1235"/>
      <c r="D73" s="1235"/>
      <c r="E73" s="1235"/>
      <c r="F73" s="1235"/>
      <c r="G73" s="1235"/>
      <c r="H73" s="1235"/>
      <c r="I73" s="1235"/>
      <c r="J73" s="1235"/>
      <c r="K73" s="1235"/>
    </row>
    <row r="74" spans="1:11" s="839" customFormat="1" ht="17.100000000000001" customHeight="1">
      <c r="A74" s="1403"/>
      <c r="B74" s="1404"/>
      <c r="C74" s="1235"/>
      <c r="D74" s="1235"/>
      <c r="E74" s="1235"/>
      <c r="F74" s="1235"/>
      <c r="G74" s="1235"/>
      <c r="H74" s="1235"/>
      <c r="I74" s="1235"/>
      <c r="J74" s="1235"/>
      <c r="K74" s="1235"/>
    </row>
    <row r="75" spans="1:11" s="839" customFormat="1" ht="17.100000000000001" customHeight="1">
      <c r="A75" s="1403"/>
      <c r="B75" s="1404"/>
      <c r="C75" s="1235"/>
      <c r="D75" s="1235"/>
      <c r="E75" s="1235"/>
      <c r="F75" s="1235"/>
      <c r="G75" s="1235"/>
      <c r="H75" s="1235"/>
      <c r="I75" s="1235"/>
      <c r="J75" s="1235"/>
      <c r="K75" s="1235"/>
    </row>
    <row r="76" spans="1:11" s="839" customFormat="1" ht="17.100000000000001" customHeight="1">
      <c r="A76" s="1403"/>
      <c r="B76" s="1404"/>
      <c r="C76" s="1235"/>
      <c r="D76" s="1235"/>
      <c r="E76" s="1235"/>
      <c r="F76" s="1235"/>
      <c r="G76" s="1235"/>
      <c r="H76" s="1235"/>
      <c r="I76" s="1235"/>
      <c r="J76" s="1235"/>
      <c r="K76" s="1235"/>
    </row>
    <row r="77" spans="1:11" s="839" customFormat="1" ht="17.100000000000001" customHeight="1">
      <c r="A77" s="1403"/>
      <c r="B77" s="1404"/>
      <c r="C77" s="1235"/>
      <c r="D77" s="1235"/>
      <c r="E77" s="1235"/>
      <c r="F77" s="1235"/>
      <c r="G77" s="1235"/>
      <c r="H77" s="1235"/>
      <c r="I77" s="1235"/>
      <c r="J77" s="1235"/>
      <c r="K77" s="1235"/>
    </row>
    <row r="78" spans="1:11" s="839" customFormat="1" ht="17.100000000000001" customHeight="1">
      <c r="A78" s="1403"/>
      <c r="B78" s="1404"/>
      <c r="C78" s="1235"/>
      <c r="D78" s="1235"/>
      <c r="E78" s="1235"/>
      <c r="F78" s="1235"/>
      <c r="G78" s="1235"/>
      <c r="H78" s="1235"/>
      <c r="I78" s="1235"/>
      <c r="J78" s="1235"/>
      <c r="K78" s="1235"/>
    </row>
    <row r="79" spans="1:11" s="839" customFormat="1" ht="17.100000000000001" customHeight="1">
      <c r="A79" s="1403"/>
      <c r="B79" s="1404"/>
      <c r="C79" s="1235"/>
      <c r="D79" s="1235"/>
      <c r="E79" s="1235"/>
      <c r="F79" s="1235"/>
      <c r="G79" s="1235"/>
      <c r="H79" s="1235"/>
      <c r="I79" s="1235"/>
      <c r="J79" s="1235"/>
      <c r="K79" s="1235"/>
    </row>
    <row r="80" spans="1:11" s="839" customFormat="1" ht="17.100000000000001" customHeight="1">
      <c r="A80" s="1403"/>
      <c r="B80" s="1404"/>
      <c r="C80" s="1235"/>
      <c r="D80" s="1235"/>
      <c r="E80" s="1235"/>
      <c r="F80" s="1235"/>
      <c r="G80" s="1235"/>
      <c r="H80" s="1235"/>
      <c r="I80" s="1235"/>
      <c r="J80" s="1235"/>
      <c r="K80" s="1235"/>
    </row>
    <row r="81" spans="1:11" s="839" customFormat="1" ht="17.100000000000001" customHeight="1">
      <c r="A81" s="1403"/>
      <c r="B81" s="1404"/>
      <c r="C81" s="1235"/>
      <c r="D81" s="1235"/>
      <c r="E81" s="1235"/>
      <c r="F81" s="1235"/>
      <c r="G81" s="1235"/>
      <c r="H81" s="1235"/>
      <c r="I81" s="1235"/>
      <c r="J81" s="1235"/>
      <c r="K81" s="1235"/>
    </row>
    <row r="82" spans="1:11" s="839" customFormat="1" ht="17.100000000000001" customHeight="1">
      <c r="A82" s="1403"/>
      <c r="B82" s="1404"/>
      <c r="C82" s="1235"/>
      <c r="D82" s="1235"/>
      <c r="E82" s="1235"/>
      <c r="F82" s="1235"/>
      <c r="G82" s="1235"/>
      <c r="H82" s="1235"/>
      <c r="I82" s="1235"/>
      <c r="J82" s="1235"/>
      <c r="K82" s="1235"/>
    </row>
  </sheetData>
  <mergeCells count="7">
    <mergeCell ref="A1:K1"/>
    <mergeCell ref="A2:K2"/>
    <mergeCell ref="I3:K3"/>
    <mergeCell ref="F4:K4"/>
    <mergeCell ref="F5:H5"/>
    <mergeCell ref="I5:K5"/>
    <mergeCell ref="A4:A6"/>
  </mergeCells>
  <pageMargins left="0.5" right="0.5" top="0.75" bottom="0.75" header="0.3" footer="0.3"/>
  <pageSetup scale="62"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M773"/>
  <sheetViews>
    <sheetView workbookViewId="0">
      <selection activeCell="I20" sqref="I20"/>
    </sheetView>
  </sheetViews>
  <sheetFormatPr defaultRowHeight="15.75"/>
  <cols>
    <col min="1" max="1" width="34.140625" style="1353" customWidth="1"/>
    <col min="2" max="6" width="14.140625" style="1353" customWidth="1"/>
    <col min="7" max="7" width="14.140625" style="1376" customWidth="1"/>
    <col min="8" max="8" width="14.140625" style="1353" customWidth="1"/>
    <col min="9" max="9" width="14.140625" style="1376" customWidth="1"/>
    <col min="10" max="256" width="9.140625" style="1353"/>
    <col min="257" max="257" width="32.42578125" style="1353" customWidth="1"/>
    <col min="258" max="261" width="9.42578125" style="1353" bestFit="1" customWidth="1"/>
    <col min="262" max="262" width="8.42578125" style="1353" bestFit="1" customWidth="1"/>
    <col min="263" max="263" width="7.140625" style="1353" bestFit="1" customWidth="1"/>
    <col min="264" max="264" width="8.85546875" style="1353" customWidth="1"/>
    <col min="265" max="265" width="7.140625" style="1353" bestFit="1" customWidth="1"/>
    <col min="266" max="512" width="9.140625" style="1353"/>
    <col min="513" max="513" width="32.42578125" style="1353" customWidth="1"/>
    <col min="514" max="517" width="9.42578125" style="1353" bestFit="1" customWidth="1"/>
    <col min="518" max="518" width="8.42578125" style="1353" bestFit="1" customWidth="1"/>
    <col min="519" max="519" width="7.140625" style="1353" bestFit="1" customWidth="1"/>
    <col min="520" max="520" width="8.85546875" style="1353" customWidth="1"/>
    <col min="521" max="521" width="7.140625" style="1353" bestFit="1" customWidth="1"/>
    <col min="522" max="768" width="9.140625" style="1353"/>
    <col min="769" max="769" width="32.42578125" style="1353" customWidth="1"/>
    <col min="770" max="773" width="9.42578125" style="1353" bestFit="1" customWidth="1"/>
    <col min="774" max="774" width="8.42578125" style="1353" bestFit="1" customWidth="1"/>
    <col min="775" max="775" width="7.140625" style="1353" bestFit="1" customWidth="1"/>
    <col min="776" max="776" width="8.85546875" style="1353" customWidth="1"/>
    <col min="777" max="777" width="7.140625" style="1353" bestFit="1" customWidth="1"/>
    <col min="778" max="1024" width="9.140625" style="1353"/>
    <col min="1025" max="1025" width="32.42578125" style="1353" customWidth="1"/>
    <col min="1026" max="1029" width="9.42578125" style="1353" bestFit="1" customWidth="1"/>
    <col min="1030" max="1030" width="8.42578125" style="1353" bestFit="1" customWidth="1"/>
    <col min="1031" max="1031" width="7.140625" style="1353" bestFit="1" customWidth="1"/>
    <col min="1032" max="1032" width="8.85546875" style="1353" customWidth="1"/>
    <col min="1033" max="1033" width="7.140625" style="1353" bestFit="1" customWidth="1"/>
    <col min="1034" max="1280" width="9.140625" style="1353"/>
    <col min="1281" max="1281" width="32.42578125" style="1353" customWidth="1"/>
    <col min="1282" max="1285" width="9.42578125" style="1353" bestFit="1" customWidth="1"/>
    <col min="1286" max="1286" width="8.42578125" style="1353" bestFit="1" customWidth="1"/>
    <col min="1287" max="1287" width="7.140625" style="1353" bestFit="1" customWidth="1"/>
    <col min="1288" max="1288" width="8.85546875" style="1353" customWidth="1"/>
    <col min="1289" max="1289" width="7.140625" style="1353" bestFit="1" customWidth="1"/>
    <col min="1290" max="1536" width="9.140625" style="1353"/>
    <col min="1537" max="1537" width="32.42578125" style="1353" customWidth="1"/>
    <col min="1538" max="1541" width="9.42578125" style="1353" bestFit="1" customWidth="1"/>
    <col min="1542" max="1542" width="8.42578125" style="1353" bestFit="1" customWidth="1"/>
    <col min="1543" max="1543" width="7.140625" style="1353" bestFit="1" customWidth="1"/>
    <col min="1544" max="1544" width="8.85546875" style="1353" customWidth="1"/>
    <col min="1545" max="1545" width="7.140625" style="1353" bestFit="1" customWidth="1"/>
    <col min="1546" max="1792" width="9.140625" style="1353"/>
    <col min="1793" max="1793" width="32.42578125" style="1353" customWidth="1"/>
    <col min="1794" max="1797" width="9.42578125" style="1353" bestFit="1" customWidth="1"/>
    <col min="1798" max="1798" width="8.42578125" style="1353" bestFit="1" customWidth="1"/>
    <col min="1799" max="1799" width="7.140625" style="1353" bestFit="1" customWidth="1"/>
    <col min="1800" max="1800" width="8.85546875" style="1353" customWidth="1"/>
    <col min="1801" max="1801" width="7.140625" style="1353" bestFit="1" customWidth="1"/>
    <col min="1802" max="2048" width="9.140625" style="1353"/>
    <col min="2049" max="2049" width="32.42578125" style="1353" customWidth="1"/>
    <col min="2050" max="2053" width="9.42578125" style="1353" bestFit="1" customWidth="1"/>
    <col min="2054" max="2054" width="8.42578125" style="1353" bestFit="1" customWidth="1"/>
    <col min="2055" max="2055" width="7.140625" style="1353" bestFit="1" customWidth="1"/>
    <col min="2056" max="2056" width="8.85546875" style="1353" customWidth="1"/>
    <col min="2057" max="2057" width="7.140625" style="1353" bestFit="1" customWidth="1"/>
    <col min="2058" max="2304" width="9.140625" style="1353"/>
    <col min="2305" max="2305" width="32.42578125" style="1353" customWidth="1"/>
    <col min="2306" max="2309" width="9.42578125" style="1353" bestFit="1" customWidth="1"/>
    <col min="2310" max="2310" width="8.42578125" style="1353" bestFit="1" customWidth="1"/>
    <col min="2311" max="2311" width="7.140625" style="1353" bestFit="1" customWidth="1"/>
    <col min="2312" max="2312" width="8.85546875" style="1353" customWidth="1"/>
    <col min="2313" max="2313" width="7.140625" style="1353" bestFit="1" customWidth="1"/>
    <col min="2314" max="2560" width="9.140625" style="1353"/>
    <col min="2561" max="2561" width="32.42578125" style="1353" customWidth="1"/>
    <col min="2562" max="2565" width="9.42578125" style="1353" bestFit="1" customWidth="1"/>
    <col min="2566" max="2566" width="8.42578125" style="1353" bestFit="1" customWidth="1"/>
    <col min="2567" max="2567" width="7.140625" style="1353" bestFit="1" customWidth="1"/>
    <col min="2568" max="2568" width="8.85546875" style="1353" customWidth="1"/>
    <col min="2569" max="2569" width="7.140625" style="1353" bestFit="1" customWidth="1"/>
    <col min="2570" max="2816" width="9.140625" style="1353"/>
    <col min="2817" max="2817" width="32.42578125" style="1353" customWidth="1"/>
    <col min="2818" max="2821" width="9.42578125" style="1353" bestFit="1" customWidth="1"/>
    <col min="2822" max="2822" width="8.42578125" style="1353" bestFit="1" customWidth="1"/>
    <col min="2823" max="2823" width="7.140625" style="1353" bestFit="1" customWidth="1"/>
    <col min="2824" max="2824" width="8.85546875" style="1353" customWidth="1"/>
    <col min="2825" max="2825" width="7.140625" style="1353" bestFit="1" customWidth="1"/>
    <col min="2826" max="3072" width="9.140625" style="1353"/>
    <col min="3073" max="3073" width="32.42578125" style="1353" customWidth="1"/>
    <col min="3074" max="3077" width="9.42578125" style="1353" bestFit="1" customWidth="1"/>
    <col min="3078" max="3078" width="8.42578125" style="1353" bestFit="1" customWidth="1"/>
    <col min="3079" max="3079" width="7.140625" style="1353" bestFit="1" customWidth="1"/>
    <col min="3080" max="3080" width="8.85546875" style="1353" customWidth="1"/>
    <col min="3081" max="3081" width="7.140625" style="1353" bestFit="1" customWidth="1"/>
    <col min="3082" max="3328" width="9.140625" style="1353"/>
    <col min="3329" max="3329" width="32.42578125" style="1353" customWidth="1"/>
    <col min="3330" max="3333" width="9.42578125" style="1353" bestFit="1" customWidth="1"/>
    <col min="3334" max="3334" width="8.42578125" style="1353" bestFit="1" customWidth="1"/>
    <col min="3335" max="3335" width="7.140625" style="1353" bestFit="1" customWidth="1"/>
    <col min="3336" max="3336" width="8.85546875" style="1353" customWidth="1"/>
    <col min="3337" max="3337" width="7.140625" style="1353" bestFit="1" customWidth="1"/>
    <col min="3338" max="3584" width="9.140625" style="1353"/>
    <col min="3585" max="3585" width="32.42578125" style="1353" customWidth="1"/>
    <col min="3586" max="3589" width="9.42578125" style="1353" bestFit="1" customWidth="1"/>
    <col min="3590" max="3590" width="8.42578125" style="1353" bestFit="1" customWidth="1"/>
    <col min="3591" max="3591" width="7.140625" style="1353" bestFit="1" customWidth="1"/>
    <col min="3592" max="3592" width="8.85546875" style="1353" customWidth="1"/>
    <col min="3593" max="3593" width="7.140625" style="1353" bestFit="1" customWidth="1"/>
    <col min="3594" max="3840" width="9.140625" style="1353"/>
    <col min="3841" max="3841" width="32.42578125" style="1353" customWidth="1"/>
    <col min="3842" max="3845" width="9.42578125" style="1353" bestFit="1" customWidth="1"/>
    <col min="3846" max="3846" width="8.42578125" style="1353" bestFit="1" customWidth="1"/>
    <col min="3847" max="3847" width="7.140625" style="1353" bestFit="1" customWidth="1"/>
    <col min="3848" max="3848" width="8.85546875" style="1353" customWidth="1"/>
    <col min="3849" max="3849" width="7.140625" style="1353" bestFit="1" customWidth="1"/>
    <col min="3850" max="4096" width="9.140625" style="1353"/>
    <col min="4097" max="4097" width="32.42578125" style="1353" customWidth="1"/>
    <col min="4098" max="4101" width="9.42578125" style="1353" bestFit="1" customWidth="1"/>
    <col min="4102" max="4102" width="8.42578125" style="1353" bestFit="1" customWidth="1"/>
    <col min="4103" max="4103" width="7.140625" style="1353" bestFit="1" customWidth="1"/>
    <col min="4104" max="4104" width="8.85546875" style="1353" customWidth="1"/>
    <col min="4105" max="4105" width="7.140625" style="1353" bestFit="1" customWidth="1"/>
    <col min="4106" max="4352" width="9.140625" style="1353"/>
    <col min="4353" max="4353" width="32.42578125" style="1353" customWidth="1"/>
    <col min="4354" max="4357" width="9.42578125" style="1353" bestFit="1" customWidth="1"/>
    <col min="4358" max="4358" width="8.42578125" style="1353" bestFit="1" customWidth="1"/>
    <col min="4359" max="4359" width="7.140625" style="1353" bestFit="1" customWidth="1"/>
    <col min="4360" max="4360" width="8.85546875" style="1353" customWidth="1"/>
    <col min="4361" max="4361" width="7.140625" style="1353" bestFit="1" customWidth="1"/>
    <col min="4362" max="4608" width="9.140625" style="1353"/>
    <col min="4609" max="4609" width="32.42578125" style="1353" customWidth="1"/>
    <col min="4610" max="4613" width="9.42578125" style="1353" bestFit="1" customWidth="1"/>
    <col min="4614" max="4614" width="8.42578125" style="1353" bestFit="1" customWidth="1"/>
    <col min="4615" max="4615" width="7.140625" style="1353" bestFit="1" customWidth="1"/>
    <col min="4616" max="4616" width="8.85546875" style="1353" customWidth="1"/>
    <col min="4617" max="4617" width="7.140625" style="1353" bestFit="1" customWidth="1"/>
    <col min="4618" max="4864" width="9.140625" style="1353"/>
    <col min="4865" max="4865" width="32.42578125" style="1353" customWidth="1"/>
    <col min="4866" max="4869" width="9.42578125" style="1353" bestFit="1" customWidth="1"/>
    <col min="4870" max="4870" width="8.42578125" style="1353" bestFit="1" customWidth="1"/>
    <col min="4871" max="4871" width="7.140625" style="1353" bestFit="1" customWidth="1"/>
    <col min="4872" max="4872" width="8.85546875" style="1353" customWidth="1"/>
    <col min="4873" max="4873" width="7.140625" style="1353" bestFit="1" customWidth="1"/>
    <col min="4874" max="5120" width="9.140625" style="1353"/>
    <col min="5121" max="5121" width="32.42578125" style="1353" customWidth="1"/>
    <col min="5122" max="5125" width="9.42578125" style="1353" bestFit="1" customWidth="1"/>
    <col min="5126" max="5126" width="8.42578125" style="1353" bestFit="1" customWidth="1"/>
    <col min="5127" max="5127" width="7.140625" style="1353" bestFit="1" customWidth="1"/>
    <col min="5128" max="5128" width="8.85546875" style="1353" customWidth="1"/>
    <col min="5129" max="5129" width="7.140625" style="1353" bestFit="1" customWidth="1"/>
    <col min="5130" max="5376" width="9.140625" style="1353"/>
    <col min="5377" max="5377" width="32.42578125" style="1353" customWidth="1"/>
    <col min="5378" max="5381" width="9.42578125" style="1353" bestFit="1" customWidth="1"/>
    <col min="5382" max="5382" width="8.42578125" style="1353" bestFit="1" customWidth="1"/>
    <col min="5383" max="5383" width="7.140625" style="1353" bestFit="1" customWidth="1"/>
    <col min="5384" max="5384" width="8.85546875" style="1353" customWidth="1"/>
    <col min="5385" max="5385" width="7.140625" style="1353" bestFit="1" customWidth="1"/>
    <col min="5386" max="5632" width="9.140625" style="1353"/>
    <col min="5633" max="5633" width="32.42578125" style="1353" customWidth="1"/>
    <col min="5634" max="5637" width="9.42578125" style="1353" bestFit="1" customWidth="1"/>
    <col min="5638" max="5638" width="8.42578125" style="1353" bestFit="1" customWidth="1"/>
    <col min="5639" max="5639" width="7.140625" style="1353" bestFit="1" customWidth="1"/>
    <col min="5640" max="5640" width="8.85546875" style="1353" customWidth="1"/>
    <col min="5641" max="5641" width="7.140625" style="1353" bestFit="1" customWidth="1"/>
    <col min="5642" max="5888" width="9.140625" style="1353"/>
    <col min="5889" max="5889" width="32.42578125" style="1353" customWidth="1"/>
    <col min="5890" max="5893" width="9.42578125" style="1353" bestFit="1" customWidth="1"/>
    <col min="5894" max="5894" width="8.42578125" style="1353" bestFit="1" customWidth="1"/>
    <col min="5895" max="5895" width="7.140625" style="1353" bestFit="1" customWidth="1"/>
    <col min="5896" max="5896" width="8.85546875" style="1353" customWidth="1"/>
    <col min="5897" max="5897" width="7.140625" style="1353" bestFit="1" customWidth="1"/>
    <col min="5898" max="6144" width="9.140625" style="1353"/>
    <col min="6145" max="6145" width="32.42578125" style="1353" customWidth="1"/>
    <col min="6146" max="6149" width="9.42578125" style="1353" bestFit="1" customWidth="1"/>
    <col min="6150" max="6150" width="8.42578125" style="1353" bestFit="1" customWidth="1"/>
    <col min="6151" max="6151" width="7.140625" style="1353" bestFit="1" customWidth="1"/>
    <col min="6152" max="6152" width="8.85546875" style="1353" customWidth="1"/>
    <col min="6153" max="6153" width="7.140625" style="1353" bestFit="1" customWidth="1"/>
    <col min="6154" max="6400" width="9.140625" style="1353"/>
    <col min="6401" max="6401" width="32.42578125" style="1353" customWidth="1"/>
    <col min="6402" max="6405" width="9.42578125" style="1353" bestFit="1" customWidth="1"/>
    <col min="6406" max="6406" width="8.42578125" style="1353" bestFit="1" customWidth="1"/>
    <col min="6407" max="6407" width="7.140625" style="1353" bestFit="1" customWidth="1"/>
    <col min="6408" max="6408" width="8.85546875" style="1353" customWidth="1"/>
    <col min="6409" max="6409" width="7.140625" style="1353" bestFit="1" customWidth="1"/>
    <col min="6410" max="6656" width="9.140625" style="1353"/>
    <col min="6657" max="6657" width="32.42578125" style="1353" customWidth="1"/>
    <col min="6658" max="6661" width="9.42578125" style="1353" bestFit="1" customWidth="1"/>
    <col min="6662" max="6662" width="8.42578125" style="1353" bestFit="1" customWidth="1"/>
    <col min="6663" max="6663" width="7.140625" style="1353" bestFit="1" customWidth="1"/>
    <col min="6664" max="6664" width="8.85546875" style="1353" customWidth="1"/>
    <col min="6665" max="6665" width="7.140625" style="1353" bestFit="1" customWidth="1"/>
    <col min="6666" max="6912" width="9.140625" style="1353"/>
    <col min="6913" max="6913" width="32.42578125" style="1353" customWidth="1"/>
    <col min="6914" max="6917" width="9.42578125" style="1353" bestFit="1" customWidth="1"/>
    <col min="6918" max="6918" width="8.42578125" style="1353" bestFit="1" customWidth="1"/>
    <col min="6919" max="6919" width="7.140625" style="1353" bestFit="1" customWidth="1"/>
    <col min="6920" max="6920" width="8.85546875" style="1353" customWidth="1"/>
    <col min="6921" max="6921" width="7.140625" style="1353" bestFit="1" customWidth="1"/>
    <col min="6922" max="7168" width="9.140625" style="1353"/>
    <col min="7169" max="7169" width="32.42578125" style="1353" customWidth="1"/>
    <col min="7170" max="7173" width="9.42578125" style="1353" bestFit="1" customWidth="1"/>
    <col min="7174" max="7174" width="8.42578125" style="1353" bestFit="1" customWidth="1"/>
    <col min="7175" max="7175" width="7.140625" style="1353" bestFit="1" customWidth="1"/>
    <col min="7176" max="7176" width="8.85546875" style="1353" customWidth="1"/>
    <col min="7177" max="7177" width="7.140625" style="1353" bestFit="1" customWidth="1"/>
    <col min="7178" max="7424" width="9.140625" style="1353"/>
    <col min="7425" max="7425" width="32.42578125" style="1353" customWidth="1"/>
    <col min="7426" max="7429" width="9.42578125" style="1353" bestFit="1" customWidth="1"/>
    <col min="7430" max="7430" width="8.42578125" style="1353" bestFit="1" customWidth="1"/>
    <col min="7431" max="7431" width="7.140625" style="1353" bestFit="1" customWidth="1"/>
    <col min="7432" max="7432" width="8.85546875" style="1353" customWidth="1"/>
    <col min="7433" max="7433" width="7.140625" style="1353" bestFit="1" customWidth="1"/>
    <col min="7434" max="7680" width="9.140625" style="1353"/>
    <col min="7681" max="7681" width="32.42578125" style="1353" customWidth="1"/>
    <col min="7682" max="7685" width="9.42578125" style="1353" bestFit="1" customWidth="1"/>
    <col min="7686" max="7686" width="8.42578125" style="1353" bestFit="1" customWidth="1"/>
    <col min="7687" max="7687" width="7.140625" style="1353" bestFit="1" customWidth="1"/>
    <col min="7688" max="7688" width="8.85546875" style="1353" customWidth="1"/>
    <col min="7689" max="7689" width="7.140625" style="1353" bestFit="1" customWidth="1"/>
    <col min="7690" max="7936" width="9.140625" style="1353"/>
    <col min="7937" max="7937" width="32.42578125" style="1353" customWidth="1"/>
    <col min="7938" max="7941" width="9.42578125" style="1353" bestFit="1" customWidth="1"/>
    <col min="7942" max="7942" width="8.42578125" style="1353" bestFit="1" customWidth="1"/>
    <col min="7943" max="7943" width="7.140625" style="1353" bestFit="1" customWidth="1"/>
    <col min="7944" max="7944" width="8.85546875" style="1353" customWidth="1"/>
    <col min="7945" max="7945" width="7.140625" style="1353" bestFit="1" customWidth="1"/>
    <col min="7946" max="8192" width="9.140625" style="1353"/>
    <col min="8193" max="8193" width="32.42578125" style="1353" customWidth="1"/>
    <col min="8194" max="8197" width="9.42578125" style="1353" bestFit="1" customWidth="1"/>
    <col min="8198" max="8198" width="8.42578125" style="1353" bestFit="1" customWidth="1"/>
    <col min="8199" max="8199" width="7.140625" style="1353" bestFit="1" customWidth="1"/>
    <col min="8200" max="8200" width="8.85546875" style="1353" customWidth="1"/>
    <col min="8201" max="8201" width="7.140625" style="1353" bestFit="1" customWidth="1"/>
    <col min="8202" max="8448" width="9.140625" style="1353"/>
    <col min="8449" max="8449" width="32.42578125" style="1353" customWidth="1"/>
    <col min="8450" max="8453" width="9.42578125" style="1353" bestFit="1" customWidth="1"/>
    <col min="8454" max="8454" width="8.42578125" style="1353" bestFit="1" customWidth="1"/>
    <col min="8455" max="8455" width="7.140625" style="1353" bestFit="1" customWidth="1"/>
    <col min="8456" max="8456" width="8.85546875" style="1353" customWidth="1"/>
    <col min="8457" max="8457" width="7.140625" style="1353" bestFit="1" customWidth="1"/>
    <col min="8458" max="8704" width="9.140625" style="1353"/>
    <col min="8705" max="8705" width="32.42578125" style="1353" customWidth="1"/>
    <col min="8706" max="8709" width="9.42578125" style="1353" bestFit="1" customWidth="1"/>
    <col min="8710" max="8710" width="8.42578125" style="1353" bestFit="1" customWidth="1"/>
    <col min="8711" max="8711" width="7.140625" style="1353" bestFit="1" customWidth="1"/>
    <col min="8712" max="8712" width="8.85546875" style="1353" customWidth="1"/>
    <col min="8713" max="8713" width="7.140625" style="1353" bestFit="1" customWidth="1"/>
    <col min="8714" max="8960" width="9.140625" style="1353"/>
    <col min="8961" max="8961" width="32.42578125" style="1353" customWidth="1"/>
    <col min="8962" max="8965" width="9.42578125" style="1353" bestFit="1" customWidth="1"/>
    <col min="8966" max="8966" width="8.42578125" style="1353" bestFit="1" customWidth="1"/>
    <col min="8967" max="8967" width="7.140625" style="1353" bestFit="1" customWidth="1"/>
    <col min="8968" max="8968" width="8.85546875" style="1353" customWidth="1"/>
    <col min="8969" max="8969" width="7.140625" style="1353" bestFit="1" customWidth="1"/>
    <col min="8970" max="9216" width="9.140625" style="1353"/>
    <col min="9217" max="9217" width="32.42578125" style="1353" customWidth="1"/>
    <col min="9218" max="9221" width="9.42578125" style="1353" bestFit="1" customWidth="1"/>
    <col min="9222" max="9222" width="8.42578125" style="1353" bestFit="1" customWidth="1"/>
    <col min="9223" max="9223" width="7.140625" style="1353" bestFit="1" customWidth="1"/>
    <col min="9224" max="9224" width="8.85546875" style="1353" customWidth="1"/>
    <col min="9225" max="9225" width="7.140625" style="1353" bestFit="1" customWidth="1"/>
    <col min="9226" max="9472" width="9.140625" style="1353"/>
    <col min="9473" max="9473" width="32.42578125" style="1353" customWidth="1"/>
    <col min="9474" max="9477" width="9.42578125" style="1353" bestFit="1" customWidth="1"/>
    <col min="9478" max="9478" width="8.42578125" style="1353" bestFit="1" customWidth="1"/>
    <col min="9479" max="9479" width="7.140625" style="1353" bestFit="1" customWidth="1"/>
    <col min="9480" max="9480" width="8.85546875" style="1353" customWidth="1"/>
    <col min="9481" max="9481" width="7.140625" style="1353" bestFit="1" customWidth="1"/>
    <col min="9482" max="9728" width="9.140625" style="1353"/>
    <col min="9729" max="9729" width="32.42578125" style="1353" customWidth="1"/>
    <col min="9730" max="9733" width="9.42578125" style="1353" bestFit="1" customWidth="1"/>
    <col min="9734" max="9734" width="8.42578125" style="1353" bestFit="1" customWidth="1"/>
    <col min="9735" max="9735" width="7.140625" style="1353" bestFit="1" customWidth="1"/>
    <col min="9736" max="9736" width="8.85546875" style="1353" customWidth="1"/>
    <col min="9737" max="9737" width="7.140625" style="1353" bestFit="1" customWidth="1"/>
    <col min="9738" max="9984" width="9.140625" style="1353"/>
    <col min="9985" max="9985" width="32.42578125" style="1353" customWidth="1"/>
    <col min="9986" max="9989" width="9.42578125" style="1353" bestFit="1" customWidth="1"/>
    <col min="9990" max="9990" width="8.42578125" style="1353" bestFit="1" customWidth="1"/>
    <col min="9991" max="9991" width="7.140625" style="1353" bestFit="1" customWidth="1"/>
    <col min="9992" max="9992" width="8.85546875" style="1353" customWidth="1"/>
    <col min="9993" max="9993" width="7.140625" style="1353" bestFit="1" customWidth="1"/>
    <col min="9994" max="10240" width="9.140625" style="1353"/>
    <col min="10241" max="10241" width="32.42578125" style="1353" customWidth="1"/>
    <col min="10242" max="10245" width="9.42578125" style="1353" bestFit="1" customWidth="1"/>
    <col min="10246" max="10246" width="8.42578125" style="1353" bestFit="1" customWidth="1"/>
    <col min="10247" max="10247" width="7.140625" style="1353" bestFit="1" customWidth="1"/>
    <col min="10248" max="10248" width="8.85546875" style="1353" customWidth="1"/>
    <col min="10249" max="10249" width="7.140625" style="1353" bestFit="1" customWidth="1"/>
    <col min="10250" max="10496" width="9.140625" style="1353"/>
    <col min="10497" max="10497" width="32.42578125" style="1353" customWidth="1"/>
    <col min="10498" max="10501" width="9.42578125" style="1353" bestFit="1" customWidth="1"/>
    <col min="10502" max="10502" width="8.42578125" style="1353" bestFit="1" customWidth="1"/>
    <col min="10503" max="10503" width="7.140625" style="1353" bestFit="1" customWidth="1"/>
    <col min="10504" max="10504" width="8.85546875" style="1353" customWidth="1"/>
    <col min="10505" max="10505" width="7.140625" style="1353" bestFit="1" customWidth="1"/>
    <col min="10506" max="10752" width="9.140625" style="1353"/>
    <col min="10753" max="10753" width="32.42578125" style="1353" customWidth="1"/>
    <col min="10754" max="10757" width="9.42578125" style="1353" bestFit="1" customWidth="1"/>
    <col min="10758" max="10758" width="8.42578125" style="1353" bestFit="1" customWidth="1"/>
    <col min="10759" max="10759" width="7.140625" style="1353" bestFit="1" customWidth="1"/>
    <col min="10760" max="10760" width="8.85546875" style="1353" customWidth="1"/>
    <col min="10761" max="10761" width="7.140625" style="1353" bestFit="1" customWidth="1"/>
    <col min="10762" max="11008" width="9.140625" style="1353"/>
    <col min="11009" max="11009" width="32.42578125" style="1353" customWidth="1"/>
    <col min="11010" max="11013" width="9.42578125" style="1353" bestFit="1" customWidth="1"/>
    <col min="11014" max="11014" width="8.42578125" style="1353" bestFit="1" customWidth="1"/>
    <col min="11015" max="11015" width="7.140625" style="1353" bestFit="1" customWidth="1"/>
    <col min="11016" max="11016" width="8.85546875" style="1353" customWidth="1"/>
    <col min="11017" max="11017" width="7.140625" style="1353" bestFit="1" customWidth="1"/>
    <col min="11018" max="11264" width="9.140625" style="1353"/>
    <col min="11265" max="11265" width="32.42578125" style="1353" customWidth="1"/>
    <col min="11266" max="11269" width="9.42578125" style="1353" bestFit="1" customWidth="1"/>
    <col min="11270" max="11270" width="8.42578125" style="1353" bestFit="1" customWidth="1"/>
    <col min="11271" max="11271" width="7.140625" style="1353" bestFit="1" customWidth="1"/>
    <col min="11272" max="11272" width="8.85546875" style="1353" customWidth="1"/>
    <col min="11273" max="11273" width="7.140625" style="1353" bestFit="1" customWidth="1"/>
    <col min="11274" max="11520" width="9.140625" style="1353"/>
    <col min="11521" max="11521" width="32.42578125" style="1353" customWidth="1"/>
    <col min="11522" max="11525" width="9.42578125" style="1353" bestFit="1" customWidth="1"/>
    <col min="11526" max="11526" width="8.42578125" style="1353" bestFit="1" customWidth="1"/>
    <col min="11527" max="11527" width="7.140625" style="1353" bestFit="1" customWidth="1"/>
    <col min="11528" max="11528" width="8.85546875" style="1353" customWidth="1"/>
    <col min="11529" max="11529" width="7.140625" style="1353" bestFit="1" customWidth="1"/>
    <col min="11530" max="11776" width="9.140625" style="1353"/>
    <col min="11777" max="11777" width="32.42578125" style="1353" customWidth="1"/>
    <col min="11778" max="11781" width="9.42578125" style="1353" bestFit="1" customWidth="1"/>
    <col min="11782" max="11782" width="8.42578125" style="1353" bestFit="1" customWidth="1"/>
    <col min="11783" max="11783" width="7.140625" style="1353" bestFit="1" customWidth="1"/>
    <col min="11784" max="11784" width="8.85546875" style="1353" customWidth="1"/>
    <col min="11785" max="11785" width="7.140625" style="1353" bestFit="1" customWidth="1"/>
    <col min="11786" max="12032" width="9.140625" style="1353"/>
    <col min="12033" max="12033" width="32.42578125" style="1353" customWidth="1"/>
    <col min="12034" max="12037" width="9.42578125" style="1353" bestFit="1" customWidth="1"/>
    <col min="12038" max="12038" width="8.42578125" style="1353" bestFit="1" customWidth="1"/>
    <col min="12039" max="12039" width="7.140625" style="1353" bestFit="1" customWidth="1"/>
    <col min="12040" max="12040" width="8.85546875" style="1353" customWidth="1"/>
    <col min="12041" max="12041" width="7.140625" style="1353" bestFit="1" customWidth="1"/>
    <col min="12042" max="12288" width="9.140625" style="1353"/>
    <col min="12289" max="12289" width="32.42578125" style="1353" customWidth="1"/>
    <col min="12290" max="12293" width="9.42578125" style="1353" bestFit="1" customWidth="1"/>
    <col min="12294" max="12294" width="8.42578125" style="1353" bestFit="1" customWidth="1"/>
    <col min="12295" max="12295" width="7.140625" style="1353" bestFit="1" customWidth="1"/>
    <col min="12296" max="12296" width="8.85546875" style="1353" customWidth="1"/>
    <col min="12297" max="12297" width="7.140625" style="1353" bestFit="1" customWidth="1"/>
    <col min="12298" max="12544" width="9.140625" style="1353"/>
    <col min="12545" max="12545" width="32.42578125" style="1353" customWidth="1"/>
    <col min="12546" max="12549" width="9.42578125" style="1353" bestFit="1" customWidth="1"/>
    <col min="12550" max="12550" width="8.42578125" style="1353" bestFit="1" customWidth="1"/>
    <col min="12551" max="12551" width="7.140625" style="1353" bestFit="1" customWidth="1"/>
    <col min="12552" max="12552" width="8.85546875" style="1353" customWidth="1"/>
    <col min="12553" max="12553" width="7.140625" style="1353" bestFit="1" customWidth="1"/>
    <col min="12554" max="12800" width="9.140625" style="1353"/>
    <col min="12801" max="12801" width="32.42578125" style="1353" customWidth="1"/>
    <col min="12802" max="12805" width="9.42578125" style="1353" bestFit="1" customWidth="1"/>
    <col min="12806" max="12806" width="8.42578125" style="1353" bestFit="1" customWidth="1"/>
    <col min="12807" max="12807" width="7.140625" style="1353" bestFit="1" customWidth="1"/>
    <col min="12808" max="12808" width="8.85546875" style="1353" customWidth="1"/>
    <col min="12809" max="12809" width="7.140625" style="1353" bestFit="1" customWidth="1"/>
    <col min="12810" max="13056" width="9.140625" style="1353"/>
    <col min="13057" max="13057" width="32.42578125" style="1353" customWidth="1"/>
    <col min="13058" max="13061" width="9.42578125" style="1353" bestFit="1" customWidth="1"/>
    <col min="13062" max="13062" width="8.42578125" style="1353" bestFit="1" customWidth="1"/>
    <col min="13063" max="13063" width="7.140625" style="1353" bestFit="1" customWidth="1"/>
    <col min="13064" max="13064" width="8.85546875" style="1353" customWidth="1"/>
    <col min="13065" max="13065" width="7.140625" style="1353" bestFit="1" customWidth="1"/>
    <col min="13066" max="13312" width="9.140625" style="1353"/>
    <col min="13313" max="13313" width="32.42578125" style="1353" customWidth="1"/>
    <col min="13314" max="13317" width="9.42578125" style="1353" bestFit="1" customWidth="1"/>
    <col min="13318" max="13318" width="8.42578125" style="1353" bestFit="1" customWidth="1"/>
    <col min="13319" max="13319" width="7.140625" style="1353" bestFit="1" customWidth="1"/>
    <col min="13320" max="13320" width="8.85546875" style="1353" customWidth="1"/>
    <col min="13321" max="13321" width="7.140625" style="1353" bestFit="1" customWidth="1"/>
    <col min="13322" max="13568" width="9.140625" style="1353"/>
    <col min="13569" max="13569" width="32.42578125" style="1353" customWidth="1"/>
    <col min="13570" max="13573" width="9.42578125" style="1353" bestFit="1" customWidth="1"/>
    <col min="13574" max="13574" width="8.42578125" style="1353" bestFit="1" customWidth="1"/>
    <col min="13575" max="13575" width="7.140625" style="1353" bestFit="1" customWidth="1"/>
    <col min="13576" max="13576" width="8.85546875" style="1353" customWidth="1"/>
    <col min="13577" max="13577" width="7.140625" style="1353" bestFit="1" customWidth="1"/>
    <col min="13578" max="13824" width="9.140625" style="1353"/>
    <col min="13825" max="13825" width="32.42578125" style="1353" customWidth="1"/>
    <col min="13826" max="13829" width="9.42578125" style="1353" bestFit="1" customWidth="1"/>
    <col min="13830" max="13830" width="8.42578125" style="1353" bestFit="1" customWidth="1"/>
    <col min="13831" max="13831" width="7.140625" style="1353" bestFit="1" customWidth="1"/>
    <col min="13832" max="13832" width="8.85546875" style="1353" customWidth="1"/>
    <col min="13833" max="13833" width="7.140625" style="1353" bestFit="1" customWidth="1"/>
    <col min="13834" max="14080" width="9.140625" style="1353"/>
    <col min="14081" max="14081" width="32.42578125" style="1353" customWidth="1"/>
    <col min="14082" max="14085" width="9.42578125" style="1353" bestFit="1" customWidth="1"/>
    <col min="14086" max="14086" width="8.42578125" style="1353" bestFit="1" customWidth="1"/>
    <col min="14087" max="14087" width="7.140625" style="1353" bestFit="1" customWidth="1"/>
    <col min="14088" max="14088" width="8.85546875" style="1353" customWidth="1"/>
    <col min="14089" max="14089" width="7.140625" style="1353" bestFit="1" customWidth="1"/>
    <col min="14090" max="14336" width="9.140625" style="1353"/>
    <col min="14337" max="14337" width="32.42578125" style="1353" customWidth="1"/>
    <col min="14338" max="14341" width="9.42578125" style="1353" bestFit="1" customWidth="1"/>
    <col min="14342" max="14342" width="8.42578125" style="1353" bestFit="1" customWidth="1"/>
    <col min="14343" max="14343" width="7.140625" style="1353" bestFit="1" customWidth="1"/>
    <col min="14344" max="14344" width="8.85546875" style="1353" customWidth="1"/>
    <col min="14345" max="14345" width="7.140625" style="1353" bestFit="1" customWidth="1"/>
    <col min="14346" max="14592" width="9.140625" style="1353"/>
    <col min="14593" max="14593" width="32.42578125" style="1353" customWidth="1"/>
    <col min="14594" max="14597" width="9.42578125" style="1353" bestFit="1" customWidth="1"/>
    <col min="14598" max="14598" width="8.42578125" style="1353" bestFit="1" customWidth="1"/>
    <col min="14599" max="14599" width="7.140625" style="1353" bestFit="1" customWidth="1"/>
    <col min="14600" max="14600" width="8.85546875" style="1353" customWidth="1"/>
    <col min="14601" max="14601" width="7.140625" style="1353" bestFit="1" customWidth="1"/>
    <col min="14602" max="14848" width="9.140625" style="1353"/>
    <col min="14849" max="14849" width="32.42578125" style="1353" customWidth="1"/>
    <col min="14850" max="14853" width="9.42578125" style="1353" bestFit="1" customWidth="1"/>
    <col min="14854" max="14854" width="8.42578125" style="1353" bestFit="1" customWidth="1"/>
    <col min="14855" max="14855" width="7.140625" style="1353" bestFit="1" customWidth="1"/>
    <col min="14856" max="14856" width="8.85546875" style="1353" customWidth="1"/>
    <col min="14857" max="14857" width="7.140625" style="1353" bestFit="1" customWidth="1"/>
    <col min="14858" max="15104" width="9.140625" style="1353"/>
    <col min="15105" max="15105" width="32.42578125" style="1353" customWidth="1"/>
    <col min="15106" max="15109" width="9.42578125" style="1353" bestFit="1" customWidth="1"/>
    <col min="15110" max="15110" width="8.42578125" style="1353" bestFit="1" customWidth="1"/>
    <col min="15111" max="15111" width="7.140625" style="1353" bestFit="1" customWidth="1"/>
    <col min="15112" max="15112" width="8.85546875" style="1353" customWidth="1"/>
    <col min="15113" max="15113" width="7.140625" style="1353" bestFit="1" customWidth="1"/>
    <col min="15114" max="15360" width="9.140625" style="1353"/>
    <col min="15361" max="15361" width="32.42578125" style="1353" customWidth="1"/>
    <col min="15362" max="15365" width="9.42578125" style="1353" bestFit="1" customWidth="1"/>
    <col min="15366" max="15366" width="8.42578125" style="1353" bestFit="1" customWidth="1"/>
    <col min="15367" max="15367" width="7.140625" style="1353" bestFit="1" customWidth="1"/>
    <col min="15368" max="15368" width="8.85546875" style="1353" customWidth="1"/>
    <col min="15369" max="15369" width="7.140625" style="1353" bestFit="1" customWidth="1"/>
    <col min="15370" max="15616" width="9.140625" style="1353"/>
    <col min="15617" max="15617" width="32.42578125" style="1353" customWidth="1"/>
    <col min="15618" max="15621" width="9.42578125" style="1353" bestFit="1" customWidth="1"/>
    <col min="15622" max="15622" width="8.42578125" style="1353" bestFit="1" customWidth="1"/>
    <col min="15623" max="15623" width="7.140625" style="1353" bestFit="1" customWidth="1"/>
    <col min="15624" max="15624" width="8.85546875" style="1353" customWidth="1"/>
    <col min="15625" max="15625" width="7.140625" style="1353" bestFit="1" customWidth="1"/>
    <col min="15626" max="15872" width="9.140625" style="1353"/>
    <col min="15873" max="15873" width="32.42578125" style="1353" customWidth="1"/>
    <col min="15874" max="15877" width="9.42578125" style="1353" bestFit="1" customWidth="1"/>
    <col min="15878" max="15878" width="8.42578125" style="1353" bestFit="1" customWidth="1"/>
    <col min="15879" max="15879" width="7.140625" style="1353" bestFit="1" customWidth="1"/>
    <col min="15880" max="15880" width="8.85546875" style="1353" customWidth="1"/>
    <col min="15881" max="15881" width="7.140625" style="1353" bestFit="1" customWidth="1"/>
    <col min="15882" max="16128" width="9.140625" style="1353"/>
    <col min="16129" max="16129" width="32.42578125" style="1353" customWidth="1"/>
    <col min="16130" max="16133" width="9.42578125" style="1353" bestFit="1" customWidth="1"/>
    <col min="16134" max="16134" width="8.42578125" style="1353" bestFit="1" customWidth="1"/>
    <col min="16135" max="16135" width="7.140625" style="1353" bestFit="1" customWidth="1"/>
    <col min="16136" max="16136" width="8.85546875" style="1353" customWidth="1"/>
    <col min="16137" max="16137" width="7.140625" style="1353" bestFit="1" customWidth="1"/>
    <col min="16138" max="16384" width="9.140625" style="1353"/>
  </cols>
  <sheetData>
    <row r="1" spans="1:13">
      <c r="A1" s="1795" t="s">
        <v>816</v>
      </c>
      <c r="B1" s="1795"/>
      <c r="C1" s="1795"/>
      <c r="D1" s="1795"/>
      <c r="E1" s="1795"/>
      <c r="F1" s="1795"/>
      <c r="G1" s="1795"/>
      <c r="H1" s="1795"/>
      <c r="I1" s="1795"/>
    </row>
    <row r="2" spans="1:13">
      <c r="A2" s="1795" t="s">
        <v>123</v>
      </c>
      <c r="B2" s="1795"/>
      <c r="C2" s="1795"/>
      <c r="D2" s="1795"/>
      <c r="E2" s="1795"/>
      <c r="F2" s="1795"/>
      <c r="G2" s="1795"/>
      <c r="H2" s="1795"/>
      <c r="I2" s="1795"/>
    </row>
    <row r="3" spans="1:13" ht="16.5" thickBot="1">
      <c r="H3" s="1796" t="s">
        <v>69</v>
      </c>
      <c r="I3" s="1797"/>
    </row>
    <row r="4" spans="1:13" ht="22.5" customHeight="1" thickTop="1">
      <c r="A4" s="1792" t="s">
        <v>732</v>
      </c>
      <c r="B4" s="1312">
        <v>2016</v>
      </c>
      <c r="C4" s="1313">
        <v>2017</v>
      </c>
      <c r="D4" s="1397">
        <v>2017</v>
      </c>
      <c r="E4" s="1397">
        <v>2018</v>
      </c>
      <c r="F4" s="1798" t="s">
        <v>692</v>
      </c>
      <c r="G4" s="1799"/>
      <c r="H4" s="1799"/>
      <c r="I4" s="1800"/>
    </row>
    <row r="5" spans="1:13" ht="22.5" customHeight="1">
      <c r="A5" s="1793"/>
      <c r="B5" s="1314" t="s">
        <v>694</v>
      </c>
      <c r="C5" s="1314" t="s">
        <v>695</v>
      </c>
      <c r="D5" s="1315" t="s">
        <v>696</v>
      </c>
      <c r="E5" s="1315" t="s">
        <v>697</v>
      </c>
      <c r="F5" s="1801" t="s">
        <v>6</v>
      </c>
      <c r="G5" s="1802"/>
      <c r="H5" s="1801" t="s">
        <v>47</v>
      </c>
      <c r="I5" s="1803"/>
    </row>
    <row r="6" spans="1:13" s="780" customFormat="1" ht="22.5" customHeight="1">
      <c r="A6" s="1794"/>
      <c r="B6" s="1398"/>
      <c r="C6" s="1399"/>
      <c r="D6" s="1398"/>
      <c r="E6" s="1399"/>
      <c r="F6" s="1400" t="s">
        <v>3</v>
      </c>
      <c r="G6" s="1401" t="s">
        <v>698</v>
      </c>
      <c r="H6" s="1400" t="s">
        <v>3</v>
      </c>
      <c r="I6" s="1402" t="s">
        <v>698</v>
      </c>
      <c r="K6" s="841"/>
      <c r="L6" s="841"/>
      <c r="M6" s="841"/>
    </row>
    <row r="7" spans="1:13" ht="22.5" customHeight="1">
      <c r="A7" s="1377" t="s">
        <v>817</v>
      </c>
      <c r="B7" s="1378">
        <v>109383.430681777</v>
      </c>
      <c r="C7" s="1378">
        <v>102309.68299996201</v>
      </c>
      <c r="D7" s="1378">
        <v>90339.619911657603</v>
      </c>
      <c r="E7" s="1378">
        <v>76328.705738982695</v>
      </c>
      <c r="F7" s="1378">
        <v>-7073.747681814988</v>
      </c>
      <c r="G7" s="1378">
        <v>-6.466927977779596</v>
      </c>
      <c r="H7" s="1378">
        <v>-14010.914172674908</v>
      </c>
      <c r="I7" s="1379">
        <v>-15.509157760876203</v>
      </c>
      <c r="K7" s="1380"/>
      <c r="L7" s="1298"/>
      <c r="M7" s="1298"/>
    </row>
    <row r="8" spans="1:13" ht="22.5" customHeight="1">
      <c r="A8" s="1381" t="s">
        <v>818</v>
      </c>
      <c r="B8" s="1378">
        <v>1365.8296008016096</v>
      </c>
      <c r="C8" s="1378">
        <v>2414.3155215750048</v>
      </c>
      <c r="D8" s="1378">
        <v>1641.0700273300001</v>
      </c>
      <c r="E8" s="1378">
        <v>17877.747376757226</v>
      </c>
      <c r="F8" s="1378">
        <v>1048.4859207733953</v>
      </c>
      <c r="G8" s="1378">
        <v>76.76549989530433</v>
      </c>
      <c r="H8" s="1378">
        <v>16236.677349427226</v>
      </c>
      <c r="I8" s="1379">
        <v>989.39576489883802</v>
      </c>
      <c r="K8" s="1380"/>
      <c r="L8" s="1298"/>
      <c r="M8" s="1298"/>
    </row>
    <row r="9" spans="1:13" ht="22.5" customHeight="1">
      <c r="A9" s="1377" t="s">
        <v>819</v>
      </c>
      <c r="B9" s="1382">
        <v>327757.41280424339</v>
      </c>
      <c r="C9" s="1382">
        <v>336759.61886567378</v>
      </c>
      <c r="D9" s="1382">
        <v>353944.74464593921</v>
      </c>
      <c r="E9" s="1382">
        <v>385555.88644690526</v>
      </c>
      <c r="F9" s="1382">
        <v>9002.2060614303919</v>
      </c>
      <c r="G9" s="1382">
        <v>2.7466063953851916</v>
      </c>
      <c r="H9" s="1382">
        <v>31611.141800966056</v>
      </c>
      <c r="I9" s="1383">
        <v>8.9310951155914342</v>
      </c>
      <c r="K9" s="1380"/>
      <c r="L9" s="1298"/>
      <c r="M9" s="1298"/>
    </row>
    <row r="10" spans="1:13" ht="22.5" customHeight="1">
      <c r="A10" s="1384" t="s">
        <v>820</v>
      </c>
      <c r="B10" s="1385">
        <v>101505.83048099346</v>
      </c>
      <c r="C10" s="1385">
        <v>125187.08555924029</v>
      </c>
      <c r="D10" s="1385">
        <v>140560.1155218799</v>
      </c>
      <c r="E10" s="1385">
        <v>172234.76091376564</v>
      </c>
      <c r="F10" s="1385">
        <v>23681.255078246832</v>
      </c>
      <c r="G10" s="1385">
        <v>23.329945645517423</v>
      </c>
      <c r="H10" s="1385">
        <v>31674.645391885744</v>
      </c>
      <c r="I10" s="1386">
        <v>22.534589754911806</v>
      </c>
      <c r="K10" s="1380"/>
      <c r="L10" s="1298"/>
      <c r="M10" s="1298"/>
    </row>
    <row r="11" spans="1:13" ht="22.5" customHeight="1">
      <c r="A11" s="1384" t="s">
        <v>821</v>
      </c>
      <c r="B11" s="1385">
        <v>54917.680429262487</v>
      </c>
      <c r="C11" s="1385">
        <v>48438.145413331666</v>
      </c>
      <c r="D11" s="1385">
        <v>49087.202136149994</v>
      </c>
      <c r="E11" s="1385">
        <v>40746.000649560003</v>
      </c>
      <c r="F11" s="1385">
        <v>-6479.5350159308218</v>
      </c>
      <c r="G11" s="1385">
        <v>-11.798631998445165</v>
      </c>
      <c r="H11" s="1385">
        <v>-8341.201486589991</v>
      </c>
      <c r="I11" s="1386">
        <v>-16.992619508959873</v>
      </c>
      <c r="K11" s="1380"/>
      <c r="L11" s="1298"/>
      <c r="M11" s="1298"/>
    </row>
    <row r="12" spans="1:13" ht="22.5" customHeight="1">
      <c r="A12" s="1384" t="s">
        <v>822</v>
      </c>
      <c r="B12" s="1385">
        <v>48784.743056128988</v>
      </c>
      <c r="C12" s="1385">
        <v>53079.967775823789</v>
      </c>
      <c r="D12" s="1385">
        <v>58210.764414670004</v>
      </c>
      <c r="E12" s="1385">
        <v>60105.656700280859</v>
      </c>
      <c r="F12" s="1385">
        <v>4295.224719694801</v>
      </c>
      <c r="G12" s="1385">
        <v>8.804442640505366</v>
      </c>
      <c r="H12" s="1385">
        <v>1894.8922856108547</v>
      </c>
      <c r="I12" s="1386">
        <v>3.2552265971159668</v>
      </c>
      <c r="K12" s="1380"/>
      <c r="L12" s="1298"/>
      <c r="M12" s="1298"/>
    </row>
    <row r="13" spans="1:13" ht="22.5" customHeight="1">
      <c r="A13" s="1384" t="s">
        <v>823</v>
      </c>
      <c r="B13" s="1385">
        <v>122549.15883785849</v>
      </c>
      <c r="C13" s="1385">
        <v>110054.42011727802</v>
      </c>
      <c r="D13" s="1385">
        <v>106086.6625732394</v>
      </c>
      <c r="E13" s="1385">
        <v>112469.4681832988</v>
      </c>
      <c r="F13" s="1385">
        <v>-12494.73872058047</v>
      </c>
      <c r="G13" s="1385">
        <v>-10.195695212491767</v>
      </c>
      <c r="H13" s="1385">
        <v>6382.8056100593967</v>
      </c>
      <c r="I13" s="1386">
        <v>6.0165957296025576</v>
      </c>
      <c r="K13" s="1380"/>
      <c r="L13" s="1298"/>
      <c r="M13" s="1298"/>
    </row>
    <row r="14" spans="1:13" ht="22.5" customHeight="1">
      <c r="A14" s="1377" t="s">
        <v>824</v>
      </c>
      <c r="B14" s="1382">
        <v>178604.28415670892</v>
      </c>
      <c r="C14" s="1382">
        <v>223433.07374062025</v>
      </c>
      <c r="D14" s="1382">
        <v>211609.00244071599</v>
      </c>
      <c r="E14" s="1382">
        <v>257606.48463948446</v>
      </c>
      <c r="F14" s="1382">
        <v>44828.789583911333</v>
      </c>
      <c r="G14" s="1382">
        <v>25.099504077168817</v>
      </c>
      <c r="H14" s="1382">
        <v>45997.48219876847</v>
      </c>
      <c r="I14" s="1383">
        <v>21.737015754636925</v>
      </c>
      <c r="K14" s="1380"/>
      <c r="L14" s="1298"/>
      <c r="M14" s="1298"/>
    </row>
    <row r="15" spans="1:13" ht="22.5" customHeight="1">
      <c r="A15" s="1377" t="s">
        <v>825</v>
      </c>
      <c r="B15" s="1382">
        <v>164562.68361404361</v>
      </c>
      <c r="C15" s="1382">
        <v>170141.70418051755</v>
      </c>
      <c r="D15" s="1382">
        <v>199142.83949800802</v>
      </c>
      <c r="E15" s="1382">
        <v>213493.548107968</v>
      </c>
      <c r="F15" s="1382">
        <v>5579.0205664739478</v>
      </c>
      <c r="G15" s="1382">
        <v>3.3902100062725524</v>
      </c>
      <c r="H15" s="1382">
        <v>14350.708609959984</v>
      </c>
      <c r="I15" s="1383">
        <v>7.2062388214081539</v>
      </c>
      <c r="K15" s="1380"/>
      <c r="L15" s="1298"/>
      <c r="M15" s="1298"/>
    </row>
    <row r="16" spans="1:13" ht="22.5" customHeight="1">
      <c r="A16" s="1377" t="s">
        <v>826</v>
      </c>
      <c r="B16" s="1382">
        <v>92254.712405093713</v>
      </c>
      <c r="C16" s="1382">
        <v>85315.813587321361</v>
      </c>
      <c r="D16" s="1382">
        <v>75299.035266319566</v>
      </c>
      <c r="E16" s="1382">
        <v>71729.423443650958</v>
      </c>
      <c r="F16" s="1382">
        <v>-6938.8988177723513</v>
      </c>
      <c r="G16" s="1382">
        <v>-7.5214573184114437</v>
      </c>
      <c r="H16" s="1382">
        <v>-3569.6118226686085</v>
      </c>
      <c r="I16" s="1383">
        <v>-4.7405810845298531</v>
      </c>
      <c r="K16" s="1380"/>
      <c r="L16" s="1298"/>
      <c r="M16" s="1298"/>
    </row>
    <row r="17" spans="1:13" ht="22.5" customHeight="1">
      <c r="A17" s="1377" t="s">
        <v>827</v>
      </c>
      <c r="B17" s="1382">
        <v>78096.0350711637</v>
      </c>
      <c r="C17" s="1382">
        <v>71537.326345014109</v>
      </c>
      <c r="D17" s="1382">
        <v>101333.19196266917</v>
      </c>
      <c r="E17" s="1382">
        <v>99891.320578138577</v>
      </c>
      <c r="F17" s="1382">
        <v>-6558.7087261495908</v>
      </c>
      <c r="G17" s="1382">
        <v>-8.3982608338222011</v>
      </c>
      <c r="H17" s="1382">
        <v>-1441.8713845305901</v>
      </c>
      <c r="I17" s="1383">
        <v>-1.4229013777260378</v>
      </c>
      <c r="K17" s="1380"/>
      <c r="L17" s="1298"/>
      <c r="M17" s="1298"/>
    </row>
    <row r="18" spans="1:13" ht="22.5" customHeight="1">
      <c r="A18" s="1377" t="s">
        <v>828</v>
      </c>
      <c r="B18" s="1382">
        <v>1097554.9779782174</v>
      </c>
      <c r="C18" s="1382">
        <v>1222909.2271311809</v>
      </c>
      <c r="D18" s="1382">
        <v>1269149.547365824</v>
      </c>
      <c r="E18" s="1382">
        <v>1412934.7522579706</v>
      </c>
      <c r="F18" s="1382">
        <v>125354.24915296352</v>
      </c>
      <c r="G18" s="1382">
        <v>11.421227334222101</v>
      </c>
      <c r="H18" s="1382">
        <v>143785.20489214663</v>
      </c>
      <c r="I18" s="1383">
        <v>11.32925628745479</v>
      </c>
      <c r="K18" s="1380"/>
      <c r="L18" s="1298"/>
      <c r="M18" s="1298"/>
    </row>
    <row r="19" spans="1:13" ht="22.5" customHeight="1">
      <c r="A19" s="1377" t="s">
        <v>829</v>
      </c>
      <c r="B19" s="1382">
        <v>59491.549503501599</v>
      </c>
      <c r="C19" s="1382">
        <v>65935.314125582503</v>
      </c>
      <c r="D19" s="1382">
        <v>72647.628863275808</v>
      </c>
      <c r="E19" s="1382">
        <v>67485.334129904601</v>
      </c>
      <c r="F19" s="1382">
        <v>6443.7646220809038</v>
      </c>
      <c r="G19" s="1382">
        <v>10.831394838188963</v>
      </c>
      <c r="H19" s="1382">
        <v>-5162.2947333712073</v>
      </c>
      <c r="I19" s="1383">
        <v>-7.10593699222688</v>
      </c>
      <c r="K19" s="1380"/>
      <c r="L19" s="1298"/>
      <c r="M19" s="1298"/>
    </row>
    <row r="20" spans="1:13" ht="22.5" customHeight="1" thickBot="1">
      <c r="A20" s="1387" t="s">
        <v>553</v>
      </c>
      <c r="B20" s="1388">
        <v>2109070.9158155508</v>
      </c>
      <c r="C20" s="1388">
        <v>2280756.0764974477</v>
      </c>
      <c r="D20" s="1388">
        <v>2375106.6799817393</v>
      </c>
      <c r="E20" s="1388">
        <v>2602903.202719762</v>
      </c>
      <c r="F20" s="1388">
        <v>171685.16068189684</v>
      </c>
      <c r="G20" s="1388">
        <v>8.1403218542563032</v>
      </c>
      <c r="H20" s="1388">
        <v>227796.52273802273</v>
      </c>
      <c r="I20" s="1389">
        <v>9.5910017288054661</v>
      </c>
      <c r="K20" s="1390"/>
      <c r="L20" s="1298"/>
      <c r="M20" s="1298"/>
    </row>
    <row r="21" spans="1:13" ht="22.5" hidden="1" customHeight="1" thickTop="1">
      <c r="A21" s="1391" t="s">
        <v>830</v>
      </c>
      <c r="B21" s="1392"/>
      <c r="C21" s="1392"/>
      <c r="D21" s="1392"/>
      <c r="E21" s="1392"/>
      <c r="F21" s="1392"/>
      <c r="G21" s="1393"/>
      <c r="H21" s="1392"/>
      <c r="I21" s="1394"/>
      <c r="K21" s="1298"/>
      <c r="L21" s="1298"/>
      <c r="M21" s="1298"/>
    </row>
    <row r="22" spans="1:13" ht="22.5" hidden="1" customHeight="1">
      <c r="A22" s="1299" t="s">
        <v>831</v>
      </c>
      <c r="B22" s="1392"/>
      <c r="C22" s="1392"/>
      <c r="D22" s="1392"/>
      <c r="E22" s="1392"/>
      <c r="F22" s="1392"/>
      <c r="G22" s="1393"/>
      <c r="H22" s="1392"/>
      <c r="I22" s="1394"/>
      <c r="K22" s="1298"/>
      <c r="L22" s="1298"/>
      <c r="M22" s="1298"/>
    </row>
    <row r="23" spans="1:13" ht="22.5" hidden="1" customHeight="1">
      <c r="A23" s="1328" t="s">
        <v>832</v>
      </c>
      <c r="I23" s="1394"/>
      <c r="K23" s="1298"/>
      <c r="L23" s="1298"/>
      <c r="M23" s="1298"/>
    </row>
    <row r="24" spans="1:13" ht="22.5" hidden="1" customHeight="1">
      <c r="A24" s="1353" t="s">
        <v>833</v>
      </c>
      <c r="I24" s="1394"/>
      <c r="K24" s="1298"/>
      <c r="L24" s="1298"/>
      <c r="M24" s="1298"/>
    </row>
    <row r="25" spans="1:13" ht="22.5" hidden="1" customHeight="1">
      <c r="A25" s="1328" t="s">
        <v>834</v>
      </c>
      <c r="I25" s="1394"/>
      <c r="K25" s="1298"/>
      <c r="L25" s="1298"/>
      <c r="M25" s="1298"/>
    </row>
    <row r="26" spans="1:13" ht="22.5" hidden="1" customHeight="1">
      <c r="A26" s="1353" t="s">
        <v>835</v>
      </c>
      <c r="I26" s="1394"/>
      <c r="K26" s="1298"/>
      <c r="L26" s="1298"/>
      <c r="M26" s="1298"/>
    </row>
    <row r="27" spans="1:13" ht="22.5" hidden="1" customHeight="1" thickTop="1">
      <c r="I27" s="1394"/>
      <c r="K27" s="1298"/>
      <c r="L27" s="1298"/>
      <c r="M27" s="1298"/>
    </row>
    <row r="28" spans="1:13" s="1395" customFormat="1" ht="22.5" customHeight="1" thickTop="1">
      <c r="A28" s="1791" t="s">
        <v>726</v>
      </c>
      <c r="B28" s="1791"/>
      <c r="C28" s="1791"/>
      <c r="D28" s="1791"/>
      <c r="E28" s="1791"/>
      <c r="F28" s="1791"/>
      <c r="G28" s="1791"/>
      <c r="H28" s="1791"/>
      <c r="I28" s="1791"/>
      <c r="K28" s="1396"/>
      <c r="L28" s="1396"/>
      <c r="M28" s="1396"/>
    </row>
    <row r="29" spans="1:13" ht="22.5" customHeight="1">
      <c r="A29" s="1790" t="s">
        <v>836</v>
      </c>
      <c r="B29" s="1790"/>
      <c r="C29" s="1790"/>
      <c r="D29" s="1790"/>
      <c r="E29" s="1790"/>
      <c r="F29" s="1790"/>
      <c r="G29" s="1790"/>
      <c r="H29" s="1790"/>
      <c r="I29" s="1790"/>
      <c r="K29" s="1298"/>
      <c r="L29" s="1298"/>
      <c r="M29" s="1298"/>
    </row>
    <row r="30" spans="1:13">
      <c r="I30" s="1394"/>
      <c r="K30" s="1298"/>
      <c r="L30" s="1298"/>
      <c r="M30" s="1298"/>
    </row>
    <row r="31" spans="1:13">
      <c r="I31" s="1394"/>
      <c r="K31" s="1298"/>
      <c r="L31" s="1298"/>
      <c r="M31" s="1298"/>
    </row>
    <row r="32" spans="1:13">
      <c r="I32" s="1394"/>
    </row>
    <row r="33" spans="9:9">
      <c r="I33" s="1394"/>
    </row>
    <row r="34" spans="9:9">
      <c r="I34" s="1394"/>
    </row>
    <row r="35" spans="9:9">
      <c r="I35" s="1394"/>
    </row>
    <row r="36" spans="9:9">
      <c r="I36" s="1394"/>
    </row>
    <row r="37" spans="9:9">
      <c r="I37" s="1394"/>
    </row>
    <row r="38" spans="9:9">
      <c r="I38" s="1394"/>
    </row>
    <row r="39" spans="9:9">
      <c r="I39" s="1394"/>
    </row>
    <row r="40" spans="9:9">
      <c r="I40" s="1394"/>
    </row>
    <row r="41" spans="9:9">
      <c r="I41" s="1394"/>
    </row>
    <row r="42" spans="9:9">
      <c r="I42" s="1394"/>
    </row>
    <row r="43" spans="9:9">
      <c r="I43" s="1394"/>
    </row>
    <row r="44" spans="9:9">
      <c r="I44" s="1394"/>
    </row>
    <row r="45" spans="9:9">
      <c r="I45" s="1394"/>
    </row>
    <row r="46" spans="9:9">
      <c r="I46" s="1394"/>
    </row>
    <row r="47" spans="9:9">
      <c r="I47" s="1394"/>
    </row>
    <row r="48" spans="9:9">
      <c r="I48" s="1394"/>
    </row>
    <row r="49" spans="9:9">
      <c r="I49" s="1394"/>
    </row>
    <row r="50" spans="9:9">
      <c r="I50" s="1394"/>
    </row>
    <row r="51" spans="9:9">
      <c r="I51" s="1394"/>
    </row>
    <row r="52" spans="9:9">
      <c r="I52" s="1394"/>
    </row>
    <row r="53" spans="9:9">
      <c r="I53" s="1394"/>
    </row>
    <row r="54" spans="9:9">
      <c r="I54" s="1394"/>
    </row>
    <row r="55" spans="9:9">
      <c r="I55" s="1394"/>
    </row>
    <row r="56" spans="9:9">
      <c r="I56" s="1394"/>
    </row>
    <row r="57" spans="9:9">
      <c r="I57" s="1394"/>
    </row>
    <row r="58" spans="9:9">
      <c r="I58" s="1394"/>
    </row>
    <row r="59" spans="9:9">
      <c r="I59" s="1394"/>
    </row>
    <row r="60" spans="9:9">
      <c r="I60" s="1394"/>
    </row>
    <row r="61" spans="9:9">
      <c r="I61" s="1394"/>
    </row>
    <row r="62" spans="9:9">
      <c r="I62" s="1394"/>
    </row>
    <row r="63" spans="9:9">
      <c r="I63" s="1394"/>
    </row>
    <row r="64" spans="9:9">
      <c r="I64" s="1394"/>
    </row>
    <row r="65" spans="9:9">
      <c r="I65" s="1394"/>
    </row>
    <row r="66" spans="9:9">
      <c r="I66" s="1394"/>
    </row>
    <row r="67" spans="9:9">
      <c r="I67" s="1394"/>
    </row>
    <row r="68" spans="9:9">
      <c r="I68" s="1394"/>
    </row>
    <row r="69" spans="9:9">
      <c r="I69" s="1394"/>
    </row>
    <row r="70" spans="9:9">
      <c r="I70" s="1394"/>
    </row>
    <row r="71" spans="9:9">
      <c r="I71" s="1394"/>
    </row>
    <row r="72" spans="9:9">
      <c r="I72" s="1394"/>
    </row>
    <row r="73" spans="9:9">
      <c r="I73" s="1394"/>
    </row>
    <row r="74" spans="9:9">
      <c r="I74" s="1394"/>
    </row>
    <row r="75" spans="9:9">
      <c r="I75" s="1394"/>
    </row>
    <row r="76" spans="9:9">
      <c r="I76" s="1394"/>
    </row>
    <row r="77" spans="9:9">
      <c r="I77" s="1394"/>
    </row>
    <row r="78" spans="9:9">
      <c r="I78" s="1394"/>
    </row>
    <row r="79" spans="9:9">
      <c r="I79" s="1394"/>
    </row>
    <row r="80" spans="9:9">
      <c r="I80" s="1394"/>
    </row>
    <row r="81" spans="9:9">
      <c r="I81" s="1394"/>
    </row>
    <row r="82" spans="9:9">
      <c r="I82" s="1394"/>
    </row>
    <row r="83" spans="9:9">
      <c r="I83" s="1394"/>
    </row>
    <row r="84" spans="9:9">
      <c r="I84" s="1394"/>
    </row>
    <row r="85" spans="9:9">
      <c r="I85" s="1394"/>
    </row>
    <row r="86" spans="9:9">
      <c r="I86" s="1394"/>
    </row>
    <row r="87" spans="9:9">
      <c r="I87" s="1394"/>
    </row>
    <row r="88" spans="9:9">
      <c r="I88" s="1394"/>
    </row>
    <row r="89" spans="9:9">
      <c r="I89" s="1394"/>
    </row>
    <row r="90" spans="9:9">
      <c r="I90" s="1394"/>
    </row>
    <row r="91" spans="9:9">
      <c r="I91" s="1394"/>
    </row>
    <row r="92" spans="9:9">
      <c r="I92" s="1394"/>
    </row>
    <row r="93" spans="9:9">
      <c r="I93" s="1394"/>
    </row>
    <row r="94" spans="9:9">
      <c r="I94" s="1394"/>
    </row>
    <row r="95" spans="9:9">
      <c r="I95" s="1394"/>
    </row>
    <row r="96" spans="9:9">
      <c r="I96" s="1394"/>
    </row>
    <row r="97" spans="9:9">
      <c r="I97" s="1394"/>
    </row>
    <row r="98" spans="9:9">
      <c r="I98" s="1394"/>
    </row>
    <row r="99" spans="9:9">
      <c r="I99" s="1394"/>
    </row>
    <row r="100" spans="9:9">
      <c r="I100" s="1394"/>
    </row>
    <row r="101" spans="9:9">
      <c r="I101" s="1394"/>
    </row>
    <row r="102" spans="9:9">
      <c r="I102" s="1394"/>
    </row>
    <row r="103" spans="9:9">
      <c r="I103" s="1394"/>
    </row>
    <row r="104" spans="9:9">
      <c r="I104" s="1394"/>
    </row>
    <row r="105" spans="9:9">
      <c r="I105" s="1394"/>
    </row>
    <row r="106" spans="9:9">
      <c r="I106" s="1394"/>
    </row>
    <row r="107" spans="9:9">
      <c r="I107" s="1394"/>
    </row>
    <row r="108" spans="9:9">
      <c r="I108" s="1394"/>
    </row>
    <row r="109" spans="9:9">
      <c r="I109" s="1394"/>
    </row>
    <row r="110" spans="9:9">
      <c r="I110" s="1394"/>
    </row>
    <row r="111" spans="9:9">
      <c r="I111" s="1394"/>
    </row>
    <row r="112" spans="9:9">
      <c r="I112" s="1394"/>
    </row>
    <row r="113" spans="9:9">
      <c r="I113" s="1394"/>
    </row>
    <row r="114" spans="9:9">
      <c r="I114" s="1394"/>
    </row>
    <row r="115" spans="9:9">
      <c r="I115" s="1394"/>
    </row>
    <row r="116" spans="9:9">
      <c r="I116" s="1394"/>
    </row>
    <row r="117" spans="9:9">
      <c r="I117" s="1394"/>
    </row>
    <row r="118" spans="9:9">
      <c r="I118" s="1394"/>
    </row>
    <row r="119" spans="9:9">
      <c r="I119" s="1394"/>
    </row>
    <row r="120" spans="9:9">
      <c r="I120" s="1394"/>
    </row>
    <row r="121" spans="9:9">
      <c r="I121" s="1394"/>
    </row>
    <row r="122" spans="9:9">
      <c r="I122" s="1394"/>
    </row>
    <row r="123" spans="9:9">
      <c r="I123" s="1394"/>
    </row>
    <row r="124" spans="9:9">
      <c r="I124" s="1394"/>
    </row>
    <row r="125" spans="9:9">
      <c r="I125" s="1394"/>
    </row>
    <row r="126" spans="9:9">
      <c r="I126" s="1394"/>
    </row>
    <row r="127" spans="9:9">
      <c r="I127" s="1394"/>
    </row>
    <row r="128" spans="9:9">
      <c r="I128" s="1394"/>
    </row>
    <row r="129" spans="9:9">
      <c r="I129" s="1394"/>
    </row>
    <row r="130" spans="9:9">
      <c r="I130" s="1394"/>
    </row>
    <row r="131" spans="9:9">
      <c r="I131" s="1394"/>
    </row>
    <row r="132" spans="9:9">
      <c r="I132" s="1394"/>
    </row>
    <row r="133" spans="9:9">
      <c r="I133" s="1394"/>
    </row>
    <row r="134" spans="9:9">
      <c r="I134" s="1394"/>
    </row>
    <row r="135" spans="9:9">
      <c r="I135" s="1394"/>
    </row>
    <row r="136" spans="9:9">
      <c r="I136" s="1394"/>
    </row>
    <row r="137" spans="9:9">
      <c r="I137" s="1394"/>
    </row>
    <row r="138" spans="9:9">
      <c r="I138" s="1394"/>
    </row>
    <row r="139" spans="9:9">
      <c r="I139" s="1394"/>
    </row>
    <row r="140" spans="9:9">
      <c r="I140" s="1394"/>
    </row>
    <row r="141" spans="9:9">
      <c r="I141" s="1394"/>
    </row>
    <row r="142" spans="9:9">
      <c r="I142" s="1394"/>
    </row>
    <row r="143" spans="9:9">
      <c r="I143" s="1394"/>
    </row>
    <row r="144" spans="9:9">
      <c r="I144" s="1394"/>
    </row>
    <row r="145" spans="9:9">
      <c r="I145" s="1394"/>
    </row>
    <row r="146" spans="9:9">
      <c r="I146" s="1394"/>
    </row>
    <row r="147" spans="9:9">
      <c r="I147" s="1394"/>
    </row>
    <row r="148" spans="9:9">
      <c r="I148" s="1394"/>
    </row>
    <row r="149" spans="9:9">
      <c r="I149" s="1394"/>
    </row>
    <row r="150" spans="9:9">
      <c r="I150" s="1394"/>
    </row>
    <row r="151" spans="9:9">
      <c r="I151" s="1394"/>
    </row>
    <row r="152" spans="9:9">
      <c r="I152" s="1394"/>
    </row>
    <row r="153" spans="9:9">
      <c r="I153" s="1394"/>
    </row>
    <row r="154" spans="9:9">
      <c r="I154" s="1394"/>
    </row>
    <row r="155" spans="9:9">
      <c r="I155" s="1394"/>
    </row>
    <row r="156" spans="9:9">
      <c r="I156" s="1394"/>
    </row>
    <row r="157" spans="9:9">
      <c r="I157" s="1394"/>
    </row>
    <row r="158" spans="9:9">
      <c r="I158" s="1394"/>
    </row>
    <row r="159" spans="9:9">
      <c r="I159" s="1394"/>
    </row>
    <row r="160" spans="9:9">
      <c r="I160" s="1394"/>
    </row>
    <row r="161" spans="9:9">
      <c r="I161" s="1394"/>
    </row>
    <row r="162" spans="9:9">
      <c r="I162" s="1394"/>
    </row>
    <row r="163" spans="9:9">
      <c r="I163" s="1394"/>
    </row>
    <row r="164" spans="9:9">
      <c r="I164" s="1394"/>
    </row>
    <row r="165" spans="9:9">
      <c r="I165" s="1394"/>
    </row>
    <row r="166" spans="9:9">
      <c r="I166" s="1394"/>
    </row>
    <row r="167" spans="9:9">
      <c r="I167" s="1394"/>
    </row>
    <row r="168" spans="9:9">
      <c r="I168" s="1394"/>
    </row>
    <row r="169" spans="9:9">
      <c r="I169" s="1394"/>
    </row>
    <row r="170" spans="9:9">
      <c r="I170" s="1394"/>
    </row>
    <row r="171" spans="9:9">
      <c r="I171" s="1394"/>
    </row>
    <row r="172" spans="9:9">
      <c r="I172" s="1394"/>
    </row>
    <row r="173" spans="9:9">
      <c r="I173" s="1394"/>
    </row>
    <row r="174" spans="9:9">
      <c r="I174" s="1394"/>
    </row>
    <row r="175" spans="9:9">
      <c r="I175" s="1394"/>
    </row>
    <row r="176" spans="9:9">
      <c r="I176" s="1394"/>
    </row>
    <row r="177" spans="9:9">
      <c r="I177" s="1394"/>
    </row>
    <row r="178" spans="9:9">
      <c r="I178" s="1394"/>
    </row>
    <row r="179" spans="9:9">
      <c r="I179" s="1394"/>
    </row>
    <row r="180" spans="9:9">
      <c r="I180" s="1394"/>
    </row>
    <row r="181" spans="9:9">
      <c r="I181" s="1394"/>
    </row>
    <row r="182" spans="9:9">
      <c r="I182" s="1394"/>
    </row>
    <row r="183" spans="9:9">
      <c r="I183" s="1394"/>
    </row>
    <row r="184" spans="9:9">
      <c r="I184" s="1394"/>
    </row>
    <row r="185" spans="9:9">
      <c r="I185" s="1394"/>
    </row>
    <row r="186" spans="9:9">
      <c r="I186" s="1394"/>
    </row>
    <row r="187" spans="9:9">
      <c r="I187" s="1394"/>
    </row>
    <row r="188" spans="9:9">
      <c r="I188" s="1394"/>
    </row>
    <row r="189" spans="9:9">
      <c r="I189" s="1394"/>
    </row>
    <row r="190" spans="9:9">
      <c r="I190" s="1394"/>
    </row>
    <row r="191" spans="9:9">
      <c r="I191" s="1394"/>
    </row>
    <row r="192" spans="9:9">
      <c r="I192" s="1394"/>
    </row>
    <row r="193" spans="9:9">
      <c r="I193" s="1394"/>
    </row>
    <row r="194" spans="9:9">
      <c r="I194" s="1394"/>
    </row>
    <row r="195" spans="9:9">
      <c r="I195" s="1394"/>
    </row>
    <row r="196" spans="9:9">
      <c r="I196" s="1394"/>
    </row>
    <row r="197" spans="9:9">
      <c r="I197" s="1394"/>
    </row>
    <row r="198" spans="9:9">
      <c r="I198" s="1394"/>
    </row>
    <row r="199" spans="9:9">
      <c r="I199" s="1394"/>
    </row>
    <row r="200" spans="9:9">
      <c r="I200" s="1394"/>
    </row>
    <row r="201" spans="9:9">
      <c r="I201" s="1394"/>
    </row>
    <row r="202" spans="9:9">
      <c r="I202" s="1394"/>
    </row>
    <row r="203" spans="9:9">
      <c r="I203" s="1394"/>
    </row>
    <row r="204" spans="9:9">
      <c r="I204" s="1394"/>
    </row>
    <row r="205" spans="9:9">
      <c r="I205" s="1394"/>
    </row>
    <row r="206" spans="9:9">
      <c r="I206" s="1394"/>
    </row>
    <row r="207" spans="9:9">
      <c r="I207" s="1394"/>
    </row>
    <row r="208" spans="9:9">
      <c r="I208" s="1394"/>
    </row>
    <row r="209" spans="9:9">
      <c r="I209" s="1394"/>
    </row>
    <row r="210" spans="9:9">
      <c r="I210" s="1394"/>
    </row>
    <row r="211" spans="9:9">
      <c r="I211" s="1394"/>
    </row>
    <row r="212" spans="9:9">
      <c r="I212" s="1394"/>
    </row>
    <row r="213" spans="9:9">
      <c r="I213" s="1394"/>
    </row>
    <row r="214" spans="9:9">
      <c r="I214" s="1394"/>
    </row>
    <row r="215" spans="9:9">
      <c r="I215" s="1394"/>
    </row>
    <row r="216" spans="9:9">
      <c r="I216" s="1394"/>
    </row>
    <row r="217" spans="9:9">
      <c r="I217" s="1394"/>
    </row>
    <row r="218" spans="9:9">
      <c r="I218" s="1394"/>
    </row>
    <row r="219" spans="9:9">
      <c r="I219" s="1394"/>
    </row>
    <row r="220" spans="9:9">
      <c r="I220" s="1394"/>
    </row>
    <row r="221" spans="9:9">
      <c r="I221" s="1394"/>
    </row>
    <row r="222" spans="9:9">
      <c r="I222" s="1394"/>
    </row>
    <row r="223" spans="9:9">
      <c r="I223" s="1394"/>
    </row>
    <row r="224" spans="9:9">
      <c r="I224" s="1394"/>
    </row>
    <row r="225" spans="9:9">
      <c r="I225" s="1394"/>
    </row>
    <row r="226" spans="9:9">
      <c r="I226" s="1394"/>
    </row>
    <row r="227" spans="9:9">
      <c r="I227" s="1394"/>
    </row>
    <row r="228" spans="9:9">
      <c r="I228" s="1394"/>
    </row>
    <row r="229" spans="9:9">
      <c r="I229" s="1394"/>
    </row>
    <row r="230" spans="9:9">
      <c r="I230" s="1394"/>
    </row>
    <row r="231" spans="9:9">
      <c r="I231" s="1394"/>
    </row>
    <row r="232" spans="9:9">
      <c r="I232" s="1394"/>
    </row>
    <row r="233" spans="9:9">
      <c r="I233" s="1394"/>
    </row>
    <row r="234" spans="9:9">
      <c r="I234" s="1394"/>
    </row>
    <row r="235" spans="9:9">
      <c r="I235" s="1394"/>
    </row>
    <row r="236" spans="9:9">
      <c r="I236" s="1394"/>
    </row>
    <row r="237" spans="9:9">
      <c r="I237" s="1394"/>
    </row>
    <row r="238" spans="9:9">
      <c r="I238" s="1394"/>
    </row>
    <row r="239" spans="9:9">
      <c r="I239" s="1394"/>
    </row>
    <row r="240" spans="9:9">
      <c r="I240" s="1394"/>
    </row>
    <row r="241" spans="9:9">
      <c r="I241" s="1394"/>
    </row>
    <row r="242" spans="9:9">
      <c r="I242" s="1394"/>
    </row>
    <row r="243" spans="9:9">
      <c r="I243" s="1394"/>
    </row>
    <row r="244" spans="9:9">
      <c r="I244" s="1394"/>
    </row>
    <row r="245" spans="9:9">
      <c r="I245" s="1394"/>
    </row>
    <row r="246" spans="9:9">
      <c r="I246" s="1394"/>
    </row>
    <row r="247" spans="9:9">
      <c r="I247" s="1394"/>
    </row>
    <row r="248" spans="9:9">
      <c r="I248" s="1394"/>
    </row>
    <row r="249" spans="9:9">
      <c r="I249" s="1394"/>
    </row>
    <row r="250" spans="9:9">
      <c r="I250" s="1394"/>
    </row>
    <row r="251" spans="9:9">
      <c r="I251" s="1394"/>
    </row>
    <row r="252" spans="9:9">
      <c r="I252" s="1394"/>
    </row>
    <row r="253" spans="9:9">
      <c r="I253" s="1394"/>
    </row>
    <row r="254" spans="9:9">
      <c r="I254" s="1394"/>
    </row>
    <row r="255" spans="9:9">
      <c r="I255" s="1394"/>
    </row>
    <row r="256" spans="9:9">
      <c r="I256" s="1394"/>
    </row>
    <row r="257" spans="9:9">
      <c r="I257" s="1394"/>
    </row>
    <row r="258" spans="9:9">
      <c r="I258" s="1394"/>
    </row>
    <row r="259" spans="9:9">
      <c r="I259" s="1394"/>
    </row>
    <row r="260" spans="9:9">
      <c r="I260" s="1394"/>
    </row>
    <row r="261" spans="9:9">
      <c r="I261" s="1394"/>
    </row>
    <row r="262" spans="9:9">
      <c r="I262" s="1394"/>
    </row>
    <row r="263" spans="9:9">
      <c r="I263" s="1394"/>
    </row>
    <row r="264" spans="9:9">
      <c r="I264" s="1394"/>
    </row>
    <row r="265" spans="9:9">
      <c r="I265" s="1394"/>
    </row>
    <row r="266" spans="9:9">
      <c r="I266" s="1394"/>
    </row>
    <row r="267" spans="9:9">
      <c r="I267" s="1394"/>
    </row>
    <row r="268" spans="9:9">
      <c r="I268" s="1394"/>
    </row>
    <row r="269" spans="9:9">
      <c r="I269" s="1394"/>
    </row>
    <row r="270" spans="9:9">
      <c r="I270" s="1394"/>
    </row>
    <row r="271" spans="9:9">
      <c r="I271" s="1394"/>
    </row>
    <row r="272" spans="9:9">
      <c r="I272" s="1394"/>
    </row>
    <row r="273" spans="9:9">
      <c r="I273" s="1394"/>
    </row>
    <row r="274" spans="9:9">
      <c r="I274" s="1394"/>
    </row>
    <row r="275" spans="9:9">
      <c r="I275" s="1394"/>
    </row>
    <row r="276" spans="9:9">
      <c r="I276" s="1394"/>
    </row>
    <row r="277" spans="9:9">
      <c r="I277" s="1394"/>
    </row>
    <row r="278" spans="9:9">
      <c r="I278" s="1394"/>
    </row>
    <row r="279" spans="9:9">
      <c r="I279" s="1394"/>
    </row>
    <row r="280" spans="9:9">
      <c r="I280" s="1394"/>
    </row>
    <row r="281" spans="9:9">
      <c r="I281" s="1394"/>
    </row>
    <row r="282" spans="9:9">
      <c r="I282" s="1394"/>
    </row>
    <row r="283" spans="9:9">
      <c r="I283" s="1394"/>
    </row>
    <row r="284" spans="9:9">
      <c r="I284" s="1394"/>
    </row>
    <row r="285" spans="9:9">
      <c r="I285" s="1394"/>
    </row>
    <row r="286" spans="9:9">
      <c r="I286" s="1394"/>
    </row>
    <row r="287" spans="9:9">
      <c r="I287" s="1394"/>
    </row>
    <row r="288" spans="9:9">
      <c r="I288" s="1394"/>
    </row>
    <row r="289" spans="9:9">
      <c r="I289" s="1394"/>
    </row>
    <row r="290" spans="9:9">
      <c r="I290" s="1394"/>
    </row>
    <row r="291" spans="9:9">
      <c r="I291" s="1394"/>
    </row>
    <row r="292" spans="9:9">
      <c r="I292" s="1394"/>
    </row>
    <row r="293" spans="9:9">
      <c r="I293" s="1394"/>
    </row>
    <row r="294" spans="9:9">
      <c r="I294" s="1394"/>
    </row>
    <row r="295" spans="9:9">
      <c r="I295" s="1394"/>
    </row>
    <row r="296" spans="9:9">
      <c r="I296" s="1394"/>
    </row>
    <row r="297" spans="9:9">
      <c r="I297" s="1394"/>
    </row>
    <row r="298" spans="9:9">
      <c r="I298" s="1394"/>
    </row>
    <row r="299" spans="9:9">
      <c r="I299" s="1394"/>
    </row>
    <row r="300" spans="9:9">
      <c r="I300" s="1394"/>
    </row>
    <row r="301" spans="9:9">
      <c r="I301" s="1394"/>
    </row>
    <row r="302" spans="9:9">
      <c r="I302" s="1394"/>
    </row>
    <row r="303" spans="9:9">
      <c r="I303" s="1394"/>
    </row>
    <row r="304" spans="9:9">
      <c r="I304" s="1394"/>
    </row>
    <row r="305" spans="9:9">
      <c r="I305" s="1394"/>
    </row>
    <row r="306" spans="9:9">
      <c r="I306" s="1394"/>
    </row>
    <row r="307" spans="9:9">
      <c r="I307" s="1394"/>
    </row>
    <row r="308" spans="9:9">
      <c r="I308" s="1394"/>
    </row>
    <row r="309" spans="9:9">
      <c r="I309" s="1394"/>
    </row>
    <row r="310" spans="9:9">
      <c r="I310" s="1394"/>
    </row>
    <row r="311" spans="9:9">
      <c r="I311" s="1394"/>
    </row>
    <row r="312" spans="9:9">
      <c r="I312" s="1394"/>
    </row>
    <row r="313" spans="9:9">
      <c r="I313" s="1394"/>
    </row>
    <row r="314" spans="9:9">
      <c r="I314" s="1394"/>
    </row>
    <row r="315" spans="9:9">
      <c r="I315" s="1394"/>
    </row>
    <row r="316" spans="9:9">
      <c r="I316" s="1394"/>
    </row>
    <row r="317" spans="9:9">
      <c r="I317" s="1394"/>
    </row>
    <row r="318" spans="9:9">
      <c r="I318" s="1394"/>
    </row>
    <row r="319" spans="9:9">
      <c r="I319" s="1394"/>
    </row>
    <row r="320" spans="9:9">
      <c r="I320" s="1394"/>
    </row>
    <row r="321" spans="9:9">
      <c r="I321" s="1394"/>
    </row>
    <row r="322" spans="9:9">
      <c r="I322" s="1394"/>
    </row>
    <row r="323" spans="9:9">
      <c r="I323" s="1394"/>
    </row>
    <row r="324" spans="9:9">
      <c r="I324" s="1394"/>
    </row>
    <row r="325" spans="9:9">
      <c r="I325" s="1394"/>
    </row>
    <row r="326" spans="9:9">
      <c r="I326" s="1394"/>
    </row>
    <row r="327" spans="9:9">
      <c r="I327" s="1394"/>
    </row>
    <row r="328" spans="9:9">
      <c r="I328" s="1394"/>
    </row>
    <row r="329" spans="9:9">
      <c r="I329" s="1394"/>
    </row>
    <row r="330" spans="9:9">
      <c r="I330" s="1394"/>
    </row>
    <row r="331" spans="9:9">
      <c r="I331" s="1209"/>
    </row>
    <row r="332" spans="9:9">
      <c r="I332" s="1209"/>
    </row>
    <row r="333" spans="9:9">
      <c r="I333" s="1209"/>
    </row>
    <row r="334" spans="9:9">
      <c r="I334" s="1209"/>
    </row>
    <row r="335" spans="9:9">
      <c r="I335" s="1209"/>
    </row>
    <row r="336" spans="9:9">
      <c r="I336" s="1209"/>
    </row>
    <row r="337" spans="9:9">
      <c r="I337" s="1209"/>
    </row>
    <row r="338" spans="9:9">
      <c r="I338" s="1209"/>
    </row>
    <row r="339" spans="9:9">
      <c r="I339" s="1209"/>
    </row>
    <row r="340" spans="9:9">
      <c r="I340" s="1209"/>
    </row>
    <row r="341" spans="9:9">
      <c r="I341" s="1209"/>
    </row>
    <row r="342" spans="9:9">
      <c r="I342" s="1209"/>
    </row>
    <row r="343" spans="9:9">
      <c r="I343" s="1209"/>
    </row>
    <row r="344" spans="9:9">
      <c r="I344" s="1209"/>
    </row>
    <row r="345" spans="9:9">
      <c r="I345" s="1209"/>
    </row>
    <row r="346" spans="9:9">
      <c r="I346" s="1209"/>
    </row>
    <row r="347" spans="9:9">
      <c r="I347" s="1209"/>
    </row>
    <row r="348" spans="9:9">
      <c r="I348" s="1209"/>
    </row>
    <row r="349" spans="9:9">
      <c r="I349" s="1209"/>
    </row>
    <row r="350" spans="9:9">
      <c r="I350" s="1209"/>
    </row>
    <row r="351" spans="9:9">
      <c r="I351" s="1209"/>
    </row>
    <row r="352" spans="9:9">
      <c r="I352" s="1209"/>
    </row>
    <row r="353" spans="9:9">
      <c r="I353" s="1209"/>
    </row>
    <row r="354" spans="9:9">
      <c r="I354" s="1209"/>
    </row>
    <row r="355" spans="9:9">
      <c r="I355" s="1209"/>
    </row>
    <row r="356" spans="9:9">
      <c r="I356" s="1209"/>
    </row>
    <row r="357" spans="9:9">
      <c r="I357" s="1209"/>
    </row>
    <row r="358" spans="9:9">
      <c r="I358" s="1209"/>
    </row>
    <row r="359" spans="9:9">
      <c r="I359" s="1209"/>
    </row>
    <row r="360" spans="9:9">
      <c r="I360" s="1209"/>
    </row>
    <row r="361" spans="9:9">
      <c r="I361" s="1209"/>
    </row>
    <row r="362" spans="9:9">
      <c r="I362" s="1209"/>
    </row>
    <row r="363" spans="9:9">
      <c r="I363" s="1209"/>
    </row>
    <row r="364" spans="9:9">
      <c r="I364" s="1209"/>
    </row>
    <row r="365" spans="9:9">
      <c r="I365" s="1209"/>
    </row>
    <row r="366" spans="9:9">
      <c r="I366" s="1209"/>
    </row>
    <row r="367" spans="9:9">
      <c r="I367" s="1209"/>
    </row>
    <row r="368" spans="9:9">
      <c r="I368" s="1209"/>
    </row>
    <row r="369" spans="9:9">
      <c r="I369" s="1209"/>
    </row>
    <row r="370" spans="9:9">
      <c r="I370" s="1209"/>
    </row>
    <row r="371" spans="9:9">
      <c r="I371" s="1209"/>
    </row>
    <row r="372" spans="9:9">
      <c r="I372" s="1209"/>
    </row>
    <row r="373" spans="9:9">
      <c r="I373" s="1209"/>
    </row>
    <row r="374" spans="9:9">
      <c r="I374" s="1209"/>
    </row>
    <row r="375" spans="9:9">
      <c r="I375" s="1209"/>
    </row>
    <row r="376" spans="9:9">
      <c r="I376" s="1209"/>
    </row>
    <row r="377" spans="9:9">
      <c r="I377" s="1209"/>
    </row>
    <row r="378" spans="9:9">
      <c r="I378" s="1209"/>
    </row>
    <row r="379" spans="9:9">
      <c r="I379" s="1209"/>
    </row>
    <row r="380" spans="9:9">
      <c r="I380" s="1209"/>
    </row>
    <row r="381" spans="9:9">
      <c r="I381" s="1209"/>
    </row>
    <row r="382" spans="9:9">
      <c r="I382" s="1209"/>
    </row>
    <row r="383" spans="9:9">
      <c r="I383" s="1209"/>
    </row>
    <row r="384" spans="9:9">
      <c r="I384" s="1209"/>
    </row>
    <row r="385" spans="9:9">
      <c r="I385" s="1209"/>
    </row>
    <row r="386" spans="9:9">
      <c r="I386" s="1209"/>
    </row>
    <row r="387" spans="9:9">
      <c r="I387" s="1209"/>
    </row>
    <row r="388" spans="9:9">
      <c r="I388" s="1209"/>
    </row>
    <row r="389" spans="9:9">
      <c r="I389" s="1209"/>
    </row>
    <row r="390" spans="9:9">
      <c r="I390" s="1209"/>
    </row>
    <row r="391" spans="9:9">
      <c r="I391" s="1209"/>
    </row>
    <row r="392" spans="9:9">
      <c r="I392" s="1209"/>
    </row>
    <row r="393" spans="9:9">
      <c r="I393" s="1209"/>
    </row>
    <row r="394" spans="9:9">
      <c r="I394" s="1209"/>
    </row>
    <row r="395" spans="9:9">
      <c r="I395" s="1209"/>
    </row>
    <row r="396" spans="9:9">
      <c r="I396" s="1209"/>
    </row>
    <row r="397" spans="9:9">
      <c r="I397" s="1209"/>
    </row>
    <row r="398" spans="9:9">
      <c r="I398" s="1209"/>
    </row>
    <row r="399" spans="9:9">
      <c r="I399" s="1209"/>
    </row>
    <row r="400" spans="9:9">
      <c r="I400" s="1209"/>
    </row>
    <row r="401" spans="9:9">
      <c r="I401" s="1209"/>
    </row>
    <row r="402" spans="9:9">
      <c r="I402" s="1209"/>
    </row>
    <row r="403" spans="9:9">
      <c r="I403" s="1209"/>
    </row>
    <row r="404" spans="9:9">
      <c r="I404" s="1209"/>
    </row>
    <row r="405" spans="9:9">
      <c r="I405" s="1209"/>
    </row>
    <row r="406" spans="9:9">
      <c r="I406" s="1209"/>
    </row>
    <row r="407" spans="9:9">
      <c r="I407" s="1209"/>
    </row>
    <row r="408" spans="9:9">
      <c r="I408" s="1209"/>
    </row>
    <row r="409" spans="9:9">
      <c r="I409" s="1209"/>
    </row>
    <row r="410" spans="9:9">
      <c r="I410" s="1209"/>
    </row>
    <row r="411" spans="9:9">
      <c r="I411" s="1209"/>
    </row>
    <row r="412" spans="9:9">
      <c r="I412" s="1209"/>
    </row>
    <row r="413" spans="9:9">
      <c r="I413" s="1209"/>
    </row>
    <row r="414" spans="9:9">
      <c r="I414" s="1209"/>
    </row>
    <row r="415" spans="9:9">
      <c r="I415" s="1209"/>
    </row>
    <row r="416" spans="9:9">
      <c r="I416" s="1209"/>
    </row>
    <row r="417" spans="9:9">
      <c r="I417" s="1209"/>
    </row>
    <row r="418" spans="9:9">
      <c r="I418" s="1209"/>
    </row>
    <row r="419" spans="9:9">
      <c r="I419" s="1209"/>
    </row>
    <row r="420" spans="9:9">
      <c r="I420" s="1209"/>
    </row>
    <row r="421" spans="9:9">
      <c r="I421" s="1209"/>
    </row>
    <row r="422" spans="9:9">
      <c r="I422" s="1209"/>
    </row>
    <row r="423" spans="9:9">
      <c r="I423" s="1209"/>
    </row>
    <row r="424" spans="9:9">
      <c r="I424" s="1209"/>
    </row>
    <row r="425" spans="9:9">
      <c r="I425" s="1209"/>
    </row>
    <row r="426" spans="9:9">
      <c r="I426" s="1209"/>
    </row>
    <row r="427" spans="9:9">
      <c r="I427" s="1209"/>
    </row>
    <row r="428" spans="9:9">
      <c r="I428" s="1209"/>
    </row>
    <row r="429" spans="9:9">
      <c r="I429" s="1209"/>
    </row>
    <row r="430" spans="9:9">
      <c r="I430" s="1209"/>
    </row>
    <row r="431" spans="9:9">
      <c r="I431" s="1209"/>
    </row>
    <row r="432" spans="9:9">
      <c r="I432" s="1209"/>
    </row>
    <row r="433" spans="9:9">
      <c r="I433" s="1209"/>
    </row>
    <row r="434" spans="9:9">
      <c r="I434" s="1209"/>
    </row>
    <row r="435" spans="9:9">
      <c r="I435" s="1209"/>
    </row>
    <row r="436" spans="9:9">
      <c r="I436" s="1209"/>
    </row>
    <row r="437" spans="9:9">
      <c r="I437" s="1209"/>
    </row>
    <row r="438" spans="9:9">
      <c r="I438" s="1209"/>
    </row>
    <row r="439" spans="9:9">
      <c r="I439" s="1209"/>
    </row>
    <row r="440" spans="9:9">
      <c r="I440" s="1209"/>
    </row>
    <row r="441" spans="9:9">
      <c r="I441" s="1209"/>
    </row>
    <row r="442" spans="9:9">
      <c r="I442" s="1209"/>
    </row>
    <row r="443" spans="9:9">
      <c r="I443" s="1209"/>
    </row>
    <row r="444" spans="9:9">
      <c r="I444" s="1209"/>
    </row>
    <row r="445" spans="9:9">
      <c r="I445" s="1209"/>
    </row>
    <row r="446" spans="9:9">
      <c r="I446" s="1209"/>
    </row>
    <row r="447" spans="9:9">
      <c r="I447" s="1209"/>
    </row>
    <row r="448" spans="9:9">
      <c r="I448" s="1209"/>
    </row>
    <row r="449" spans="9:9">
      <c r="I449" s="1209"/>
    </row>
    <row r="450" spans="9:9">
      <c r="I450" s="1209"/>
    </row>
    <row r="451" spans="9:9">
      <c r="I451" s="1209"/>
    </row>
    <row r="452" spans="9:9">
      <c r="I452" s="1209"/>
    </row>
    <row r="453" spans="9:9">
      <c r="I453" s="1209"/>
    </row>
    <row r="454" spans="9:9">
      <c r="I454" s="1209"/>
    </row>
    <row r="455" spans="9:9">
      <c r="I455" s="1209"/>
    </row>
    <row r="456" spans="9:9">
      <c r="I456" s="1209"/>
    </row>
    <row r="457" spans="9:9">
      <c r="I457" s="1209"/>
    </row>
    <row r="458" spans="9:9">
      <c r="I458" s="1209"/>
    </row>
    <row r="459" spans="9:9">
      <c r="I459" s="1209"/>
    </row>
    <row r="460" spans="9:9">
      <c r="I460" s="1209"/>
    </row>
    <row r="461" spans="9:9">
      <c r="I461" s="1209"/>
    </row>
    <row r="462" spans="9:9">
      <c r="I462" s="1209"/>
    </row>
    <row r="463" spans="9:9">
      <c r="I463" s="1209"/>
    </row>
    <row r="464" spans="9:9">
      <c r="I464" s="1209"/>
    </row>
    <row r="465" spans="9:9">
      <c r="I465" s="1209"/>
    </row>
    <row r="466" spans="9:9">
      <c r="I466" s="1209"/>
    </row>
    <row r="467" spans="9:9">
      <c r="I467" s="1209"/>
    </row>
    <row r="468" spans="9:9">
      <c r="I468" s="1209"/>
    </row>
    <row r="469" spans="9:9">
      <c r="I469" s="1209"/>
    </row>
    <row r="470" spans="9:9">
      <c r="I470" s="1209"/>
    </row>
    <row r="471" spans="9:9">
      <c r="I471" s="1209"/>
    </row>
    <row r="472" spans="9:9">
      <c r="I472" s="1209"/>
    </row>
    <row r="473" spans="9:9">
      <c r="I473" s="1209"/>
    </row>
    <row r="474" spans="9:9">
      <c r="I474" s="1209"/>
    </row>
    <row r="475" spans="9:9">
      <c r="I475" s="1209"/>
    </row>
    <row r="476" spans="9:9">
      <c r="I476" s="1209"/>
    </row>
    <row r="477" spans="9:9">
      <c r="I477" s="1209"/>
    </row>
    <row r="478" spans="9:9">
      <c r="I478" s="1209"/>
    </row>
    <row r="479" spans="9:9">
      <c r="I479" s="1209"/>
    </row>
    <row r="480" spans="9:9">
      <c r="I480" s="1209"/>
    </row>
    <row r="481" spans="9:9">
      <c r="I481" s="1209"/>
    </row>
    <row r="482" spans="9:9">
      <c r="I482" s="1209"/>
    </row>
    <row r="483" spans="9:9">
      <c r="I483" s="1209"/>
    </row>
    <row r="484" spans="9:9">
      <c r="I484" s="1209"/>
    </row>
    <row r="485" spans="9:9">
      <c r="I485" s="1209"/>
    </row>
    <row r="486" spans="9:9">
      <c r="I486" s="1209"/>
    </row>
    <row r="487" spans="9:9">
      <c r="I487" s="1209"/>
    </row>
    <row r="488" spans="9:9">
      <c r="I488" s="1209"/>
    </row>
    <row r="489" spans="9:9">
      <c r="I489" s="1209"/>
    </row>
    <row r="490" spans="9:9">
      <c r="I490" s="1209"/>
    </row>
    <row r="491" spans="9:9">
      <c r="I491" s="1209"/>
    </row>
    <row r="492" spans="9:9">
      <c r="I492" s="1209"/>
    </row>
    <row r="493" spans="9:9">
      <c r="I493" s="1209"/>
    </row>
    <row r="494" spans="9:9">
      <c r="I494" s="1209"/>
    </row>
    <row r="495" spans="9:9">
      <c r="I495" s="1209"/>
    </row>
    <row r="496" spans="9:9">
      <c r="I496" s="1209"/>
    </row>
    <row r="497" spans="9:9">
      <c r="I497" s="1209"/>
    </row>
    <row r="498" spans="9:9">
      <c r="I498" s="1209"/>
    </row>
    <row r="499" spans="9:9">
      <c r="I499" s="1209"/>
    </row>
    <row r="500" spans="9:9">
      <c r="I500" s="1209"/>
    </row>
    <row r="501" spans="9:9">
      <c r="I501" s="1209"/>
    </row>
    <row r="502" spans="9:9">
      <c r="I502" s="1209"/>
    </row>
    <row r="503" spans="9:9">
      <c r="I503" s="1209"/>
    </row>
    <row r="504" spans="9:9">
      <c r="I504" s="1209"/>
    </row>
    <row r="505" spans="9:9">
      <c r="I505" s="1209"/>
    </row>
    <row r="506" spans="9:9">
      <c r="I506" s="1209"/>
    </row>
    <row r="507" spans="9:9">
      <c r="I507" s="1209"/>
    </row>
    <row r="508" spans="9:9">
      <c r="I508" s="1209"/>
    </row>
    <row r="509" spans="9:9">
      <c r="I509" s="1209"/>
    </row>
    <row r="510" spans="9:9">
      <c r="I510" s="1209"/>
    </row>
    <row r="511" spans="9:9">
      <c r="I511" s="1209"/>
    </row>
    <row r="512" spans="9:9">
      <c r="I512" s="1209"/>
    </row>
    <row r="513" spans="9:9">
      <c r="I513" s="1209"/>
    </row>
    <row r="514" spans="9:9">
      <c r="I514" s="1209"/>
    </row>
    <row r="515" spans="9:9">
      <c r="I515" s="1209"/>
    </row>
    <row r="516" spans="9:9">
      <c r="I516" s="1209"/>
    </row>
    <row r="517" spans="9:9">
      <c r="I517" s="1209"/>
    </row>
    <row r="518" spans="9:9">
      <c r="I518" s="1209"/>
    </row>
    <row r="519" spans="9:9">
      <c r="I519" s="1209"/>
    </row>
    <row r="520" spans="9:9">
      <c r="I520" s="1209"/>
    </row>
    <row r="521" spans="9:9">
      <c r="I521" s="1209"/>
    </row>
    <row r="522" spans="9:9">
      <c r="I522" s="1209"/>
    </row>
    <row r="523" spans="9:9">
      <c r="I523" s="1209"/>
    </row>
    <row r="524" spans="9:9">
      <c r="I524" s="1209"/>
    </row>
    <row r="525" spans="9:9">
      <c r="I525" s="1209"/>
    </row>
    <row r="526" spans="9:9">
      <c r="I526" s="1209"/>
    </row>
    <row r="527" spans="9:9">
      <c r="I527" s="1209"/>
    </row>
    <row r="528" spans="9:9">
      <c r="I528" s="1209"/>
    </row>
    <row r="529" spans="9:9">
      <c r="I529" s="1209"/>
    </row>
    <row r="530" spans="9:9">
      <c r="I530" s="1209"/>
    </row>
    <row r="531" spans="9:9">
      <c r="I531" s="1209"/>
    </row>
    <row r="532" spans="9:9">
      <c r="I532" s="1209"/>
    </row>
    <row r="533" spans="9:9">
      <c r="I533" s="1209"/>
    </row>
    <row r="534" spans="9:9">
      <c r="I534" s="1209"/>
    </row>
    <row r="535" spans="9:9">
      <c r="I535" s="1209"/>
    </row>
    <row r="536" spans="9:9">
      <c r="I536" s="1209"/>
    </row>
    <row r="537" spans="9:9">
      <c r="I537" s="1209"/>
    </row>
    <row r="538" spans="9:9">
      <c r="I538" s="1209"/>
    </row>
    <row r="539" spans="9:9">
      <c r="I539" s="1209"/>
    </row>
    <row r="540" spans="9:9">
      <c r="I540" s="1209"/>
    </row>
    <row r="541" spans="9:9">
      <c r="I541" s="1209"/>
    </row>
    <row r="542" spans="9:9">
      <c r="I542" s="1209"/>
    </row>
    <row r="543" spans="9:9">
      <c r="I543" s="1209"/>
    </row>
    <row r="544" spans="9:9">
      <c r="I544" s="1209"/>
    </row>
    <row r="545" spans="9:9">
      <c r="I545" s="1209"/>
    </row>
    <row r="546" spans="9:9">
      <c r="I546" s="1209"/>
    </row>
    <row r="547" spans="9:9">
      <c r="I547" s="1209"/>
    </row>
    <row r="548" spans="9:9">
      <c r="I548" s="1209"/>
    </row>
    <row r="549" spans="9:9">
      <c r="I549" s="1209"/>
    </row>
    <row r="550" spans="9:9">
      <c r="I550" s="1209"/>
    </row>
    <row r="551" spans="9:9">
      <c r="I551" s="1209"/>
    </row>
    <row r="552" spans="9:9">
      <c r="I552" s="1209"/>
    </row>
    <row r="553" spans="9:9">
      <c r="I553" s="1209"/>
    </row>
    <row r="554" spans="9:9">
      <c r="I554" s="1209"/>
    </row>
    <row r="555" spans="9:9">
      <c r="I555" s="1209"/>
    </row>
    <row r="556" spans="9:9">
      <c r="I556" s="1209"/>
    </row>
    <row r="557" spans="9:9">
      <c r="I557" s="1209"/>
    </row>
    <row r="558" spans="9:9">
      <c r="I558" s="1209"/>
    </row>
    <row r="559" spans="9:9">
      <c r="I559" s="1209"/>
    </row>
    <row r="560" spans="9:9">
      <c r="I560" s="1209"/>
    </row>
    <row r="561" spans="9:9">
      <c r="I561" s="1209"/>
    </row>
    <row r="562" spans="9:9">
      <c r="I562" s="1209"/>
    </row>
    <row r="563" spans="9:9">
      <c r="I563" s="1209"/>
    </row>
    <row r="564" spans="9:9">
      <c r="I564" s="1209"/>
    </row>
    <row r="565" spans="9:9">
      <c r="I565" s="1209"/>
    </row>
    <row r="566" spans="9:9">
      <c r="I566" s="1209"/>
    </row>
    <row r="567" spans="9:9">
      <c r="I567" s="1209"/>
    </row>
    <row r="568" spans="9:9">
      <c r="I568" s="1209"/>
    </row>
    <row r="569" spans="9:9">
      <c r="I569" s="1209"/>
    </row>
    <row r="570" spans="9:9">
      <c r="I570" s="1209"/>
    </row>
    <row r="571" spans="9:9">
      <c r="I571" s="1209"/>
    </row>
    <row r="572" spans="9:9">
      <c r="I572" s="1209"/>
    </row>
    <row r="573" spans="9:9">
      <c r="I573" s="1209"/>
    </row>
    <row r="574" spans="9:9">
      <c r="I574" s="1209"/>
    </row>
    <row r="575" spans="9:9">
      <c r="I575" s="1209"/>
    </row>
    <row r="576" spans="9:9">
      <c r="I576" s="1209"/>
    </row>
    <row r="577" spans="9:9">
      <c r="I577" s="1209"/>
    </row>
    <row r="578" spans="9:9">
      <c r="I578" s="1209"/>
    </row>
    <row r="579" spans="9:9">
      <c r="I579" s="1209"/>
    </row>
    <row r="580" spans="9:9">
      <c r="I580" s="1209"/>
    </row>
    <row r="581" spans="9:9">
      <c r="I581" s="1209"/>
    </row>
    <row r="582" spans="9:9">
      <c r="I582" s="1209"/>
    </row>
    <row r="583" spans="9:9">
      <c r="I583" s="1209"/>
    </row>
    <row r="584" spans="9:9">
      <c r="I584" s="1209"/>
    </row>
    <row r="585" spans="9:9">
      <c r="I585" s="1209"/>
    </row>
    <row r="586" spans="9:9">
      <c r="I586" s="1209"/>
    </row>
    <row r="587" spans="9:9">
      <c r="I587" s="1209"/>
    </row>
    <row r="588" spans="9:9">
      <c r="I588" s="1209"/>
    </row>
    <row r="589" spans="9:9">
      <c r="I589" s="1209"/>
    </row>
    <row r="590" spans="9:9">
      <c r="I590" s="1209"/>
    </row>
    <row r="591" spans="9:9">
      <c r="I591" s="1209"/>
    </row>
    <row r="592" spans="9:9">
      <c r="I592" s="1209"/>
    </row>
    <row r="593" spans="9:9">
      <c r="I593" s="1209"/>
    </row>
    <row r="594" spans="9:9">
      <c r="I594" s="1209"/>
    </row>
    <row r="595" spans="9:9">
      <c r="I595" s="1209"/>
    </row>
    <row r="596" spans="9:9">
      <c r="I596" s="1209"/>
    </row>
    <row r="597" spans="9:9">
      <c r="I597" s="1209"/>
    </row>
    <row r="598" spans="9:9">
      <c r="I598" s="1209"/>
    </row>
    <row r="599" spans="9:9">
      <c r="I599" s="1209"/>
    </row>
    <row r="600" spans="9:9">
      <c r="I600" s="1209"/>
    </row>
    <row r="601" spans="9:9">
      <c r="I601" s="1209"/>
    </row>
    <row r="602" spans="9:9">
      <c r="I602" s="1209"/>
    </row>
    <row r="603" spans="9:9">
      <c r="I603" s="1209"/>
    </row>
    <row r="604" spans="9:9">
      <c r="I604" s="1209"/>
    </row>
    <row r="605" spans="9:9">
      <c r="I605" s="1209"/>
    </row>
    <row r="606" spans="9:9">
      <c r="I606" s="1209"/>
    </row>
    <row r="607" spans="9:9">
      <c r="I607" s="1209"/>
    </row>
    <row r="608" spans="9:9">
      <c r="I608" s="1209"/>
    </row>
    <row r="609" spans="9:9">
      <c r="I609" s="1209"/>
    </row>
    <row r="610" spans="9:9">
      <c r="I610" s="1209"/>
    </row>
    <row r="611" spans="9:9">
      <c r="I611" s="1209"/>
    </row>
    <row r="612" spans="9:9">
      <c r="I612" s="1209"/>
    </row>
    <row r="613" spans="9:9">
      <c r="I613" s="1209"/>
    </row>
    <row r="614" spans="9:9">
      <c r="I614" s="1209"/>
    </row>
    <row r="615" spans="9:9">
      <c r="I615" s="1209"/>
    </row>
    <row r="616" spans="9:9">
      <c r="I616" s="1209"/>
    </row>
    <row r="617" spans="9:9">
      <c r="I617" s="1209"/>
    </row>
    <row r="618" spans="9:9">
      <c r="I618" s="1209"/>
    </row>
    <row r="619" spans="9:9">
      <c r="I619" s="1209"/>
    </row>
    <row r="620" spans="9:9">
      <c r="I620" s="1209"/>
    </row>
    <row r="621" spans="9:9">
      <c r="I621" s="1209"/>
    </row>
    <row r="622" spans="9:9">
      <c r="I622" s="1209"/>
    </row>
    <row r="623" spans="9:9">
      <c r="I623" s="1209"/>
    </row>
    <row r="624" spans="9:9">
      <c r="I624" s="1209"/>
    </row>
    <row r="625" spans="9:9">
      <c r="I625" s="1209"/>
    </row>
    <row r="626" spans="9:9">
      <c r="I626" s="1209"/>
    </row>
    <row r="627" spans="9:9">
      <c r="I627" s="1209"/>
    </row>
    <row r="628" spans="9:9">
      <c r="I628" s="1209"/>
    </row>
    <row r="629" spans="9:9">
      <c r="I629" s="1209"/>
    </row>
    <row r="630" spans="9:9">
      <c r="I630" s="1209"/>
    </row>
    <row r="631" spans="9:9">
      <c r="I631" s="1209"/>
    </row>
    <row r="632" spans="9:9">
      <c r="I632" s="1209"/>
    </row>
    <row r="633" spans="9:9">
      <c r="I633" s="1209"/>
    </row>
    <row r="634" spans="9:9">
      <c r="I634" s="1209"/>
    </row>
    <row r="635" spans="9:9">
      <c r="I635" s="1209"/>
    </row>
    <row r="636" spans="9:9">
      <c r="I636" s="1209"/>
    </row>
    <row r="637" spans="9:9">
      <c r="I637" s="1209"/>
    </row>
    <row r="638" spans="9:9">
      <c r="I638" s="1209"/>
    </row>
    <row r="639" spans="9:9">
      <c r="I639" s="1209"/>
    </row>
    <row r="640" spans="9:9">
      <c r="I640" s="1209"/>
    </row>
    <row r="641" spans="9:9">
      <c r="I641" s="1209"/>
    </row>
    <row r="642" spans="9:9">
      <c r="I642" s="1209"/>
    </row>
    <row r="643" spans="9:9">
      <c r="I643" s="1209"/>
    </row>
    <row r="644" spans="9:9">
      <c r="I644" s="1209"/>
    </row>
    <row r="645" spans="9:9">
      <c r="I645" s="1209"/>
    </row>
    <row r="646" spans="9:9">
      <c r="I646" s="1209"/>
    </row>
    <row r="647" spans="9:9">
      <c r="I647" s="1209"/>
    </row>
    <row r="648" spans="9:9">
      <c r="I648" s="1209"/>
    </row>
    <row r="649" spans="9:9">
      <c r="I649" s="1209"/>
    </row>
    <row r="650" spans="9:9">
      <c r="I650" s="1209"/>
    </row>
    <row r="651" spans="9:9">
      <c r="I651" s="1209"/>
    </row>
    <row r="652" spans="9:9">
      <c r="I652" s="1209"/>
    </row>
    <row r="653" spans="9:9">
      <c r="I653" s="1209"/>
    </row>
    <row r="654" spans="9:9">
      <c r="I654" s="1209"/>
    </row>
    <row r="655" spans="9:9">
      <c r="I655" s="1209"/>
    </row>
    <row r="656" spans="9:9">
      <c r="I656" s="1209"/>
    </row>
    <row r="657" spans="9:9">
      <c r="I657" s="1209"/>
    </row>
    <row r="658" spans="9:9">
      <c r="I658" s="1209"/>
    </row>
    <row r="659" spans="9:9">
      <c r="I659" s="1209"/>
    </row>
    <row r="660" spans="9:9">
      <c r="I660" s="1209"/>
    </row>
    <row r="661" spans="9:9">
      <c r="I661" s="1209"/>
    </row>
    <row r="662" spans="9:9">
      <c r="I662" s="1209"/>
    </row>
    <row r="663" spans="9:9">
      <c r="I663" s="1209"/>
    </row>
    <row r="664" spans="9:9">
      <c r="I664" s="1209"/>
    </row>
    <row r="665" spans="9:9">
      <c r="I665" s="1209"/>
    </row>
    <row r="666" spans="9:9">
      <c r="I666" s="1209"/>
    </row>
    <row r="667" spans="9:9">
      <c r="I667" s="1209"/>
    </row>
    <row r="668" spans="9:9">
      <c r="I668" s="1209"/>
    </row>
    <row r="669" spans="9:9">
      <c r="I669" s="1209"/>
    </row>
    <row r="670" spans="9:9">
      <c r="I670" s="1209"/>
    </row>
    <row r="671" spans="9:9">
      <c r="I671" s="1209"/>
    </row>
    <row r="672" spans="9:9">
      <c r="I672" s="1209"/>
    </row>
    <row r="673" spans="9:9">
      <c r="I673" s="1209"/>
    </row>
    <row r="674" spans="9:9">
      <c r="I674" s="1209"/>
    </row>
    <row r="675" spans="9:9">
      <c r="I675" s="1209"/>
    </row>
    <row r="676" spans="9:9">
      <c r="I676" s="1209"/>
    </row>
    <row r="677" spans="9:9">
      <c r="I677" s="1209"/>
    </row>
    <row r="678" spans="9:9">
      <c r="I678" s="1209"/>
    </row>
    <row r="679" spans="9:9">
      <c r="I679" s="1209"/>
    </row>
    <row r="680" spans="9:9">
      <c r="I680" s="1209"/>
    </row>
    <row r="681" spans="9:9">
      <c r="I681" s="1209"/>
    </row>
    <row r="682" spans="9:9">
      <c r="I682" s="1209"/>
    </row>
    <row r="683" spans="9:9">
      <c r="I683" s="1209"/>
    </row>
    <row r="684" spans="9:9">
      <c r="I684" s="1209"/>
    </row>
    <row r="685" spans="9:9">
      <c r="I685" s="1209"/>
    </row>
    <row r="686" spans="9:9">
      <c r="I686" s="1209"/>
    </row>
    <row r="687" spans="9:9">
      <c r="I687" s="1209"/>
    </row>
    <row r="688" spans="9:9">
      <c r="I688" s="1209"/>
    </row>
    <row r="689" spans="9:9">
      <c r="I689" s="1209"/>
    </row>
    <row r="690" spans="9:9">
      <c r="I690" s="1209"/>
    </row>
    <row r="691" spans="9:9">
      <c r="I691" s="1209"/>
    </row>
    <row r="692" spans="9:9">
      <c r="I692" s="1209"/>
    </row>
    <row r="693" spans="9:9">
      <c r="I693" s="1209"/>
    </row>
    <row r="694" spans="9:9">
      <c r="I694" s="1209"/>
    </row>
    <row r="695" spans="9:9">
      <c r="I695" s="1209"/>
    </row>
    <row r="696" spans="9:9">
      <c r="I696" s="1209"/>
    </row>
    <row r="697" spans="9:9">
      <c r="I697" s="1209"/>
    </row>
    <row r="698" spans="9:9">
      <c r="I698" s="1209"/>
    </row>
    <row r="699" spans="9:9">
      <c r="I699" s="1209"/>
    </row>
    <row r="700" spans="9:9">
      <c r="I700" s="1209"/>
    </row>
    <row r="701" spans="9:9">
      <c r="I701" s="1209"/>
    </row>
    <row r="702" spans="9:9">
      <c r="I702" s="1209"/>
    </row>
    <row r="703" spans="9:9">
      <c r="I703" s="1209"/>
    </row>
    <row r="704" spans="9:9">
      <c r="I704" s="1209"/>
    </row>
    <row r="705" spans="9:9">
      <c r="I705" s="1209"/>
    </row>
    <row r="706" spans="9:9">
      <c r="I706" s="1209"/>
    </row>
    <row r="707" spans="9:9">
      <c r="I707" s="1209"/>
    </row>
    <row r="708" spans="9:9">
      <c r="I708" s="1209"/>
    </row>
    <row r="709" spans="9:9">
      <c r="I709" s="1209"/>
    </row>
    <row r="710" spans="9:9">
      <c r="I710" s="1209"/>
    </row>
    <row r="711" spans="9:9">
      <c r="I711" s="1209"/>
    </row>
    <row r="712" spans="9:9">
      <c r="I712" s="1209"/>
    </row>
    <row r="713" spans="9:9">
      <c r="I713" s="1209"/>
    </row>
    <row r="714" spans="9:9">
      <c r="I714" s="1209"/>
    </row>
    <row r="715" spans="9:9">
      <c r="I715" s="1209"/>
    </row>
    <row r="716" spans="9:9">
      <c r="I716" s="1209"/>
    </row>
    <row r="717" spans="9:9">
      <c r="I717" s="1209"/>
    </row>
    <row r="718" spans="9:9">
      <c r="I718" s="1209"/>
    </row>
    <row r="719" spans="9:9">
      <c r="I719" s="1209"/>
    </row>
    <row r="720" spans="9:9">
      <c r="I720" s="1209"/>
    </row>
    <row r="721" spans="9:9">
      <c r="I721" s="1209"/>
    </row>
    <row r="722" spans="9:9">
      <c r="I722" s="1209"/>
    </row>
    <row r="723" spans="9:9">
      <c r="I723" s="1209"/>
    </row>
    <row r="724" spans="9:9">
      <c r="I724" s="1209"/>
    </row>
    <row r="725" spans="9:9">
      <c r="I725" s="1209"/>
    </row>
    <row r="726" spans="9:9">
      <c r="I726" s="1209"/>
    </row>
    <row r="727" spans="9:9">
      <c r="I727" s="1209"/>
    </row>
    <row r="728" spans="9:9">
      <c r="I728" s="1209"/>
    </row>
    <row r="729" spans="9:9">
      <c r="I729" s="1209"/>
    </row>
    <row r="730" spans="9:9">
      <c r="I730" s="1209"/>
    </row>
    <row r="731" spans="9:9">
      <c r="I731" s="1209"/>
    </row>
    <row r="732" spans="9:9">
      <c r="I732" s="1209"/>
    </row>
    <row r="733" spans="9:9">
      <c r="I733" s="1209"/>
    </row>
    <row r="734" spans="9:9">
      <c r="I734" s="1209"/>
    </row>
    <row r="735" spans="9:9">
      <c r="I735" s="1209"/>
    </row>
    <row r="736" spans="9:9">
      <c r="I736" s="1209"/>
    </row>
    <row r="737" spans="9:9">
      <c r="I737" s="1209"/>
    </row>
    <row r="738" spans="9:9">
      <c r="I738" s="1209"/>
    </row>
    <row r="739" spans="9:9">
      <c r="I739" s="1209"/>
    </row>
    <row r="740" spans="9:9">
      <c r="I740" s="1209"/>
    </row>
    <row r="741" spans="9:9">
      <c r="I741" s="1209"/>
    </row>
    <row r="742" spans="9:9">
      <c r="I742" s="1209"/>
    </row>
    <row r="743" spans="9:9">
      <c r="I743" s="1209"/>
    </row>
    <row r="744" spans="9:9">
      <c r="I744" s="1209"/>
    </row>
    <row r="745" spans="9:9">
      <c r="I745" s="1209"/>
    </row>
    <row r="746" spans="9:9">
      <c r="I746" s="1209"/>
    </row>
    <row r="747" spans="9:9">
      <c r="I747" s="1209"/>
    </row>
    <row r="748" spans="9:9">
      <c r="I748" s="1209"/>
    </row>
    <row r="749" spans="9:9">
      <c r="I749" s="1209"/>
    </row>
    <row r="750" spans="9:9">
      <c r="I750" s="1209"/>
    </row>
    <row r="751" spans="9:9">
      <c r="I751" s="1209"/>
    </row>
    <row r="752" spans="9:9">
      <c r="I752" s="1209"/>
    </row>
    <row r="753" spans="9:9">
      <c r="I753" s="1209"/>
    </row>
    <row r="754" spans="9:9">
      <c r="I754" s="1209"/>
    </row>
    <row r="755" spans="9:9">
      <c r="I755" s="1209"/>
    </row>
    <row r="756" spans="9:9">
      <c r="I756" s="1209"/>
    </row>
    <row r="757" spans="9:9">
      <c r="I757" s="1209"/>
    </row>
    <row r="758" spans="9:9">
      <c r="I758" s="1209"/>
    </row>
    <row r="759" spans="9:9">
      <c r="I759" s="1209"/>
    </row>
    <row r="760" spans="9:9">
      <c r="I760" s="1209"/>
    </row>
    <row r="761" spans="9:9">
      <c r="I761" s="1209"/>
    </row>
    <row r="762" spans="9:9">
      <c r="I762" s="1209"/>
    </row>
    <row r="763" spans="9:9">
      <c r="I763" s="1209"/>
    </row>
    <row r="764" spans="9:9">
      <c r="I764" s="1209"/>
    </row>
    <row r="765" spans="9:9">
      <c r="I765" s="1209"/>
    </row>
    <row r="766" spans="9:9">
      <c r="I766" s="1209"/>
    </row>
    <row r="767" spans="9:9">
      <c r="I767" s="1209"/>
    </row>
    <row r="768" spans="9:9">
      <c r="I768" s="1209"/>
    </row>
    <row r="769" spans="9:9">
      <c r="I769" s="1209"/>
    </row>
    <row r="770" spans="9:9">
      <c r="I770" s="1209"/>
    </row>
    <row r="771" spans="9:9">
      <c r="I771" s="1209"/>
    </row>
    <row r="772" spans="9:9">
      <c r="I772" s="1209"/>
    </row>
    <row r="773" spans="9:9">
      <c r="I773" s="1209"/>
    </row>
  </sheetData>
  <mergeCells count="9">
    <mergeCell ref="A29:I29"/>
    <mergeCell ref="A28:I28"/>
    <mergeCell ref="A4:A6"/>
    <mergeCell ref="A1:I1"/>
    <mergeCell ref="A2:I2"/>
    <mergeCell ref="H3:I3"/>
    <mergeCell ref="F4:I4"/>
    <mergeCell ref="F5:G5"/>
    <mergeCell ref="H5:I5"/>
  </mergeCells>
  <pageMargins left="0.5" right="0.5" top="0.75" bottom="0.75" header="0.3" footer="0.3"/>
  <pageSetup scale="64" orientation="portrait" r:id="rId1"/>
</worksheet>
</file>

<file path=xl/worksheets/sheet32.xml><?xml version="1.0" encoding="utf-8"?>
<worksheet xmlns="http://schemas.openxmlformats.org/spreadsheetml/2006/main" xmlns:r="http://schemas.openxmlformats.org/officeDocument/2006/relationships">
  <sheetPr>
    <pageSetUpPr fitToPage="1"/>
  </sheetPr>
  <dimension ref="A1:S65"/>
  <sheetViews>
    <sheetView workbookViewId="0">
      <selection activeCell="A8" sqref="A8"/>
    </sheetView>
  </sheetViews>
  <sheetFormatPr defaultRowHeight="12.75"/>
  <cols>
    <col min="1" max="1" width="56.42578125" style="778" bestFit="1" customWidth="1"/>
    <col min="2" max="5" width="8.42578125" style="778" bestFit="1" customWidth="1"/>
    <col min="6" max="6" width="7.140625" style="778" bestFit="1" customWidth="1"/>
    <col min="7" max="7" width="7" style="778" bestFit="1" customWidth="1"/>
    <col min="8" max="8" width="7.140625" style="778" bestFit="1" customWidth="1"/>
    <col min="9" max="9" width="6.85546875" style="778" bestFit="1" customWidth="1"/>
    <col min="10" max="10" width="10.42578125" style="778" bestFit="1" customWidth="1"/>
    <col min="11" max="11" width="54.85546875" style="778" customWidth="1"/>
    <col min="12" max="14" width="9.42578125" style="778" bestFit="1" customWidth="1"/>
    <col min="15" max="15" width="10.28515625" style="778" customWidth="1"/>
    <col min="16" max="16" width="8.42578125" style="778" customWidth="1"/>
    <col min="17" max="17" width="6.85546875" style="778" customWidth="1"/>
    <col min="18" max="18" width="8.28515625" style="778" customWidth="1"/>
    <col min="19" max="19" width="6.85546875" style="778" bestFit="1" customWidth="1"/>
    <col min="20" max="256" width="9.140625" style="778"/>
    <col min="257" max="257" width="56.42578125" style="778" bestFit="1" customWidth="1"/>
    <col min="258" max="261" width="8.42578125" style="778" bestFit="1" customWidth="1"/>
    <col min="262" max="262" width="7.140625" style="778" bestFit="1" customWidth="1"/>
    <col min="263" max="263" width="7" style="778" bestFit="1" customWidth="1"/>
    <col min="264" max="264" width="7.140625" style="778" bestFit="1" customWidth="1"/>
    <col min="265" max="265" width="6.85546875" style="778" bestFit="1" customWidth="1"/>
    <col min="266" max="266" width="10.42578125" style="778" bestFit="1" customWidth="1"/>
    <col min="267" max="267" width="54.85546875" style="778" customWidth="1"/>
    <col min="268" max="270" width="9.42578125" style="778" bestFit="1" customWidth="1"/>
    <col min="271" max="271" width="10.28515625" style="778" customWidth="1"/>
    <col min="272" max="272" width="8.42578125" style="778" customWidth="1"/>
    <col min="273" max="273" width="6.85546875" style="778" customWidth="1"/>
    <col min="274" max="274" width="8.28515625" style="778" customWidth="1"/>
    <col min="275" max="275" width="6.85546875" style="778" bestFit="1" customWidth="1"/>
    <col min="276" max="512" width="9.140625" style="778"/>
    <col min="513" max="513" width="56.42578125" style="778" bestFit="1" customWidth="1"/>
    <col min="514" max="517" width="8.42578125" style="778" bestFit="1" customWidth="1"/>
    <col min="518" max="518" width="7.140625" style="778" bestFit="1" customWidth="1"/>
    <col min="519" max="519" width="7" style="778" bestFit="1" customWidth="1"/>
    <col min="520" max="520" width="7.140625" style="778" bestFit="1" customWidth="1"/>
    <col min="521" max="521" width="6.85546875" style="778" bestFit="1" customWidth="1"/>
    <col min="522" max="522" width="10.42578125" style="778" bestFit="1" customWidth="1"/>
    <col min="523" max="523" width="54.85546875" style="778" customWidth="1"/>
    <col min="524" max="526" width="9.42578125" style="778" bestFit="1" customWidth="1"/>
    <col min="527" max="527" width="10.28515625" style="778" customWidth="1"/>
    <col min="528" max="528" width="8.42578125" style="778" customWidth="1"/>
    <col min="529" max="529" width="6.85546875" style="778" customWidth="1"/>
    <col min="530" max="530" width="8.28515625" style="778" customWidth="1"/>
    <col min="531" max="531" width="6.85546875" style="778" bestFit="1" customWidth="1"/>
    <col min="532" max="768" width="9.140625" style="778"/>
    <col min="769" max="769" width="56.42578125" style="778" bestFit="1" customWidth="1"/>
    <col min="770" max="773" width="8.42578125" style="778" bestFit="1" customWidth="1"/>
    <col min="774" max="774" width="7.140625" style="778" bestFit="1" customWidth="1"/>
    <col min="775" max="775" width="7" style="778" bestFit="1" customWidth="1"/>
    <col min="776" max="776" width="7.140625" style="778" bestFit="1" customWidth="1"/>
    <col min="777" max="777" width="6.85546875" style="778" bestFit="1" customWidth="1"/>
    <col min="778" max="778" width="10.42578125" style="778" bestFit="1" customWidth="1"/>
    <col min="779" max="779" width="54.85546875" style="778" customWidth="1"/>
    <col min="780" max="782" width="9.42578125" style="778" bestFit="1" customWidth="1"/>
    <col min="783" max="783" width="10.28515625" style="778" customWidth="1"/>
    <col min="784" max="784" width="8.42578125" style="778" customWidth="1"/>
    <col min="785" max="785" width="6.85546875" style="778" customWidth="1"/>
    <col min="786" max="786" width="8.28515625" style="778" customWidth="1"/>
    <col min="787" max="787" width="6.85546875" style="778" bestFit="1" customWidth="1"/>
    <col min="788" max="1024" width="9.140625" style="778"/>
    <col min="1025" max="1025" width="56.42578125" style="778" bestFit="1" customWidth="1"/>
    <col min="1026" max="1029" width="8.42578125" style="778" bestFit="1" customWidth="1"/>
    <col min="1030" max="1030" width="7.140625" style="778" bestFit="1" customWidth="1"/>
    <col min="1031" max="1031" width="7" style="778" bestFit="1" customWidth="1"/>
    <col min="1032" max="1032" width="7.140625" style="778" bestFit="1" customWidth="1"/>
    <col min="1033" max="1033" width="6.85546875" style="778" bestFit="1" customWidth="1"/>
    <col min="1034" max="1034" width="10.42578125" style="778" bestFit="1" customWidth="1"/>
    <col min="1035" max="1035" width="54.85546875" style="778" customWidth="1"/>
    <col min="1036" max="1038" width="9.42578125" style="778" bestFit="1" customWidth="1"/>
    <col min="1039" max="1039" width="10.28515625" style="778" customWidth="1"/>
    <col min="1040" max="1040" width="8.42578125" style="778" customWidth="1"/>
    <col min="1041" max="1041" width="6.85546875" style="778" customWidth="1"/>
    <col min="1042" max="1042" width="8.28515625" style="778" customWidth="1"/>
    <col min="1043" max="1043" width="6.85546875" style="778" bestFit="1" customWidth="1"/>
    <col min="1044" max="1280" width="9.140625" style="778"/>
    <col min="1281" max="1281" width="56.42578125" style="778" bestFit="1" customWidth="1"/>
    <col min="1282" max="1285" width="8.42578125" style="778" bestFit="1" customWidth="1"/>
    <col min="1286" max="1286" width="7.140625" style="778" bestFit="1" customWidth="1"/>
    <col min="1287" max="1287" width="7" style="778" bestFit="1" customWidth="1"/>
    <col min="1288" max="1288" width="7.140625" style="778" bestFit="1" customWidth="1"/>
    <col min="1289" max="1289" width="6.85546875" style="778" bestFit="1" customWidth="1"/>
    <col min="1290" max="1290" width="10.42578125" style="778" bestFit="1" customWidth="1"/>
    <col min="1291" max="1291" width="54.85546875" style="778" customWidth="1"/>
    <col min="1292" max="1294" width="9.42578125" style="778" bestFit="1" customWidth="1"/>
    <col min="1295" max="1295" width="10.28515625" style="778" customWidth="1"/>
    <col min="1296" max="1296" width="8.42578125" style="778" customWidth="1"/>
    <col min="1297" max="1297" width="6.85546875" style="778" customWidth="1"/>
    <col min="1298" max="1298" width="8.28515625" style="778" customWidth="1"/>
    <col min="1299" max="1299" width="6.85546875" style="778" bestFit="1" customWidth="1"/>
    <col min="1300" max="1536" width="9.140625" style="778"/>
    <col min="1537" max="1537" width="56.42578125" style="778" bestFit="1" customWidth="1"/>
    <col min="1538" max="1541" width="8.42578125" style="778" bestFit="1" customWidth="1"/>
    <col min="1542" max="1542" width="7.140625" style="778" bestFit="1" customWidth="1"/>
    <col min="1543" max="1543" width="7" style="778" bestFit="1" customWidth="1"/>
    <col min="1544" max="1544" width="7.140625" style="778" bestFit="1" customWidth="1"/>
    <col min="1545" max="1545" width="6.85546875" style="778" bestFit="1" customWidth="1"/>
    <col min="1546" max="1546" width="10.42578125" style="778" bestFit="1" customWidth="1"/>
    <col min="1547" max="1547" width="54.85546875" style="778" customWidth="1"/>
    <col min="1548" max="1550" width="9.42578125" style="778" bestFit="1" customWidth="1"/>
    <col min="1551" max="1551" width="10.28515625" style="778" customWidth="1"/>
    <col min="1552" max="1552" width="8.42578125" style="778" customWidth="1"/>
    <col min="1553" max="1553" width="6.85546875" style="778" customWidth="1"/>
    <col min="1554" max="1554" width="8.28515625" style="778" customWidth="1"/>
    <col min="1555" max="1555" width="6.85546875" style="778" bestFit="1" customWidth="1"/>
    <col min="1556" max="1792" width="9.140625" style="778"/>
    <col min="1793" max="1793" width="56.42578125" style="778" bestFit="1" customWidth="1"/>
    <col min="1794" max="1797" width="8.42578125" style="778" bestFit="1" customWidth="1"/>
    <col min="1798" max="1798" width="7.140625" style="778" bestFit="1" customWidth="1"/>
    <col min="1799" max="1799" width="7" style="778" bestFit="1" customWidth="1"/>
    <col min="1800" max="1800" width="7.140625" style="778" bestFit="1" customWidth="1"/>
    <col min="1801" max="1801" width="6.85546875" style="778" bestFit="1" customWidth="1"/>
    <col min="1802" max="1802" width="10.42578125" style="778" bestFit="1" customWidth="1"/>
    <col min="1803" max="1803" width="54.85546875" style="778" customWidth="1"/>
    <col min="1804" max="1806" width="9.42578125" style="778" bestFit="1" customWidth="1"/>
    <col min="1807" max="1807" width="10.28515625" style="778" customWidth="1"/>
    <col min="1808" max="1808" width="8.42578125" style="778" customWidth="1"/>
    <col min="1809" max="1809" width="6.85546875" style="778" customWidth="1"/>
    <col min="1810" max="1810" width="8.28515625" style="778" customWidth="1"/>
    <col min="1811" max="1811" width="6.85546875" style="778" bestFit="1" customWidth="1"/>
    <col min="1812" max="2048" width="9.140625" style="778"/>
    <col min="2049" max="2049" width="56.42578125" style="778" bestFit="1" customWidth="1"/>
    <col min="2050" max="2053" width="8.42578125" style="778" bestFit="1" customWidth="1"/>
    <col min="2054" max="2054" width="7.140625" style="778" bestFit="1" customWidth="1"/>
    <col min="2055" max="2055" width="7" style="778" bestFit="1" customWidth="1"/>
    <col min="2056" max="2056" width="7.140625" style="778" bestFit="1" customWidth="1"/>
    <col min="2057" max="2057" width="6.85546875" style="778" bestFit="1" customWidth="1"/>
    <col min="2058" max="2058" width="10.42578125" style="778" bestFit="1" customWidth="1"/>
    <col min="2059" max="2059" width="54.85546875" style="778" customWidth="1"/>
    <col min="2060" max="2062" width="9.42578125" style="778" bestFit="1" customWidth="1"/>
    <col min="2063" max="2063" width="10.28515625" style="778" customWidth="1"/>
    <col min="2064" max="2064" width="8.42578125" style="778" customWidth="1"/>
    <col min="2065" max="2065" width="6.85546875" style="778" customWidth="1"/>
    <col min="2066" max="2066" width="8.28515625" style="778" customWidth="1"/>
    <col min="2067" max="2067" width="6.85546875" style="778" bestFit="1" customWidth="1"/>
    <col min="2068" max="2304" width="9.140625" style="778"/>
    <col min="2305" max="2305" width="56.42578125" style="778" bestFit="1" customWidth="1"/>
    <col min="2306" max="2309" width="8.42578125" style="778" bestFit="1" customWidth="1"/>
    <col min="2310" max="2310" width="7.140625" style="778" bestFit="1" customWidth="1"/>
    <col min="2311" max="2311" width="7" style="778" bestFit="1" customWidth="1"/>
    <col min="2312" max="2312" width="7.140625" style="778" bestFit="1" customWidth="1"/>
    <col min="2313" max="2313" width="6.85546875" style="778" bestFit="1" customWidth="1"/>
    <col min="2314" max="2314" width="10.42578125" style="778" bestFit="1" customWidth="1"/>
    <col min="2315" max="2315" width="54.85546875" style="778" customWidth="1"/>
    <col min="2316" max="2318" width="9.42578125" style="778" bestFit="1" customWidth="1"/>
    <col min="2319" max="2319" width="10.28515625" style="778" customWidth="1"/>
    <col min="2320" max="2320" width="8.42578125" style="778" customWidth="1"/>
    <col min="2321" max="2321" width="6.85546875" style="778" customWidth="1"/>
    <col min="2322" max="2322" width="8.28515625" style="778" customWidth="1"/>
    <col min="2323" max="2323" width="6.85546875" style="778" bestFit="1" customWidth="1"/>
    <col min="2324" max="2560" width="9.140625" style="778"/>
    <col min="2561" max="2561" width="56.42578125" style="778" bestFit="1" customWidth="1"/>
    <col min="2562" max="2565" width="8.42578125" style="778" bestFit="1" customWidth="1"/>
    <col min="2566" max="2566" width="7.140625" style="778" bestFit="1" customWidth="1"/>
    <col min="2567" max="2567" width="7" style="778" bestFit="1" customWidth="1"/>
    <col min="2568" max="2568" width="7.140625" style="778" bestFit="1" customWidth="1"/>
    <col min="2569" max="2569" width="6.85546875" style="778" bestFit="1" customWidth="1"/>
    <col min="2570" max="2570" width="10.42578125" style="778" bestFit="1" customWidth="1"/>
    <col min="2571" max="2571" width="54.85546875" style="778" customWidth="1"/>
    <col min="2572" max="2574" width="9.42578125" style="778" bestFit="1" customWidth="1"/>
    <col min="2575" max="2575" width="10.28515625" style="778" customWidth="1"/>
    <col min="2576" max="2576" width="8.42578125" style="778" customWidth="1"/>
    <col min="2577" max="2577" width="6.85546875" style="778" customWidth="1"/>
    <col min="2578" max="2578" width="8.28515625" style="778" customWidth="1"/>
    <col min="2579" max="2579" width="6.85546875" style="778" bestFit="1" customWidth="1"/>
    <col min="2580" max="2816" width="9.140625" style="778"/>
    <col min="2817" max="2817" width="56.42578125" style="778" bestFit="1" customWidth="1"/>
    <col min="2818" max="2821" width="8.42578125" style="778" bestFit="1" customWidth="1"/>
    <col min="2822" max="2822" width="7.140625" style="778" bestFit="1" customWidth="1"/>
    <col min="2823" max="2823" width="7" style="778" bestFit="1" customWidth="1"/>
    <col min="2824" max="2824" width="7.140625" style="778" bestFit="1" customWidth="1"/>
    <col min="2825" max="2825" width="6.85546875" style="778" bestFit="1" customWidth="1"/>
    <col min="2826" max="2826" width="10.42578125" style="778" bestFit="1" customWidth="1"/>
    <col min="2827" max="2827" width="54.85546875" style="778" customWidth="1"/>
    <col min="2828" max="2830" width="9.42578125" style="778" bestFit="1" customWidth="1"/>
    <col min="2831" max="2831" width="10.28515625" style="778" customWidth="1"/>
    <col min="2832" max="2832" width="8.42578125" style="778" customWidth="1"/>
    <col min="2833" max="2833" width="6.85546875" style="778" customWidth="1"/>
    <col min="2834" max="2834" width="8.28515625" style="778" customWidth="1"/>
    <col min="2835" max="2835" width="6.85546875" style="778" bestFit="1" customWidth="1"/>
    <col min="2836" max="3072" width="9.140625" style="778"/>
    <col min="3073" max="3073" width="56.42578125" style="778" bestFit="1" customWidth="1"/>
    <col min="3074" max="3077" width="8.42578125" style="778" bestFit="1" customWidth="1"/>
    <col min="3078" max="3078" width="7.140625" style="778" bestFit="1" customWidth="1"/>
    <col min="3079" max="3079" width="7" style="778" bestFit="1" customWidth="1"/>
    <col min="3080" max="3080" width="7.140625" style="778" bestFit="1" customWidth="1"/>
    <col min="3081" max="3081" width="6.85546875" style="778" bestFit="1" customWidth="1"/>
    <col min="3082" max="3082" width="10.42578125" style="778" bestFit="1" customWidth="1"/>
    <col min="3083" max="3083" width="54.85546875" style="778" customWidth="1"/>
    <col min="3084" max="3086" width="9.42578125" style="778" bestFit="1" customWidth="1"/>
    <col min="3087" max="3087" width="10.28515625" style="778" customWidth="1"/>
    <col min="3088" max="3088" width="8.42578125" style="778" customWidth="1"/>
    <col min="3089" max="3089" width="6.85546875" style="778" customWidth="1"/>
    <col min="3090" max="3090" width="8.28515625" style="778" customWidth="1"/>
    <col min="3091" max="3091" width="6.85546875" style="778" bestFit="1" customWidth="1"/>
    <col min="3092" max="3328" width="9.140625" style="778"/>
    <col min="3329" max="3329" width="56.42578125" style="778" bestFit="1" customWidth="1"/>
    <col min="3330" max="3333" width="8.42578125" style="778" bestFit="1" customWidth="1"/>
    <col min="3334" max="3334" width="7.140625" style="778" bestFit="1" customWidth="1"/>
    <col min="3335" max="3335" width="7" style="778" bestFit="1" customWidth="1"/>
    <col min="3336" max="3336" width="7.140625" style="778" bestFit="1" customWidth="1"/>
    <col min="3337" max="3337" width="6.85546875" style="778" bestFit="1" customWidth="1"/>
    <col min="3338" max="3338" width="10.42578125" style="778" bestFit="1" customWidth="1"/>
    <col min="3339" max="3339" width="54.85546875" style="778" customWidth="1"/>
    <col min="3340" max="3342" width="9.42578125" style="778" bestFit="1" customWidth="1"/>
    <col min="3343" max="3343" width="10.28515625" style="778" customWidth="1"/>
    <col min="3344" max="3344" width="8.42578125" style="778" customWidth="1"/>
    <col min="3345" max="3345" width="6.85546875" style="778" customWidth="1"/>
    <col min="3346" max="3346" width="8.28515625" style="778" customWidth="1"/>
    <col min="3347" max="3347" width="6.85546875" style="778" bestFit="1" customWidth="1"/>
    <col min="3348" max="3584" width="9.140625" style="778"/>
    <col min="3585" max="3585" width="56.42578125" style="778" bestFit="1" customWidth="1"/>
    <col min="3586" max="3589" width="8.42578125" style="778" bestFit="1" customWidth="1"/>
    <col min="3590" max="3590" width="7.140625" style="778" bestFit="1" customWidth="1"/>
    <col min="3591" max="3591" width="7" style="778" bestFit="1" customWidth="1"/>
    <col min="3592" max="3592" width="7.140625" style="778" bestFit="1" customWidth="1"/>
    <col min="3593" max="3593" width="6.85546875" style="778" bestFit="1" customWidth="1"/>
    <col min="3594" max="3594" width="10.42578125" style="778" bestFit="1" customWidth="1"/>
    <col min="3595" max="3595" width="54.85546875" style="778" customWidth="1"/>
    <col min="3596" max="3598" width="9.42578125" style="778" bestFit="1" customWidth="1"/>
    <col min="3599" max="3599" width="10.28515625" style="778" customWidth="1"/>
    <col min="3600" max="3600" width="8.42578125" style="778" customWidth="1"/>
    <col min="3601" max="3601" width="6.85546875" style="778" customWidth="1"/>
    <col min="3602" max="3602" width="8.28515625" style="778" customWidth="1"/>
    <col min="3603" max="3603" width="6.85546875" style="778" bestFit="1" customWidth="1"/>
    <col min="3604" max="3840" width="9.140625" style="778"/>
    <col min="3841" max="3841" width="56.42578125" style="778" bestFit="1" customWidth="1"/>
    <col min="3842" max="3845" width="8.42578125" style="778" bestFit="1" customWidth="1"/>
    <col min="3846" max="3846" width="7.140625" style="778" bestFit="1" customWidth="1"/>
    <col min="3847" max="3847" width="7" style="778" bestFit="1" customWidth="1"/>
    <col min="3848" max="3848" width="7.140625" style="778" bestFit="1" customWidth="1"/>
    <col min="3849" max="3849" width="6.85546875" style="778" bestFit="1" customWidth="1"/>
    <col min="3850" max="3850" width="10.42578125" style="778" bestFit="1" customWidth="1"/>
    <col min="3851" max="3851" width="54.85546875" style="778" customWidth="1"/>
    <col min="3852" max="3854" width="9.42578125" style="778" bestFit="1" customWidth="1"/>
    <col min="3855" max="3855" width="10.28515625" style="778" customWidth="1"/>
    <col min="3856" max="3856" width="8.42578125" style="778" customWidth="1"/>
    <col min="3857" max="3857" width="6.85546875" style="778" customWidth="1"/>
    <col min="3858" max="3858" width="8.28515625" style="778" customWidth="1"/>
    <col min="3859" max="3859" width="6.85546875" style="778" bestFit="1" customWidth="1"/>
    <col min="3860" max="4096" width="9.140625" style="778"/>
    <col min="4097" max="4097" width="56.42578125" style="778" bestFit="1" customWidth="1"/>
    <col min="4098" max="4101" width="8.42578125" style="778" bestFit="1" customWidth="1"/>
    <col min="4102" max="4102" width="7.140625" style="778" bestFit="1" customWidth="1"/>
    <col min="4103" max="4103" width="7" style="778" bestFit="1" customWidth="1"/>
    <col min="4104" max="4104" width="7.140625" style="778" bestFit="1" customWidth="1"/>
    <col min="4105" max="4105" width="6.85546875" style="778" bestFit="1" customWidth="1"/>
    <col min="4106" max="4106" width="10.42578125" style="778" bestFit="1" customWidth="1"/>
    <col min="4107" max="4107" width="54.85546875" style="778" customWidth="1"/>
    <col min="4108" max="4110" width="9.42578125" style="778" bestFit="1" customWidth="1"/>
    <col min="4111" max="4111" width="10.28515625" style="778" customWidth="1"/>
    <col min="4112" max="4112" width="8.42578125" style="778" customWidth="1"/>
    <col min="4113" max="4113" width="6.85546875" style="778" customWidth="1"/>
    <col min="4114" max="4114" width="8.28515625" style="778" customWidth="1"/>
    <col min="4115" max="4115" width="6.85546875" style="778" bestFit="1" customWidth="1"/>
    <col min="4116" max="4352" width="9.140625" style="778"/>
    <col min="4353" max="4353" width="56.42578125" style="778" bestFit="1" customWidth="1"/>
    <col min="4354" max="4357" width="8.42578125" style="778" bestFit="1" customWidth="1"/>
    <col min="4358" max="4358" width="7.140625" style="778" bestFit="1" customWidth="1"/>
    <col min="4359" max="4359" width="7" style="778" bestFit="1" customWidth="1"/>
    <col min="4360" max="4360" width="7.140625" style="778" bestFit="1" customWidth="1"/>
    <col min="4361" max="4361" width="6.85546875" style="778" bestFit="1" customWidth="1"/>
    <col min="4362" max="4362" width="10.42578125" style="778" bestFit="1" customWidth="1"/>
    <col min="4363" max="4363" width="54.85546875" style="778" customWidth="1"/>
    <col min="4364" max="4366" width="9.42578125" style="778" bestFit="1" customWidth="1"/>
    <col min="4367" max="4367" width="10.28515625" style="778" customWidth="1"/>
    <col min="4368" max="4368" width="8.42578125" style="778" customWidth="1"/>
    <col min="4369" max="4369" width="6.85546875" style="778" customWidth="1"/>
    <col min="4370" max="4370" width="8.28515625" style="778" customWidth="1"/>
    <col min="4371" max="4371" width="6.85546875" style="778" bestFit="1" customWidth="1"/>
    <col min="4372" max="4608" width="9.140625" style="778"/>
    <col min="4609" max="4609" width="56.42578125" style="778" bestFit="1" customWidth="1"/>
    <col min="4610" max="4613" width="8.42578125" style="778" bestFit="1" customWidth="1"/>
    <col min="4614" max="4614" width="7.140625" style="778" bestFit="1" customWidth="1"/>
    <col min="4615" max="4615" width="7" style="778" bestFit="1" customWidth="1"/>
    <col min="4616" max="4616" width="7.140625" style="778" bestFit="1" customWidth="1"/>
    <col min="4617" max="4617" width="6.85546875" style="778" bestFit="1" customWidth="1"/>
    <col min="4618" max="4618" width="10.42578125" style="778" bestFit="1" customWidth="1"/>
    <col min="4619" max="4619" width="54.85546875" style="778" customWidth="1"/>
    <col min="4620" max="4622" width="9.42578125" style="778" bestFit="1" customWidth="1"/>
    <col min="4623" max="4623" width="10.28515625" style="778" customWidth="1"/>
    <col min="4624" max="4624" width="8.42578125" style="778" customWidth="1"/>
    <col min="4625" max="4625" width="6.85546875" style="778" customWidth="1"/>
    <col min="4626" max="4626" width="8.28515625" style="778" customWidth="1"/>
    <col min="4627" max="4627" width="6.85546875" style="778" bestFit="1" customWidth="1"/>
    <col min="4628" max="4864" width="9.140625" style="778"/>
    <col min="4865" max="4865" width="56.42578125" style="778" bestFit="1" customWidth="1"/>
    <col min="4866" max="4869" width="8.42578125" style="778" bestFit="1" customWidth="1"/>
    <col min="4870" max="4870" width="7.140625" style="778" bestFit="1" customWidth="1"/>
    <col min="4871" max="4871" width="7" style="778" bestFit="1" customWidth="1"/>
    <col min="4872" max="4872" width="7.140625" style="778" bestFit="1" customWidth="1"/>
    <col min="4873" max="4873" width="6.85546875" style="778" bestFit="1" customWidth="1"/>
    <col min="4874" max="4874" width="10.42578125" style="778" bestFit="1" customWidth="1"/>
    <col min="4875" max="4875" width="54.85546875" style="778" customWidth="1"/>
    <col min="4876" max="4878" width="9.42578125" style="778" bestFit="1" customWidth="1"/>
    <col min="4879" max="4879" width="10.28515625" style="778" customWidth="1"/>
    <col min="4880" max="4880" width="8.42578125" style="778" customWidth="1"/>
    <col min="4881" max="4881" width="6.85546875" style="778" customWidth="1"/>
    <col min="4882" max="4882" width="8.28515625" style="778" customWidth="1"/>
    <col min="4883" max="4883" width="6.85546875" style="778" bestFit="1" customWidth="1"/>
    <col min="4884" max="5120" width="9.140625" style="778"/>
    <col min="5121" max="5121" width="56.42578125" style="778" bestFit="1" customWidth="1"/>
    <col min="5122" max="5125" width="8.42578125" style="778" bestFit="1" customWidth="1"/>
    <col min="5126" max="5126" width="7.140625" style="778" bestFit="1" customWidth="1"/>
    <col min="5127" max="5127" width="7" style="778" bestFit="1" customWidth="1"/>
    <col min="5128" max="5128" width="7.140625" style="778" bestFit="1" customWidth="1"/>
    <col min="5129" max="5129" width="6.85546875" style="778" bestFit="1" customWidth="1"/>
    <col min="5130" max="5130" width="10.42578125" style="778" bestFit="1" customWidth="1"/>
    <col min="5131" max="5131" width="54.85546875" style="778" customWidth="1"/>
    <col min="5132" max="5134" width="9.42578125" style="778" bestFit="1" customWidth="1"/>
    <col min="5135" max="5135" width="10.28515625" style="778" customWidth="1"/>
    <col min="5136" max="5136" width="8.42578125" style="778" customWidth="1"/>
    <col min="5137" max="5137" width="6.85546875" style="778" customWidth="1"/>
    <col min="5138" max="5138" width="8.28515625" style="778" customWidth="1"/>
    <col min="5139" max="5139" width="6.85546875" style="778" bestFit="1" customWidth="1"/>
    <col min="5140" max="5376" width="9.140625" style="778"/>
    <col min="5377" max="5377" width="56.42578125" style="778" bestFit="1" customWidth="1"/>
    <col min="5378" max="5381" width="8.42578125" style="778" bestFit="1" customWidth="1"/>
    <col min="5382" max="5382" width="7.140625" style="778" bestFit="1" customWidth="1"/>
    <col min="5383" max="5383" width="7" style="778" bestFit="1" customWidth="1"/>
    <col min="5384" max="5384" width="7.140625" style="778" bestFit="1" customWidth="1"/>
    <col min="5385" max="5385" width="6.85546875" style="778" bestFit="1" customWidth="1"/>
    <col min="5386" max="5386" width="10.42578125" style="778" bestFit="1" customWidth="1"/>
    <col min="5387" max="5387" width="54.85546875" style="778" customWidth="1"/>
    <col min="5388" max="5390" width="9.42578125" style="778" bestFit="1" customWidth="1"/>
    <col min="5391" max="5391" width="10.28515625" style="778" customWidth="1"/>
    <col min="5392" max="5392" width="8.42578125" style="778" customWidth="1"/>
    <col min="5393" max="5393" width="6.85546875" style="778" customWidth="1"/>
    <col min="5394" max="5394" width="8.28515625" style="778" customWidth="1"/>
    <col min="5395" max="5395" width="6.85546875" style="778" bestFit="1" customWidth="1"/>
    <col min="5396" max="5632" width="9.140625" style="778"/>
    <col min="5633" max="5633" width="56.42578125" style="778" bestFit="1" customWidth="1"/>
    <col min="5634" max="5637" width="8.42578125" style="778" bestFit="1" customWidth="1"/>
    <col min="5638" max="5638" width="7.140625" style="778" bestFit="1" customWidth="1"/>
    <col min="5639" max="5639" width="7" style="778" bestFit="1" customWidth="1"/>
    <col min="5640" max="5640" width="7.140625" style="778" bestFit="1" customWidth="1"/>
    <col min="5641" max="5641" width="6.85546875" style="778" bestFit="1" customWidth="1"/>
    <col min="5642" max="5642" width="10.42578125" style="778" bestFit="1" customWidth="1"/>
    <col min="5643" max="5643" width="54.85546875" style="778" customWidth="1"/>
    <col min="5644" max="5646" width="9.42578125" style="778" bestFit="1" customWidth="1"/>
    <col min="5647" max="5647" width="10.28515625" style="778" customWidth="1"/>
    <col min="5648" max="5648" width="8.42578125" style="778" customWidth="1"/>
    <col min="5649" max="5649" width="6.85546875" style="778" customWidth="1"/>
    <col min="5650" max="5650" width="8.28515625" style="778" customWidth="1"/>
    <col min="5651" max="5651" width="6.85546875" style="778" bestFit="1" customWidth="1"/>
    <col min="5652" max="5888" width="9.140625" style="778"/>
    <col min="5889" max="5889" width="56.42578125" style="778" bestFit="1" customWidth="1"/>
    <col min="5890" max="5893" width="8.42578125" style="778" bestFit="1" customWidth="1"/>
    <col min="5894" max="5894" width="7.140625" style="778" bestFit="1" customWidth="1"/>
    <col min="5895" max="5895" width="7" style="778" bestFit="1" customWidth="1"/>
    <col min="5896" max="5896" width="7.140625" style="778" bestFit="1" customWidth="1"/>
    <col min="5897" max="5897" width="6.85546875" style="778" bestFit="1" customWidth="1"/>
    <col min="5898" max="5898" width="10.42578125" style="778" bestFit="1" customWidth="1"/>
    <col min="5899" max="5899" width="54.85546875" style="778" customWidth="1"/>
    <col min="5900" max="5902" width="9.42578125" style="778" bestFit="1" customWidth="1"/>
    <col min="5903" max="5903" width="10.28515625" style="778" customWidth="1"/>
    <col min="5904" max="5904" width="8.42578125" style="778" customWidth="1"/>
    <col min="5905" max="5905" width="6.85546875" style="778" customWidth="1"/>
    <col min="5906" max="5906" width="8.28515625" style="778" customWidth="1"/>
    <col min="5907" max="5907" width="6.85546875" style="778" bestFit="1" customWidth="1"/>
    <col min="5908" max="6144" width="9.140625" style="778"/>
    <col min="6145" max="6145" width="56.42578125" style="778" bestFit="1" customWidth="1"/>
    <col min="6146" max="6149" width="8.42578125" style="778" bestFit="1" customWidth="1"/>
    <col min="6150" max="6150" width="7.140625" style="778" bestFit="1" customWidth="1"/>
    <col min="6151" max="6151" width="7" style="778" bestFit="1" customWidth="1"/>
    <col min="6152" max="6152" width="7.140625" style="778" bestFit="1" customWidth="1"/>
    <col min="6153" max="6153" width="6.85546875" style="778" bestFit="1" customWidth="1"/>
    <col min="6154" max="6154" width="10.42578125" style="778" bestFit="1" customWidth="1"/>
    <col min="6155" max="6155" width="54.85546875" style="778" customWidth="1"/>
    <col min="6156" max="6158" width="9.42578125" style="778" bestFit="1" customWidth="1"/>
    <col min="6159" max="6159" width="10.28515625" style="778" customWidth="1"/>
    <col min="6160" max="6160" width="8.42578125" style="778" customWidth="1"/>
    <col min="6161" max="6161" width="6.85546875" style="778" customWidth="1"/>
    <col min="6162" max="6162" width="8.28515625" style="778" customWidth="1"/>
    <col min="6163" max="6163" width="6.85546875" style="778" bestFit="1" customWidth="1"/>
    <col min="6164" max="6400" width="9.140625" style="778"/>
    <col min="6401" max="6401" width="56.42578125" style="778" bestFit="1" customWidth="1"/>
    <col min="6402" max="6405" width="8.42578125" style="778" bestFit="1" customWidth="1"/>
    <col min="6406" max="6406" width="7.140625" style="778" bestFit="1" customWidth="1"/>
    <col min="6407" max="6407" width="7" style="778" bestFit="1" customWidth="1"/>
    <col min="6408" max="6408" width="7.140625" style="778" bestFit="1" customWidth="1"/>
    <col min="6409" max="6409" width="6.85546875" style="778" bestFit="1" customWidth="1"/>
    <col min="6410" max="6410" width="10.42578125" style="778" bestFit="1" customWidth="1"/>
    <col min="6411" max="6411" width="54.85546875" style="778" customWidth="1"/>
    <col min="6412" max="6414" width="9.42578125" style="778" bestFit="1" customWidth="1"/>
    <col min="6415" max="6415" width="10.28515625" style="778" customWidth="1"/>
    <col min="6416" max="6416" width="8.42578125" style="778" customWidth="1"/>
    <col min="6417" max="6417" width="6.85546875" style="778" customWidth="1"/>
    <col min="6418" max="6418" width="8.28515625" style="778" customWidth="1"/>
    <col min="6419" max="6419" width="6.85546875" style="778" bestFit="1" customWidth="1"/>
    <col min="6420" max="6656" width="9.140625" style="778"/>
    <col min="6657" max="6657" width="56.42578125" style="778" bestFit="1" customWidth="1"/>
    <col min="6658" max="6661" width="8.42578125" style="778" bestFit="1" customWidth="1"/>
    <col min="6662" max="6662" width="7.140625" style="778" bestFit="1" customWidth="1"/>
    <col min="6663" max="6663" width="7" style="778" bestFit="1" customWidth="1"/>
    <col min="6664" max="6664" width="7.140625" style="778" bestFit="1" customWidth="1"/>
    <col min="6665" max="6665" width="6.85546875" style="778" bestFit="1" customWidth="1"/>
    <col min="6666" max="6666" width="10.42578125" style="778" bestFit="1" customWidth="1"/>
    <col min="6667" max="6667" width="54.85546875" style="778" customWidth="1"/>
    <col min="6668" max="6670" width="9.42578125" style="778" bestFit="1" customWidth="1"/>
    <col min="6671" max="6671" width="10.28515625" style="778" customWidth="1"/>
    <col min="6672" max="6672" width="8.42578125" style="778" customWidth="1"/>
    <col min="6673" max="6673" width="6.85546875" style="778" customWidth="1"/>
    <col min="6674" max="6674" width="8.28515625" style="778" customWidth="1"/>
    <col min="6675" max="6675" width="6.85546875" style="778" bestFit="1" customWidth="1"/>
    <col min="6676" max="6912" width="9.140625" style="778"/>
    <col min="6913" max="6913" width="56.42578125" style="778" bestFit="1" customWidth="1"/>
    <col min="6914" max="6917" width="8.42578125" style="778" bestFit="1" customWidth="1"/>
    <col min="6918" max="6918" width="7.140625" style="778" bestFit="1" customWidth="1"/>
    <col min="6919" max="6919" width="7" style="778" bestFit="1" customWidth="1"/>
    <col min="6920" max="6920" width="7.140625" style="778" bestFit="1" customWidth="1"/>
    <col min="6921" max="6921" width="6.85546875" style="778" bestFit="1" customWidth="1"/>
    <col min="6922" max="6922" width="10.42578125" style="778" bestFit="1" customWidth="1"/>
    <col min="6923" max="6923" width="54.85546875" style="778" customWidth="1"/>
    <col min="6924" max="6926" width="9.42578125" style="778" bestFit="1" customWidth="1"/>
    <col min="6927" max="6927" width="10.28515625" style="778" customWidth="1"/>
    <col min="6928" max="6928" width="8.42578125" style="778" customWidth="1"/>
    <col min="6929" max="6929" width="6.85546875" style="778" customWidth="1"/>
    <col min="6930" max="6930" width="8.28515625" style="778" customWidth="1"/>
    <col min="6931" max="6931" width="6.85546875" style="778" bestFit="1" customWidth="1"/>
    <col min="6932" max="7168" width="9.140625" style="778"/>
    <col min="7169" max="7169" width="56.42578125" style="778" bestFit="1" customWidth="1"/>
    <col min="7170" max="7173" width="8.42578125" style="778" bestFit="1" customWidth="1"/>
    <col min="7174" max="7174" width="7.140625" style="778" bestFit="1" customWidth="1"/>
    <col min="7175" max="7175" width="7" style="778" bestFit="1" customWidth="1"/>
    <col min="7176" max="7176" width="7.140625" style="778" bestFit="1" customWidth="1"/>
    <col min="7177" max="7177" width="6.85546875" style="778" bestFit="1" customWidth="1"/>
    <col min="7178" max="7178" width="10.42578125" style="778" bestFit="1" customWidth="1"/>
    <col min="7179" max="7179" width="54.85546875" style="778" customWidth="1"/>
    <col min="7180" max="7182" width="9.42578125" style="778" bestFit="1" customWidth="1"/>
    <col min="7183" max="7183" width="10.28515625" style="778" customWidth="1"/>
    <col min="7184" max="7184" width="8.42578125" style="778" customWidth="1"/>
    <col min="7185" max="7185" width="6.85546875" style="778" customWidth="1"/>
    <col min="7186" max="7186" width="8.28515625" style="778" customWidth="1"/>
    <col min="7187" max="7187" width="6.85546875" style="778" bestFit="1" customWidth="1"/>
    <col min="7188" max="7424" width="9.140625" style="778"/>
    <col min="7425" max="7425" width="56.42578125" style="778" bestFit="1" customWidth="1"/>
    <col min="7426" max="7429" width="8.42578125" style="778" bestFit="1" customWidth="1"/>
    <col min="7430" max="7430" width="7.140625" style="778" bestFit="1" customWidth="1"/>
    <col min="7431" max="7431" width="7" style="778" bestFit="1" customWidth="1"/>
    <col min="7432" max="7432" width="7.140625" style="778" bestFit="1" customWidth="1"/>
    <col min="7433" max="7433" width="6.85546875" style="778" bestFit="1" customWidth="1"/>
    <col min="7434" max="7434" width="10.42578125" style="778" bestFit="1" customWidth="1"/>
    <col min="7435" max="7435" width="54.85546875" style="778" customWidth="1"/>
    <col min="7436" max="7438" width="9.42578125" style="778" bestFit="1" customWidth="1"/>
    <col min="7439" max="7439" width="10.28515625" style="778" customWidth="1"/>
    <col min="7440" max="7440" width="8.42578125" style="778" customWidth="1"/>
    <col min="7441" max="7441" width="6.85546875" style="778" customWidth="1"/>
    <col min="7442" max="7442" width="8.28515625" style="778" customWidth="1"/>
    <col min="7443" max="7443" width="6.85546875" style="778" bestFit="1" customWidth="1"/>
    <col min="7444" max="7680" width="9.140625" style="778"/>
    <col min="7681" max="7681" width="56.42578125" style="778" bestFit="1" customWidth="1"/>
    <col min="7682" max="7685" width="8.42578125" style="778" bestFit="1" customWidth="1"/>
    <col min="7686" max="7686" width="7.140625" style="778" bestFit="1" customWidth="1"/>
    <col min="7687" max="7687" width="7" style="778" bestFit="1" customWidth="1"/>
    <col min="7688" max="7688" width="7.140625" style="778" bestFit="1" customWidth="1"/>
    <col min="7689" max="7689" width="6.85546875" style="778" bestFit="1" customWidth="1"/>
    <col min="7690" max="7690" width="10.42578125" style="778" bestFit="1" customWidth="1"/>
    <col min="7691" max="7691" width="54.85546875" style="778" customWidth="1"/>
    <col min="7692" max="7694" width="9.42578125" style="778" bestFit="1" customWidth="1"/>
    <col min="7695" max="7695" width="10.28515625" style="778" customWidth="1"/>
    <col min="7696" max="7696" width="8.42578125" style="778" customWidth="1"/>
    <col min="7697" max="7697" width="6.85546875" style="778" customWidth="1"/>
    <col min="7698" max="7698" width="8.28515625" style="778" customWidth="1"/>
    <col min="7699" max="7699" width="6.85546875" style="778" bestFit="1" customWidth="1"/>
    <col min="7700" max="7936" width="9.140625" style="778"/>
    <col min="7937" max="7937" width="56.42578125" style="778" bestFit="1" customWidth="1"/>
    <col min="7938" max="7941" width="8.42578125" style="778" bestFit="1" customWidth="1"/>
    <col min="7942" max="7942" width="7.140625" style="778" bestFit="1" customWidth="1"/>
    <col min="7943" max="7943" width="7" style="778" bestFit="1" customWidth="1"/>
    <col min="7944" max="7944" width="7.140625" style="778" bestFit="1" customWidth="1"/>
    <col min="7945" max="7945" width="6.85546875" style="778" bestFit="1" customWidth="1"/>
    <col min="7946" max="7946" width="10.42578125" style="778" bestFit="1" customWidth="1"/>
    <col min="7947" max="7947" width="54.85546875" style="778" customWidth="1"/>
    <col min="7948" max="7950" width="9.42578125" style="778" bestFit="1" customWidth="1"/>
    <col min="7951" max="7951" width="10.28515625" style="778" customWidth="1"/>
    <col min="7952" max="7952" width="8.42578125" style="778" customWidth="1"/>
    <col min="7953" max="7953" width="6.85546875" style="778" customWidth="1"/>
    <col min="7954" max="7954" width="8.28515625" style="778" customWidth="1"/>
    <col min="7955" max="7955" width="6.85546875" style="778" bestFit="1" customWidth="1"/>
    <col min="7956" max="8192" width="9.140625" style="778"/>
    <col min="8193" max="8193" width="56.42578125" style="778" bestFit="1" customWidth="1"/>
    <col min="8194" max="8197" width="8.42578125" style="778" bestFit="1" customWidth="1"/>
    <col min="8198" max="8198" width="7.140625" style="778" bestFit="1" customWidth="1"/>
    <col min="8199" max="8199" width="7" style="778" bestFit="1" customWidth="1"/>
    <col min="8200" max="8200" width="7.140625" style="778" bestFit="1" customWidth="1"/>
    <col min="8201" max="8201" width="6.85546875" style="778" bestFit="1" customWidth="1"/>
    <col min="8202" max="8202" width="10.42578125" style="778" bestFit="1" customWidth="1"/>
    <col min="8203" max="8203" width="54.85546875" style="778" customWidth="1"/>
    <col min="8204" max="8206" width="9.42578125" style="778" bestFit="1" customWidth="1"/>
    <col min="8207" max="8207" width="10.28515625" style="778" customWidth="1"/>
    <col min="8208" max="8208" width="8.42578125" style="778" customWidth="1"/>
    <col min="8209" max="8209" width="6.85546875" style="778" customWidth="1"/>
    <col min="8210" max="8210" width="8.28515625" style="778" customWidth="1"/>
    <col min="8211" max="8211" width="6.85546875" style="778" bestFit="1" customWidth="1"/>
    <col min="8212" max="8448" width="9.140625" style="778"/>
    <col min="8449" max="8449" width="56.42578125" style="778" bestFit="1" customWidth="1"/>
    <col min="8450" max="8453" width="8.42578125" style="778" bestFit="1" customWidth="1"/>
    <col min="8454" max="8454" width="7.140625" style="778" bestFit="1" customWidth="1"/>
    <col min="8455" max="8455" width="7" style="778" bestFit="1" customWidth="1"/>
    <col min="8456" max="8456" width="7.140625" style="778" bestFit="1" customWidth="1"/>
    <col min="8457" max="8457" width="6.85546875" style="778" bestFit="1" customWidth="1"/>
    <col min="8458" max="8458" width="10.42578125" style="778" bestFit="1" customWidth="1"/>
    <col min="8459" max="8459" width="54.85546875" style="778" customWidth="1"/>
    <col min="8460" max="8462" width="9.42578125" style="778" bestFit="1" customWidth="1"/>
    <col min="8463" max="8463" width="10.28515625" style="778" customWidth="1"/>
    <col min="8464" max="8464" width="8.42578125" style="778" customWidth="1"/>
    <col min="8465" max="8465" width="6.85546875" style="778" customWidth="1"/>
    <col min="8466" max="8466" width="8.28515625" style="778" customWidth="1"/>
    <col min="8467" max="8467" width="6.85546875" style="778" bestFit="1" customWidth="1"/>
    <col min="8468" max="8704" width="9.140625" style="778"/>
    <col min="8705" max="8705" width="56.42578125" style="778" bestFit="1" customWidth="1"/>
    <col min="8706" max="8709" width="8.42578125" style="778" bestFit="1" customWidth="1"/>
    <col min="8710" max="8710" width="7.140625" style="778" bestFit="1" customWidth="1"/>
    <col min="8711" max="8711" width="7" style="778" bestFit="1" customWidth="1"/>
    <col min="8712" max="8712" width="7.140625" style="778" bestFit="1" customWidth="1"/>
    <col min="8713" max="8713" width="6.85546875" style="778" bestFit="1" customWidth="1"/>
    <col min="8714" max="8714" width="10.42578125" style="778" bestFit="1" customWidth="1"/>
    <col min="8715" max="8715" width="54.85546875" style="778" customWidth="1"/>
    <col min="8716" max="8718" width="9.42578125" style="778" bestFit="1" customWidth="1"/>
    <col min="8719" max="8719" width="10.28515625" style="778" customWidth="1"/>
    <col min="8720" max="8720" width="8.42578125" style="778" customWidth="1"/>
    <col min="8721" max="8721" width="6.85546875" style="778" customWidth="1"/>
    <col min="8722" max="8722" width="8.28515625" style="778" customWidth="1"/>
    <col min="8723" max="8723" width="6.85546875" style="778" bestFit="1" customWidth="1"/>
    <col min="8724" max="8960" width="9.140625" style="778"/>
    <col min="8961" max="8961" width="56.42578125" style="778" bestFit="1" customWidth="1"/>
    <col min="8962" max="8965" width="8.42578125" style="778" bestFit="1" customWidth="1"/>
    <col min="8966" max="8966" width="7.140625" style="778" bestFit="1" customWidth="1"/>
    <col min="8967" max="8967" width="7" style="778" bestFit="1" customWidth="1"/>
    <col min="8968" max="8968" width="7.140625" style="778" bestFit="1" customWidth="1"/>
    <col min="8969" max="8969" width="6.85546875" style="778" bestFit="1" customWidth="1"/>
    <col min="8970" max="8970" width="10.42578125" style="778" bestFit="1" customWidth="1"/>
    <col min="8971" max="8971" width="54.85546875" style="778" customWidth="1"/>
    <col min="8972" max="8974" width="9.42578125" style="778" bestFit="1" customWidth="1"/>
    <col min="8975" max="8975" width="10.28515625" style="778" customWidth="1"/>
    <col min="8976" max="8976" width="8.42578125" style="778" customWidth="1"/>
    <col min="8977" max="8977" width="6.85546875" style="778" customWidth="1"/>
    <col min="8978" max="8978" width="8.28515625" style="778" customWidth="1"/>
    <col min="8979" max="8979" width="6.85546875" style="778" bestFit="1" customWidth="1"/>
    <col min="8980" max="9216" width="9.140625" style="778"/>
    <col min="9217" max="9217" width="56.42578125" style="778" bestFit="1" customWidth="1"/>
    <col min="9218" max="9221" width="8.42578125" style="778" bestFit="1" customWidth="1"/>
    <col min="9222" max="9222" width="7.140625" style="778" bestFit="1" customWidth="1"/>
    <col min="9223" max="9223" width="7" style="778" bestFit="1" customWidth="1"/>
    <col min="9224" max="9224" width="7.140625" style="778" bestFit="1" customWidth="1"/>
    <col min="9225" max="9225" width="6.85546875" style="778" bestFit="1" customWidth="1"/>
    <col min="9226" max="9226" width="10.42578125" style="778" bestFit="1" customWidth="1"/>
    <col min="9227" max="9227" width="54.85546875" style="778" customWidth="1"/>
    <col min="9228" max="9230" width="9.42578125" style="778" bestFit="1" customWidth="1"/>
    <col min="9231" max="9231" width="10.28515625" style="778" customWidth="1"/>
    <col min="9232" max="9232" width="8.42578125" style="778" customWidth="1"/>
    <col min="9233" max="9233" width="6.85546875" style="778" customWidth="1"/>
    <col min="9234" max="9234" width="8.28515625" style="778" customWidth="1"/>
    <col min="9235" max="9235" width="6.85546875" style="778" bestFit="1" customWidth="1"/>
    <col min="9236" max="9472" width="9.140625" style="778"/>
    <col min="9473" max="9473" width="56.42578125" style="778" bestFit="1" customWidth="1"/>
    <col min="9474" max="9477" width="8.42578125" style="778" bestFit="1" customWidth="1"/>
    <col min="9478" max="9478" width="7.140625" style="778" bestFit="1" customWidth="1"/>
    <col min="9479" max="9479" width="7" style="778" bestFit="1" customWidth="1"/>
    <col min="9480" max="9480" width="7.140625" style="778" bestFit="1" customWidth="1"/>
    <col min="9481" max="9481" width="6.85546875" style="778" bestFit="1" customWidth="1"/>
    <col min="9482" max="9482" width="10.42578125" style="778" bestFit="1" customWidth="1"/>
    <col min="9483" max="9483" width="54.85546875" style="778" customWidth="1"/>
    <col min="9484" max="9486" width="9.42578125" style="778" bestFit="1" customWidth="1"/>
    <col min="9487" max="9487" width="10.28515625" style="778" customWidth="1"/>
    <col min="9488" max="9488" width="8.42578125" style="778" customWidth="1"/>
    <col min="9489" max="9489" width="6.85546875" style="778" customWidth="1"/>
    <col min="9490" max="9490" width="8.28515625" style="778" customWidth="1"/>
    <col min="9491" max="9491" width="6.85546875" style="778" bestFit="1" customWidth="1"/>
    <col min="9492" max="9728" width="9.140625" style="778"/>
    <col min="9729" max="9729" width="56.42578125" style="778" bestFit="1" customWidth="1"/>
    <col min="9730" max="9733" width="8.42578125" style="778" bestFit="1" customWidth="1"/>
    <col min="9734" max="9734" width="7.140625" style="778" bestFit="1" customWidth="1"/>
    <col min="9735" max="9735" width="7" style="778" bestFit="1" customWidth="1"/>
    <col min="9736" max="9736" width="7.140625" style="778" bestFit="1" customWidth="1"/>
    <col min="9737" max="9737" width="6.85546875" style="778" bestFit="1" customWidth="1"/>
    <col min="9738" max="9738" width="10.42578125" style="778" bestFit="1" customWidth="1"/>
    <col min="9739" max="9739" width="54.85546875" style="778" customWidth="1"/>
    <col min="9740" max="9742" width="9.42578125" style="778" bestFit="1" customWidth="1"/>
    <col min="9743" max="9743" width="10.28515625" style="778" customWidth="1"/>
    <col min="9744" max="9744" width="8.42578125" style="778" customWidth="1"/>
    <col min="9745" max="9745" width="6.85546875" style="778" customWidth="1"/>
    <col min="9746" max="9746" width="8.28515625" style="778" customWidth="1"/>
    <col min="9747" max="9747" width="6.85546875" style="778" bestFit="1" customWidth="1"/>
    <col min="9748" max="9984" width="9.140625" style="778"/>
    <col min="9985" max="9985" width="56.42578125" style="778" bestFit="1" customWidth="1"/>
    <col min="9986" max="9989" width="8.42578125" style="778" bestFit="1" customWidth="1"/>
    <col min="9990" max="9990" width="7.140625" style="778" bestFit="1" customWidth="1"/>
    <col min="9991" max="9991" width="7" style="778" bestFit="1" customWidth="1"/>
    <col min="9992" max="9992" width="7.140625" style="778" bestFit="1" customWidth="1"/>
    <col min="9993" max="9993" width="6.85546875" style="778" bestFit="1" customWidth="1"/>
    <col min="9994" max="9994" width="10.42578125" style="778" bestFit="1" customWidth="1"/>
    <col min="9995" max="9995" width="54.85546875" style="778" customWidth="1"/>
    <col min="9996" max="9998" width="9.42578125" style="778" bestFit="1" customWidth="1"/>
    <col min="9999" max="9999" width="10.28515625" style="778" customWidth="1"/>
    <col min="10000" max="10000" width="8.42578125" style="778" customWidth="1"/>
    <col min="10001" max="10001" width="6.85546875" style="778" customWidth="1"/>
    <col min="10002" max="10002" width="8.28515625" style="778" customWidth="1"/>
    <col min="10003" max="10003" width="6.85546875" style="778" bestFit="1" customWidth="1"/>
    <col min="10004" max="10240" width="9.140625" style="778"/>
    <col min="10241" max="10241" width="56.42578125" style="778" bestFit="1" customWidth="1"/>
    <col min="10242" max="10245" width="8.42578125" style="778" bestFit="1" customWidth="1"/>
    <col min="10246" max="10246" width="7.140625" style="778" bestFit="1" customWidth="1"/>
    <col min="10247" max="10247" width="7" style="778" bestFit="1" customWidth="1"/>
    <col min="10248" max="10248" width="7.140625" style="778" bestFit="1" customWidth="1"/>
    <col min="10249" max="10249" width="6.85546875" style="778" bestFit="1" customWidth="1"/>
    <col min="10250" max="10250" width="10.42578125" style="778" bestFit="1" customWidth="1"/>
    <col min="10251" max="10251" width="54.85546875" style="778" customWidth="1"/>
    <col min="10252" max="10254" width="9.42578125" style="778" bestFit="1" customWidth="1"/>
    <col min="10255" max="10255" width="10.28515625" style="778" customWidth="1"/>
    <col min="10256" max="10256" width="8.42578125" style="778" customWidth="1"/>
    <col min="10257" max="10257" width="6.85546875" style="778" customWidth="1"/>
    <col min="10258" max="10258" width="8.28515625" style="778" customWidth="1"/>
    <col min="10259" max="10259" width="6.85546875" style="778" bestFit="1" customWidth="1"/>
    <col min="10260" max="10496" width="9.140625" style="778"/>
    <col min="10497" max="10497" width="56.42578125" style="778" bestFit="1" customWidth="1"/>
    <col min="10498" max="10501" width="8.42578125" style="778" bestFit="1" customWidth="1"/>
    <col min="10502" max="10502" width="7.140625" style="778" bestFit="1" customWidth="1"/>
    <col min="10503" max="10503" width="7" style="778" bestFit="1" customWidth="1"/>
    <col min="10504" max="10504" width="7.140625" style="778" bestFit="1" customWidth="1"/>
    <col min="10505" max="10505" width="6.85546875" style="778" bestFit="1" customWidth="1"/>
    <col min="10506" max="10506" width="10.42578125" style="778" bestFit="1" customWidth="1"/>
    <col min="10507" max="10507" width="54.85546875" style="778" customWidth="1"/>
    <col min="10508" max="10510" width="9.42578125" style="778" bestFit="1" customWidth="1"/>
    <col min="10511" max="10511" width="10.28515625" style="778" customWidth="1"/>
    <col min="10512" max="10512" width="8.42578125" style="778" customWidth="1"/>
    <col min="10513" max="10513" width="6.85546875" style="778" customWidth="1"/>
    <col min="10514" max="10514" width="8.28515625" style="778" customWidth="1"/>
    <col min="10515" max="10515" width="6.85546875" style="778" bestFit="1" customWidth="1"/>
    <col min="10516" max="10752" width="9.140625" style="778"/>
    <col min="10753" max="10753" width="56.42578125" style="778" bestFit="1" customWidth="1"/>
    <col min="10754" max="10757" width="8.42578125" style="778" bestFit="1" customWidth="1"/>
    <col min="10758" max="10758" width="7.140625" style="778" bestFit="1" customWidth="1"/>
    <col min="10759" max="10759" width="7" style="778" bestFit="1" customWidth="1"/>
    <col min="10760" max="10760" width="7.140625" style="778" bestFit="1" customWidth="1"/>
    <col min="10761" max="10761" width="6.85546875" style="778" bestFit="1" customWidth="1"/>
    <col min="10762" max="10762" width="10.42578125" style="778" bestFit="1" customWidth="1"/>
    <col min="10763" max="10763" width="54.85546875" style="778" customWidth="1"/>
    <col min="10764" max="10766" width="9.42578125" style="778" bestFit="1" customWidth="1"/>
    <col min="10767" max="10767" width="10.28515625" style="778" customWidth="1"/>
    <col min="10768" max="10768" width="8.42578125" style="778" customWidth="1"/>
    <col min="10769" max="10769" width="6.85546875" style="778" customWidth="1"/>
    <col min="10770" max="10770" width="8.28515625" style="778" customWidth="1"/>
    <col min="10771" max="10771" width="6.85546875" style="778" bestFit="1" customWidth="1"/>
    <col min="10772" max="11008" width="9.140625" style="778"/>
    <col min="11009" max="11009" width="56.42578125" style="778" bestFit="1" customWidth="1"/>
    <col min="11010" max="11013" width="8.42578125" style="778" bestFit="1" customWidth="1"/>
    <col min="11014" max="11014" width="7.140625" style="778" bestFit="1" customWidth="1"/>
    <col min="11015" max="11015" width="7" style="778" bestFit="1" customWidth="1"/>
    <col min="11016" max="11016" width="7.140625" style="778" bestFit="1" customWidth="1"/>
    <col min="11017" max="11017" width="6.85546875" style="778" bestFit="1" customWidth="1"/>
    <col min="11018" max="11018" width="10.42578125" style="778" bestFit="1" customWidth="1"/>
    <col min="11019" max="11019" width="54.85546875" style="778" customWidth="1"/>
    <col min="11020" max="11022" width="9.42578125" style="778" bestFit="1" customWidth="1"/>
    <col min="11023" max="11023" width="10.28515625" style="778" customWidth="1"/>
    <col min="11024" max="11024" width="8.42578125" style="778" customWidth="1"/>
    <col min="11025" max="11025" width="6.85546875" style="778" customWidth="1"/>
    <col min="11026" max="11026" width="8.28515625" style="778" customWidth="1"/>
    <col min="11027" max="11027" width="6.85546875" style="778" bestFit="1" customWidth="1"/>
    <col min="11028" max="11264" width="9.140625" style="778"/>
    <col min="11265" max="11265" width="56.42578125" style="778" bestFit="1" customWidth="1"/>
    <col min="11266" max="11269" width="8.42578125" style="778" bestFit="1" customWidth="1"/>
    <col min="11270" max="11270" width="7.140625" style="778" bestFit="1" customWidth="1"/>
    <col min="11271" max="11271" width="7" style="778" bestFit="1" customWidth="1"/>
    <col min="11272" max="11272" width="7.140625" style="778" bestFit="1" customWidth="1"/>
    <col min="11273" max="11273" width="6.85546875" style="778" bestFit="1" customWidth="1"/>
    <col min="11274" max="11274" width="10.42578125" style="778" bestFit="1" customWidth="1"/>
    <col min="11275" max="11275" width="54.85546875" style="778" customWidth="1"/>
    <col min="11276" max="11278" width="9.42578125" style="778" bestFit="1" customWidth="1"/>
    <col min="11279" max="11279" width="10.28515625" style="778" customWidth="1"/>
    <col min="11280" max="11280" width="8.42578125" style="778" customWidth="1"/>
    <col min="11281" max="11281" width="6.85546875" style="778" customWidth="1"/>
    <col min="11282" max="11282" width="8.28515625" style="778" customWidth="1"/>
    <col min="11283" max="11283" width="6.85546875" style="778" bestFit="1" customWidth="1"/>
    <col min="11284" max="11520" width="9.140625" style="778"/>
    <col min="11521" max="11521" width="56.42578125" style="778" bestFit="1" customWidth="1"/>
    <col min="11522" max="11525" width="8.42578125" style="778" bestFit="1" customWidth="1"/>
    <col min="11526" max="11526" width="7.140625" style="778" bestFit="1" customWidth="1"/>
    <col min="11527" max="11527" width="7" style="778" bestFit="1" customWidth="1"/>
    <col min="11528" max="11528" width="7.140625" style="778" bestFit="1" customWidth="1"/>
    <col min="11529" max="11529" width="6.85546875" style="778" bestFit="1" customWidth="1"/>
    <col min="11530" max="11530" width="10.42578125" style="778" bestFit="1" customWidth="1"/>
    <col min="11531" max="11531" width="54.85546875" style="778" customWidth="1"/>
    <col min="11532" max="11534" width="9.42578125" style="778" bestFit="1" customWidth="1"/>
    <col min="11535" max="11535" width="10.28515625" style="778" customWidth="1"/>
    <col min="11536" max="11536" width="8.42578125" style="778" customWidth="1"/>
    <col min="11537" max="11537" width="6.85546875" style="778" customWidth="1"/>
    <col min="11538" max="11538" width="8.28515625" style="778" customWidth="1"/>
    <col min="11539" max="11539" width="6.85546875" style="778" bestFit="1" customWidth="1"/>
    <col min="11540" max="11776" width="9.140625" style="778"/>
    <col min="11777" max="11777" width="56.42578125" style="778" bestFit="1" customWidth="1"/>
    <col min="11778" max="11781" width="8.42578125" style="778" bestFit="1" customWidth="1"/>
    <col min="11782" max="11782" width="7.140625" style="778" bestFit="1" customWidth="1"/>
    <col min="11783" max="11783" width="7" style="778" bestFit="1" customWidth="1"/>
    <col min="11784" max="11784" width="7.140625" style="778" bestFit="1" customWidth="1"/>
    <col min="11785" max="11785" width="6.85546875" style="778" bestFit="1" customWidth="1"/>
    <col min="11786" max="11786" width="10.42578125" style="778" bestFit="1" customWidth="1"/>
    <col min="11787" max="11787" width="54.85546875" style="778" customWidth="1"/>
    <col min="11788" max="11790" width="9.42578125" style="778" bestFit="1" customWidth="1"/>
    <col min="11791" max="11791" width="10.28515625" style="778" customWidth="1"/>
    <col min="11792" max="11792" width="8.42578125" style="778" customWidth="1"/>
    <col min="11793" max="11793" width="6.85546875" style="778" customWidth="1"/>
    <col min="11794" max="11794" width="8.28515625" style="778" customWidth="1"/>
    <col min="11795" max="11795" width="6.85546875" style="778" bestFit="1" customWidth="1"/>
    <col min="11796" max="12032" width="9.140625" style="778"/>
    <col min="12033" max="12033" width="56.42578125" style="778" bestFit="1" customWidth="1"/>
    <col min="12034" max="12037" width="8.42578125" style="778" bestFit="1" customWidth="1"/>
    <col min="12038" max="12038" width="7.140625" style="778" bestFit="1" customWidth="1"/>
    <col min="12039" max="12039" width="7" style="778" bestFit="1" customWidth="1"/>
    <col min="12040" max="12040" width="7.140625" style="778" bestFit="1" customWidth="1"/>
    <col min="12041" max="12041" width="6.85546875" style="778" bestFit="1" customWidth="1"/>
    <col min="12042" max="12042" width="10.42578125" style="778" bestFit="1" customWidth="1"/>
    <col min="12043" max="12043" width="54.85546875" style="778" customWidth="1"/>
    <col min="12044" max="12046" width="9.42578125" style="778" bestFit="1" customWidth="1"/>
    <col min="12047" max="12047" width="10.28515625" style="778" customWidth="1"/>
    <col min="12048" max="12048" width="8.42578125" style="778" customWidth="1"/>
    <col min="12049" max="12049" width="6.85546875" style="778" customWidth="1"/>
    <col min="12050" max="12050" width="8.28515625" style="778" customWidth="1"/>
    <col min="12051" max="12051" width="6.85546875" style="778" bestFit="1" customWidth="1"/>
    <col min="12052" max="12288" width="9.140625" style="778"/>
    <col min="12289" max="12289" width="56.42578125" style="778" bestFit="1" customWidth="1"/>
    <col min="12290" max="12293" width="8.42578125" style="778" bestFit="1" customWidth="1"/>
    <col min="12294" max="12294" width="7.140625" style="778" bestFit="1" customWidth="1"/>
    <col min="12295" max="12295" width="7" style="778" bestFit="1" customWidth="1"/>
    <col min="12296" max="12296" width="7.140625" style="778" bestFit="1" customWidth="1"/>
    <col min="12297" max="12297" width="6.85546875" style="778" bestFit="1" customWidth="1"/>
    <col min="12298" max="12298" width="10.42578125" style="778" bestFit="1" customWidth="1"/>
    <col min="12299" max="12299" width="54.85546875" style="778" customWidth="1"/>
    <col min="12300" max="12302" width="9.42578125" style="778" bestFit="1" customWidth="1"/>
    <col min="12303" max="12303" width="10.28515625" style="778" customWidth="1"/>
    <col min="12304" max="12304" width="8.42578125" style="778" customWidth="1"/>
    <col min="12305" max="12305" width="6.85546875" style="778" customWidth="1"/>
    <col min="12306" max="12306" width="8.28515625" style="778" customWidth="1"/>
    <col min="12307" max="12307" width="6.85546875" style="778" bestFit="1" customWidth="1"/>
    <col min="12308" max="12544" width="9.140625" style="778"/>
    <col min="12545" max="12545" width="56.42578125" style="778" bestFit="1" customWidth="1"/>
    <col min="12546" max="12549" width="8.42578125" style="778" bestFit="1" customWidth="1"/>
    <col min="12550" max="12550" width="7.140625" style="778" bestFit="1" customWidth="1"/>
    <col min="12551" max="12551" width="7" style="778" bestFit="1" customWidth="1"/>
    <col min="12552" max="12552" width="7.140625" style="778" bestFit="1" customWidth="1"/>
    <col min="12553" max="12553" width="6.85546875" style="778" bestFit="1" customWidth="1"/>
    <col min="12554" max="12554" width="10.42578125" style="778" bestFit="1" customWidth="1"/>
    <col min="12555" max="12555" width="54.85546875" style="778" customWidth="1"/>
    <col min="12556" max="12558" width="9.42578125" style="778" bestFit="1" customWidth="1"/>
    <col min="12559" max="12559" width="10.28515625" style="778" customWidth="1"/>
    <col min="12560" max="12560" width="8.42578125" style="778" customWidth="1"/>
    <col min="12561" max="12561" width="6.85546875" style="778" customWidth="1"/>
    <col min="12562" max="12562" width="8.28515625" style="778" customWidth="1"/>
    <col min="12563" max="12563" width="6.85546875" style="778" bestFit="1" customWidth="1"/>
    <col min="12564" max="12800" width="9.140625" style="778"/>
    <col min="12801" max="12801" width="56.42578125" style="778" bestFit="1" customWidth="1"/>
    <col min="12802" max="12805" width="8.42578125" style="778" bestFit="1" customWidth="1"/>
    <col min="12806" max="12806" width="7.140625" style="778" bestFit="1" customWidth="1"/>
    <col min="12807" max="12807" width="7" style="778" bestFit="1" customWidth="1"/>
    <col min="12808" max="12808" width="7.140625" style="778" bestFit="1" customWidth="1"/>
    <col min="12809" max="12809" width="6.85546875" style="778" bestFit="1" customWidth="1"/>
    <col min="12810" max="12810" width="10.42578125" style="778" bestFit="1" customWidth="1"/>
    <col min="12811" max="12811" width="54.85546875" style="778" customWidth="1"/>
    <col min="12812" max="12814" width="9.42578125" style="778" bestFit="1" customWidth="1"/>
    <col min="12815" max="12815" width="10.28515625" style="778" customWidth="1"/>
    <col min="12816" max="12816" width="8.42578125" style="778" customWidth="1"/>
    <col min="12817" max="12817" width="6.85546875" style="778" customWidth="1"/>
    <col min="12818" max="12818" width="8.28515625" style="778" customWidth="1"/>
    <col min="12819" max="12819" width="6.85546875" style="778" bestFit="1" customWidth="1"/>
    <col min="12820" max="13056" width="9.140625" style="778"/>
    <col min="13057" max="13057" width="56.42578125" style="778" bestFit="1" customWidth="1"/>
    <col min="13058" max="13061" width="8.42578125" style="778" bestFit="1" customWidth="1"/>
    <col min="13062" max="13062" width="7.140625" style="778" bestFit="1" customWidth="1"/>
    <col min="13063" max="13063" width="7" style="778" bestFit="1" customWidth="1"/>
    <col min="13064" max="13064" width="7.140625" style="778" bestFit="1" customWidth="1"/>
    <col min="13065" max="13065" width="6.85546875" style="778" bestFit="1" customWidth="1"/>
    <col min="13066" max="13066" width="10.42578125" style="778" bestFit="1" customWidth="1"/>
    <col min="13067" max="13067" width="54.85546875" style="778" customWidth="1"/>
    <col min="13068" max="13070" width="9.42578125" style="778" bestFit="1" customWidth="1"/>
    <col min="13071" max="13071" width="10.28515625" style="778" customWidth="1"/>
    <col min="13072" max="13072" width="8.42578125" style="778" customWidth="1"/>
    <col min="13073" max="13073" width="6.85546875" style="778" customWidth="1"/>
    <col min="13074" max="13074" width="8.28515625" style="778" customWidth="1"/>
    <col min="13075" max="13075" width="6.85546875" style="778" bestFit="1" customWidth="1"/>
    <col min="13076" max="13312" width="9.140625" style="778"/>
    <col min="13313" max="13313" width="56.42578125" style="778" bestFit="1" customWidth="1"/>
    <col min="13314" max="13317" width="8.42578125" style="778" bestFit="1" customWidth="1"/>
    <col min="13318" max="13318" width="7.140625" style="778" bestFit="1" customWidth="1"/>
    <col min="13319" max="13319" width="7" style="778" bestFit="1" customWidth="1"/>
    <col min="13320" max="13320" width="7.140625" style="778" bestFit="1" customWidth="1"/>
    <col min="13321" max="13321" width="6.85546875" style="778" bestFit="1" customWidth="1"/>
    <col min="13322" max="13322" width="10.42578125" style="778" bestFit="1" customWidth="1"/>
    <col min="13323" max="13323" width="54.85546875" style="778" customWidth="1"/>
    <col min="13324" max="13326" width="9.42578125" style="778" bestFit="1" customWidth="1"/>
    <col min="13327" max="13327" width="10.28515625" style="778" customWidth="1"/>
    <col min="13328" max="13328" width="8.42578125" style="778" customWidth="1"/>
    <col min="13329" max="13329" width="6.85546875" style="778" customWidth="1"/>
    <col min="13330" max="13330" width="8.28515625" style="778" customWidth="1"/>
    <col min="13331" max="13331" width="6.85546875" style="778" bestFit="1" customWidth="1"/>
    <col min="13332" max="13568" width="9.140625" style="778"/>
    <col min="13569" max="13569" width="56.42578125" style="778" bestFit="1" customWidth="1"/>
    <col min="13570" max="13573" width="8.42578125" style="778" bestFit="1" customWidth="1"/>
    <col min="13574" max="13574" width="7.140625" style="778" bestFit="1" customWidth="1"/>
    <col min="13575" max="13575" width="7" style="778" bestFit="1" customWidth="1"/>
    <col min="13576" max="13576" width="7.140625" style="778" bestFit="1" customWidth="1"/>
    <col min="13577" max="13577" width="6.85546875" style="778" bestFit="1" customWidth="1"/>
    <col min="13578" max="13578" width="10.42578125" style="778" bestFit="1" customWidth="1"/>
    <col min="13579" max="13579" width="54.85546875" style="778" customWidth="1"/>
    <col min="13580" max="13582" width="9.42578125" style="778" bestFit="1" customWidth="1"/>
    <col min="13583" max="13583" width="10.28515625" style="778" customWidth="1"/>
    <col min="13584" max="13584" width="8.42578125" style="778" customWidth="1"/>
    <col min="13585" max="13585" width="6.85546875" style="778" customWidth="1"/>
    <col min="13586" max="13586" width="8.28515625" style="778" customWidth="1"/>
    <col min="13587" max="13587" width="6.85546875" style="778" bestFit="1" customWidth="1"/>
    <col min="13588" max="13824" width="9.140625" style="778"/>
    <col min="13825" max="13825" width="56.42578125" style="778" bestFit="1" customWidth="1"/>
    <col min="13826" max="13829" width="8.42578125" style="778" bestFit="1" customWidth="1"/>
    <col min="13830" max="13830" width="7.140625" style="778" bestFit="1" customWidth="1"/>
    <col min="13831" max="13831" width="7" style="778" bestFit="1" customWidth="1"/>
    <col min="13832" max="13832" width="7.140625" style="778" bestFit="1" customWidth="1"/>
    <col min="13833" max="13833" width="6.85546875" style="778" bestFit="1" customWidth="1"/>
    <col min="13834" max="13834" width="10.42578125" style="778" bestFit="1" customWidth="1"/>
    <col min="13835" max="13835" width="54.85546875" style="778" customWidth="1"/>
    <col min="13836" max="13838" width="9.42578125" style="778" bestFit="1" customWidth="1"/>
    <col min="13839" max="13839" width="10.28515625" style="778" customWidth="1"/>
    <col min="13840" max="13840" width="8.42578125" style="778" customWidth="1"/>
    <col min="13841" max="13841" width="6.85546875" style="778" customWidth="1"/>
    <col min="13842" max="13842" width="8.28515625" style="778" customWidth="1"/>
    <col min="13843" max="13843" width="6.85546875" style="778" bestFit="1" customWidth="1"/>
    <col min="13844" max="14080" width="9.140625" style="778"/>
    <col min="14081" max="14081" width="56.42578125" style="778" bestFit="1" customWidth="1"/>
    <col min="14082" max="14085" width="8.42578125" style="778" bestFit="1" customWidth="1"/>
    <col min="14086" max="14086" width="7.140625" style="778" bestFit="1" customWidth="1"/>
    <col min="14087" max="14087" width="7" style="778" bestFit="1" customWidth="1"/>
    <col min="14088" max="14088" width="7.140625" style="778" bestFit="1" customWidth="1"/>
    <col min="14089" max="14089" width="6.85546875" style="778" bestFit="1" customWidth="1"/>
    <col min="14090" max="14090" width="10.42578125" style="778" bestFit="1" customWidth="1"/>
    <col min="14091" max="14091" width="54.85546875" style="778" customWidth="1"/>
    <col min="14092" max="14094" width="9.42578125" style="778" bestFit="1" customWidth="1"/>
    <col min="14095" max="14095" width="10.28515625" style="778" customWidth="1"/>
    <col min="14096" max="14096" width="8.42578125" style="778" customWidth="1"/>
    <col min="14097" max="14097" width="6.85546875" style="778" customWidth="1"/>
    <col min="14098" max="14098" width="8.28515625" style="778" customWidth="1"/>
    <col min="14099" max="14099" width="6.85546875" style="778" bestFit="1" customWidth="1"/>
    <col min="14100" max="14336" width="9.140625" style="778"/>
    <col min="14337" max="14337" width="56.42578125" style="778" bestFit="1" customWidth="1"/>
    <col min="14338" max="14341" width="8.42578125" style="778" bestFit="1" customWidth="1"/>
    <col min="14342" max="14342" width="7.140625" style="778" bestFit="1" customWidth="1"/>
    <col min="14343" max="14343" width="7" style="778" bestFit="1" customWidth="1"/>
    <col min="14344" max="14344" width="7.140625" style="778" bestFit="1" customWidth="1"/>
    <col min="14345" max="14345" width="6.85546875" style="778" bestFit="1" customWidth="1"/>
    <col min="14346" max="14346" width="10.42578125" style="778" bestFit="1" customWidth="1"/>
    <col min="14347" max="14347" width="54.85546875" style="778" customWidth="1"/>
    <col min="14348" max="14350" width="9.42578125" style="778" bestFit="1" customWidth="1"/>
    <col min="14351" max="14351" width="10.28515625" style="778" customWidth="1"/>
    <col min="14352" max="14352" width="8.42578125" style="778" customWidth="1"/>
    <col min="14353" max="14353" width="6.85546875" style="778" customWidth="1"/>
    <col min="14354" max="14354" width="8.28515625" style="778" customWidth="1"/>
    <col min="14355" max="14355" width="6.85546875" style="778" bestFit="1" customWidth="1"/>
    <col min="14356" max="14592" width="9.140625" style="778"/>
    <col min="14593" max="14593" width="56.42578125" style="778" bestFit="1" customWidth="1"/>
    <col min="14594" max="14597" width="8.42578125" style="778" bestFit="1" customWidth="1"/>
    <col min="14598" max="14598" width="7.140625" style="778" bestFit="1" customWidth="1"/>
    <col min="14599" max="14599" width="7" style="778" bestFit="1" customWidth="1"/>
    <col min="14600" max="14600" width="7.140625" style="778" bestFit="1" customWidth="1"/>
    <col min="14601" max="14601" width="6.85546875" style="778" bestFit="1" customWidth="1"/>
    <col min="14602" max="14602" width="10.42578125" style="778" bestFit="1" customWidth="1"/>
    <col min="14603" max="14603" width="54.85546875" style="778" customWidth="1"/>
    <col min="14604" max="14606" width="9.42578125" style="778" bestFit="1" customWidth="1"/>
    <col min="14607" max="14607" width="10.28515625" style="778" customWidth="1"/>
    <col min="14608" max="14608" width="8.42578125" style="778" customWidth="1"/>
    <col min="14609" max="14609" width="6.85546875" style="778" customWidth="1"/>
    <col min="14610" max="14610" width="8.28515625" style="778" customWidth="1"/>
    <col min="14611" max="14611" width="6.85546875" style="778" bestFit="1" customWidth="1"/>
    <col min="14612" max="14848" width="9.140625" style="778"/>
    <col min="14849" max="14849" width="56.42578125" style="778" bestFit="1" customWidth="1"/>
    <col min="14850" max="14853" width="8.42578125" style="778" bestFit="1" customWidth="1"/>
    <col min="14854" max="14854" width="7.140625" style="778" bestFit="1" customWidth="1"/>
    <col min="14855" max="14855" width="7" style="778" bestFit="1" customWidth="1"/>
    <col min="14856" max="14856" width="7.140625" style="778" bestFit="1" customWidth="1"/>
    <col min="14857" max="14857" width="6.85546875" style="778" bestFit="1" customWidth="1"/>
    <col min="14858" max="14858" width="10.42578125" style="778" bestFit="1" customWidth="1"/>
    <col min="14859" max="14859" width="54.85546875" style="778" customWidth="1"/>
    <col min="14860" max="14862" width="9.42578125" style="778" bestFit="1" customWidth="1"/>
    <col min="14863" max="14863" width="10.28515625" style="778" customWidth="1"/>
    <col min="14864" max="14864" width="8.42578125" style="778" customWidth="1"/>
    <col min="14865" max="14865" width="6.85546875" style="778" customWidth="1"/>
    <col min="14866" max="14866" width="8.28515625" style="778" customWidth="1"/>
    <col min="14867" max="14867" width="6.85546875" style="778" bestFit="1" customWidth="1"/>
    <col min="14868" max="15104" width="9.140625" style="778"/>
    <col min="15105" max="15105" width="56.42578125" style="778" bestFit="1" customWidth="1"/>
    <col min="15106" max="15109" width="8.42578125" style="778" bestFit="1" customWidth="1"/>
    <col min="15110" max="15110" width="7.140625" style="778" bestFit="1" customWidth="1"/>
    <col min="15111" max="15111" width="7" style="778" bestFit="1" customWidth="1"/>
    <col min="15112" max="15112" width="7.140625" style="778" bestFit="1" customWidth="1"/>
    <col min="15113" max="15113" width="6.85546875" style="778" bestFit="1" customWidth="1"/>
    <col min="15114" max="15114" width="10.42578125" style="778" bestFit="1" customWidth="1"/>
    <col min="15115" max="15115" width="54.85546875" style="778" customWidth="1"/>
    <col min="15116" max="15118" width="9.42578125" style="778" bestFit="1" customWidth="1"/>
    <col min="15119" max="15119" width="10.28515625" style="778" customWidth="1"/>
    <col min="15120" max="15120" width="8.42578125" style="778" customWidth="1"/>
    <col min="15121" max="15121" width="6.85546875" style="778" customWidth="1"/>
    <col min="15122" max="15122" width="8.28515625" style="778" customWidth="1"/>
    <col min="15123" max="15123" width="6.85546875" style="778" bestFit="1" customWidth="1"/>
    <col min="15124" max="15360" width="9.140625" style="778"/>
    <col min="15361" max="15361" width="56.42578125" style="778" bestFit="1" customWidth="1"/>
    <col min="15362" max="15365" width="8.42578125" style="778" bestFit="1" customWidth="1"/>
    <col min="15366" max="15366" width="7.140625" style="778" bestFit="1" customWidth="1"/>
    <col min="15367" max="15367" width="7" style="778" bestFit="1" customWidth="1"/>
    <col min="15368" max="15368" width="7.140625" style="778" bestFit="1" customWidth="1"/>
    <col min="15369" max="15369" width="6.85546875" style="778" bestFit="1" customWidth="1"/>
    <col min="15370" max="15370" width="10.42578125" style="778" bestFit="1" customWidth="1"/>
    <col min="15371" max="15371" width="54.85546875" style="778" customWidth="1"/>
    <col min="15372" max="15374" width="9.42578125" style="778" bestFit="1" customWidth="1"/>
    <col min="15375" max="15375" width="10.28515625" style="778" customWidth="1"/>
    <col min="15376" max="15376" width="8.42578125" style="778" customWidth="1"/>
    <col min="15377" max="15377" width="6.85546875" style="778" customWidth="1"/>
    <col min="15378" max="15378" width="8.28515625" style="778" customWidth="1"/>
    <col min="15379" max="15379" width="6.85546875" style="778" bestFit="1" customWidth="1"/>
    <col min="15380" max="15616" width="9.140625" style="778"/>
    <col min="15617" max="15617" width="56.42578125" style="778" bestFit="1" customWidth="1"/>
    <col min="15618" max="15621" width="8.42578125" style="778" bestFit="1" customWidth="1"/>
    <col min="15622" max="15622" width="7.140625" style="778" bestFit="1" customWidth="1"/>
    <col min="15623" max="15623" width="7" style="778" bestFit="1" customWidth="1"/>
    <col min="15624" max="15624" width="7.140625" style="778" bestFit="1" customWidth="1"/>
    <col min="15625" max="15625" width="6.85546875" style="778" bestFit="1" customWidth="1"/>
    <col min="15626" max="15626" width="10.42578125" style="778" bestFit="1" customWidth="1"/>
    <col min="15627" max="15627" width="54.85546875" style="778" customWidth="1"/>
    <col min="15628" max="15630" width="9.42578125" style="778" bestFit="1" customWidth="1"/>
    <col min="15631" max="15631" width="10.28515625" style="778" customWidth="1"/>
    <col min="15632" max="15632" width="8.42578125" style="778" customWidth="1"/>
    <col min="15633" max="15633" width="6.85546875" style="778" customWidth="1"/>
    <col min="15634" max="15634" width="8.28515625" style="778" customWidth="1"/>
    <col min="15635" max="15635" width="6.85546875" style="778" bestFit="1" customWidth="1"/>
    <col min="15636" max="15872" width="9.140625" style="778"/>
    <col min="15873" max="15873" width="56.42578125" style="778" bestFit="1" customWidth="1"/>
    <col min="15874" max="15877" width="8.42578125" style="778" bestFit="1" customWidth="1"/>
    <col min="15878" max="15878" width="7.140625" style="778" bestFit="1" customWidth="1"/>
    <col min="15879" max="15879" width="7" style="778" bestFit="1" customWidth="1"/>
    <col min="15880" max="15880" width="7.140625" style="778" bestFit="1" customWidth="1"/>
    <col min="15881" max="15881" width="6.85546875" style="778" bestFit="1" customWidth="1"/>
    <col min="15882" max="15882" width="10.42578125" style="778" bestFit="1" customWidth="1"/>
    <col min="15883" max="15883" width="54.85546875" style="778" customWidth="1"/>
    <col min="15884" max="15886" width="9.42578125" style="778" bestFit="1" customWidth="1"/>
    <col min="15887" max="15887" width="10.28515625" style="778" customWidth="1"/>
    <col min="15888" max="15888" width="8.42578125" style="778" customWidth="1"/>
    <col min="15889" max="15889" width="6.85546875" style="778" customWidth="1"/>
    <col min="15890" max="15890" width="8.28515625" style="778" customWidth="1"/>
    <col min="15891" max="15891" width="6.85546875" style="778" bestFit="1" customWidth="1"/>
    <col min="15892" max="16128" width="9.140625" style="778"/>
    <col min="16129" max="16129" width="56.42578125" style="778" bestFit="1" customWidth="1"/>
    <col min="16130" max="16133" width="8.42578125" style="778" bestFit="1" customWidth="1"/>
    <col min="16134" max="16134" width="7.140625" style="778" bestFit="1" customWidth="1"/>
    <col min="16135" max="16135" width="7" style="778" bestFit="1" customWidth="1"/>
    <col min="16136" max="16136" width="7.140625" style="778" bestFit="1" customWidth="1"/>
    <col min="16137" max="16137" width="6.85546875" style="778" bestFit="1" customWidth="1"/>
    <col min="16138" max="16138" width="10.42578125" style="778" bestFit="1" customWidth="1"/>
    <col min="16139" max="16139" width="54.85546875" style="778" customWidth="1"/>
    <col min="16140" max="16142" width="9.42578125" style="778" bestFit="1" customWidth="1"/>
    <col min="16143" max="16143" width="10.28515625" style="778" customWidth="1"/>
    <col min="16144" max="16144" width="8.42578125" style="778" customWidth="1"/>
    <col min="16145" max="16145" width="6.85546875" style="778" customWidth="1"/>
    <col min="16146" max="16146" width="8.28515625" style="778" customWidth="1"/>
    <col min="16147" max="16147" width="6.85546875" style="778" bestFit="1" customWidth="1"/>
    <col min="16148" max="16384" width="9.140625" style="778"/>
  </cols>
  <sheetData>
    <row r="1" spans="1:19" ht="15.75">
      <c r="A1" s="1808" t="s">
        <v>837</v>
      </c>
      <c r="B1" s="1808"/>
      <c r="C1" s="1808"/>
      <c r="D1" s="1808"/>
      <c r="E1" s="1808"/>
      <c r="F1" s="1808"/>
      <c r="G1" s="1808"/>
      <c r="H1" s="1808"/>
      <c r="I1" s="1808"/>
      <c r="J1" s="1808"/>
      <c r="K1" s="1808"/>
      <c r="L1" s="1808"/>
      <c r="M1" s="1808"/>
      <c r="N1" s="1808"/>
      <c r="O1" s="1808"/>
      <c r="P1" s="1808"/>
      <c r="Q1" s="1808"/>
      <c r="R1" s="1808"/>
      <c r="S1" s="1808"/>
    </row>
    <row r="2" spans="1:19" ht="15.75">
      <c r="A2" s="1808" t="s">
        <v>838</v>
      </c>
      <c r="B2" s="1808"/>
      <c r="C2" s="1808"/>
      <c r="D2" s="1808"/>
      <c r="E2" s="1808"/>
      <c r="F2" s="1808"/>
      <c r="G2" s="1808"/>
      <c r="H2" s="1808"/>
      <c r="I2" s="1808"/>
      <c r="J2" s="1808"/>
      <c r="K2" s="1808"/>
      <c r="L2" s="1808"/>
      <c r="M2" s="1808"/>
      <c r="N2" s="1808"/>
      <c r="O2" s="1808"/>
      <c r="P2" s="1808"/>
      <c r="Q2" s="1808"/>
      <c r="R2" s="1808"/>
      <c r="S2" s="1808"/>
    </row>
    <row r="3" spans="1:19" ht="13.5" thickBot="1">
      <c r="A3" s="790"/>
      <c r="B3" s="790"/>
      <c r="C3" s="790"/>
      <c r="D3" s="790"/>
      <c r="E3" s="790"/>
      <c r="F3" s="790"/>
      <c r="G3" s="790"/>
      <c r="H3" s="1809" t="s">
        <v>69</v>
      </c>
      <c r="I3" s="1809"/>
      <c r="K3" s="790"/>
      <c r="L3" s="790"/>
      <c r="M3" s="790"/>
      <c r="N3" s="790"/>
      <c r="O3" s="790"/>
      <c r="P3" s="790"/>
      <c r="Q3" s="790"/>
      <c r="R3" s="1809" t="s">
        <v>69</v>
      </c>
      <c r="S3" s="1809"/>
    </row>
    <row r="4" spans="1:19" ht="13.5" customHeight="1" thickTop="1">
      <c r="A4" s="791"/>
      <c r="B4" s="781">
        <v>2016</v>
      </c>
      <c r="C4" s="774">
        <v>2017</v>
      </c>
      <c r="D4" s="782">
        <v>2017</v>
      </c>
      <c r="E4" s="774">
        <v>2018</v>
      </c>
      <c r="F4" s="1810" t="s">
        <v>692</v>
      </c>
      <c r="G4" s="1811"/>
      <c r="H4" s="1811"/>
      <c r="I4" s="1812"/>
      <c r="K4" s="791"/>
      <c r="L4" s="781">
        <v>2016</v>
      </c>
      <c r="M4" s="782">
        <v>2017</v>
      </c>
      <c r="N4" s="782">
        <v>2017</v>
      </c>
      <c r="O4" s="774">
        <v>2018</v>
      </c>
      <c r="P4" s="1810" t="s">
        <v>692</v>
      </c>
      <c r="Q4" s="1811"/>
      <c r="R4" s="1811"/>
      <c r="S4" s="1812"/>
    </row>
    <row r="5" spans="1:19">
      <c r="A5" s="792" t="s">
        <v>732</v>
      </c>
      <c r="B5" s="783" t="s">
        <v>694</v>
      </c>
      <c r="C5" s="775" t="s">
        <v>695</v>
      </c>
      <c r="D5" s="783" t="s">
        <v>696</v>
      </c>
      <c r="E5" s="775" t="s">
        <v>697</v>
      </c>
      <c r="F5" s="1804" t="s">
        <v>6</v>
      </c>
      <c r="G5" s="1805"/>
      <c r="H5" s="1804" t="s">
        <v>47</v>
      </c>
      <c r="I5" s="1806"/>
      <c r="K5" s="792" t="s">
        <v>732</v>
      </c>
      <c r="L5" s="783" t="s">
        <v>694</v>
      </c>
      <c r="M5" s="775" t="s">
        <v>695</v>
      </c>
      <c r="N5" s="783" t="s">
        <v>696</v>
      </c>
      <c r="O5" s="775" t="s">
        <v>697</v>
      </c>
      <c r="P5" s="1804" t="s">
        <v>6</v>
      </c>
      <c r="Q5" s="1805"/>
      <c r="R5" s="1804" t="s">
        <v>47</v>
      </c>
      <c r="S5" s="1806"/>
    </row>
    <row r="6" spans="1:19">
      <c r="A6" s="793"/>
      <c r="B6" s="794"/>
      <c r="C6" s="795"/>
      <c r="D6" s="795"/>
      <c r="E6" s="795"/>
      <c r="F6" s="784" t="s">
        <v>3</v>
      </c>
      <c r="G6" s="785" t="s">
        <v>698</v>
      </c>
      <c r="H6" s="784" t="s">
        <v>3</v>
      </c>
      <c r="I6" s="786" t="s">
        <v>698</v>
      </c>
      <c r="K6" s="793"/>
      <c r="L6" s="794"/>
      <c r="M6" s="795"/>
      <c r="N6" s="795"/>
      <c r="O6" s="795"/>
      <c r="P6" s="784" t="s">
        <v>3</v>
      </c>
      <c r="Q6" s="785" t="s">
        <v>698</v>
      </c>
      <c r="R6" s="784" t="s">
        <v>3</v>
      </c>
      <c r="S6" s="786" t="s">
        <v>698</v>
      </c>
    </row>
    <row r="7" spans="1:19" s="790" customFormat="1">
      <c r="A7" s="796" t="s">
        <v>839</v>
      </c>
      <c r="B7" s="797">
        <v>78791.454301178601</v>
      </c>
      <c r="C7" s="798">
        <v>86110.863914950285</v>
      </c>
      <c r="D7" s="798">
        <v>90041.163963841056</v>
      </c>
      <c r="E7" s="798">
        <v>132786.40006639928</v>
      </c>
      <c r="F7" s="798">
        <v>7319.4096137716842</v>
      </c>
      <c r="G7" s="798">
        <v>9.2895983183574735</v>
      </c>
      <c r="H7" s="798">
        <v>42745.236102558221</v>
      </c>
      <c r="I7" s="799">
        <v>47.472993707326964</v>
      </c>
      <c r="J7" s="788"/>
      <c r="K7" s="796" t="s">
        <v>840</v>
      </c>
      <c r="L7" s="800">
        <v>29942.067053997056</v>
      </c>
      <c r="M7" s="801">
        <v>34903.204312075875</v>
      </c>
      <c r="N7" s="801">
        <v>33692.491801106589</v>
      </c>
      <c r="O7" s="801">
        <v>35914.072266846902</v>
      </c>
      <c r="P7" s="801">
        <v>4961.1372580788193</v>
      </c>
      <c r="Q7" s="801">
        <v>16.569120792936513</v>
      </c>
      <c r="R7" s="801">
        <v>2221.5804657403132</v>
      </c>
      <c r="S7" s="802">
        <v>6.5936959452412722</v>
      </c>
    </row>
    <row r="8" spans="1:19" s="773" customFormat="1">
      <c r="A8" s="803" t="s">
        <v>841</v>
      </c>
      <c r="B8" s="804">
        <v>10347.911532059999</v>
      </c>
      <c r="C8" s="805">
        <v>11510.242631220703</v>
      </c>
      <c r="D8" s="805">
        <v>11443.927111926099</v>
      </c>
      <c r="E8" s="805">
        <v>15131.20466119794</v>
      </c>
      <c r="F8" s="806">
        <v>1162.3310991607032</v>
      </c>
      <c r="G8" s="806">
        <v>11.232518712201566</v>
      </c>
      <c r="H8" s="806">
        <v>3687.2775492718411</v>
      </c>
      <c r="I8" s="807">
        <v>32.220386526485349</v>
      </c>
      <c r="J8" s="787"/>
      <c r="K8" s="803" t="s">
        <v>842</v>
      </c>
      <c r="L8" s="808">
        <v>18943.62419662</v>
      </c>
      <c r="M8" s="809">
        <v>21706.709150568851</v>
      </c>
      <c r="N8" s="809">
        <v>20785.778497327086</v>
      </c>
      <c r="O8" s="809">
        <v>24074.633955571902</v>
      </c>
      <c r="P8" s="810">
        <v>2763.0849539488518</v>
      </c>
      <c r="Q8" s="810">
        <v>14.585830700979873</v>
      </c>
      <c r="R8" s="810">
        <v>3288.855458244816</v>
      </c>
      <c r="S8" s="811">
        <v>15.822623428166239</v>
      </c>
    </row>
    <row r="9" spans="1:19" s="773" customFormat="1">
      <c r="A9" s="803" t="s">
        <v>843</v>
      </c>
      <c r="B9" s="812">
        <v>3421.7982416800005</v>
      </c>
      <c r="C9" s="806">
        <v>2772.7846626900005</v>
      </c>
      <c r="D9" s="806">
        <v>2959.2410274899999</v>
      </c>
      <c r="E9" s="806">
        <v>2989.2114092899992</v>
      </c>
      <c r="F9" s="812">
        <v>-649.01357899000004</v>
      </c>
      <c r="G9" s="806">
        <v>-18.967032336522383</v>
      </c>
      <c r="H9" s="806">
        <v>29.970381799999359</v>
      </c>
      <c r="I9" s="807">
        <v>1.0127725832937629</v>
      </c>
      <c r="K9" s="803" t="s">
        <v>844</v>
      </c>
      <c r="L9" s="813">
        <v>49.519275039999997</v>
      </c>
      <c r="M9" s="810">
        <v>48.46138778000001</v>
      </c>
      <c r="N9" s="810">
        <v>27.260503960000001</v>
      </c>
      <c r="O9" s="810">
        <v>75.533402249999995</v>
      </c>
      <c r="P9" s="813">
        <v>-1.0578872599999869</v>
      </c>
      <c r="Q9" s="810">
        <v>-2.1363141103044447</v>
      </c>
      <c r="R9" s="810">
        <v>48.272898289999993</v>
      </c>
      <c r="S9" s="811">
        <v>177.07999221449461</v>
      </c>
    </row>
    <row r="10" spans="1:19" s="773" customFormat="1">
      <c r="A10" s="803" t="s">
        <v>845</v>
      </c>
      <c r="B10" s="812">
        <v>28761.712302441654</v>
      </c>
      <c r="C10" s="806">
        <v>31603.207032374339</v>
      </c>
      <c r="D10" s="806">
        <v>32324.876146634997</v>
      </c>
      <c r="E10" s="806">
        <v>43712.271491556334</v>
      </c>
      <c r="F10" s="812">
        <v>2841.494729932685</v>
      </c>
      <c r="G10" s="806">
        <v>9.8794352020949159</v>
      </c>
      <c r="H10" s="806">
        <v>11387.395344921337</v>
      </c>
      <c r="I10" s="807">
        <v>35.227962802594554</v>
      </c>
      <c r="K10" s="803" t="s">
        <v>846</v>
      </c>
      <c r="L10" s="813">
        <v>7273.6232158500006</v>
      </c>
      <c r="M10" s="810">
        <v>8791.0690060521629</v>
      </c>
      <c r="N10" s="810">
        <v>8732.5246681595017</v>
      </c>
      <c r="O10" s="810">
        <v>7279.486366305001</v>
      </c>
      <c r="P10" s="813">
        <v>1517.4457902021622</v>
      </c>
      <c r="Q10" s="810">
        <v>20.862309541900466</v>
      </c>
      <c r="R10" s="810">
        <v>-1453.0383018545008</v>
      </c>
      <c r="S10" s="811">
        <v>-16.639383878897743</v>
      </c>
    </row>
    <row r="11" spans="1:19" s="773" customFormat="1">
      <c r="A11" s="803" t="s">
        <v>847</v>
      </c>
      <c r="B11" s="812">
        <v>2010.0968664000006</v>
      </c>
      <c r="C11" s="806">
        <v>1428.6736534899997</v>
      </c>
      <c r="D11" s="806">
        <v>1826.9595200699998</v>
      </c>
      <c r="E11" s="806">
        <v>2449.1497607003994</v>
      </c>
      <c r="F11" s="812">
        <v>-581.42321291000098</v>
      </c>
      <c r="G11" s="806">
        <v>-28.9251340385056</v>
      </c>
      <c r="H11" s="806">
        <v>622.19024063039956</v>
      </c>
      <c r="I11" s="807">
        <v>34.056049616608931</v>
      </c>
      <c r="K11" s="803" t="s">
        <v>848</v>
      </c>
      <c r="L11" s="814">
        <v>3675.3003664870571</v>
      </c>
      <c r="M11" s="815">
        <v>4356.96476767486</v>
      </c>
      <c r="N11" s="815">
        <v>4146.92813166</v>
      </c>
      <c r="O11" s="815">
        <v>4484.4185427199991</v>
      </c>
      <c r="P11" s="810">
        <v>681.66440118780292</v>
      </c>
      <c r="Q11" s="810">
        <v>18.547175284053168</v>
      </c>
      <c r="R11" s="810">
        <v>337.49041105999913</v>
      </c>
      <c r="S11" s="811">
        <v>8.1383231236491902</v>
      </c>
    </row>
    <row r="12" spans="1:19" s="773" customFormat="1">
      <c r="A12" s="803" t="s">
        <v>849</v>
      </c>
      <c r="B12" s="816">
        <v>34249.935358596929</v>
      </c>
      <c r="C12" s="817">
        <v>38795.955935175254</v>
      </c>
      <c r="D12" s="817">
        <v>41486.160157719947</v>
      </c>
      <c r="E12" s="817">
        <v>68504.562743654606</v>
      </c>
      <c r="F12" s="806">
        <v>4546.0205765783248</v>
      </c>
      <c r="G12" s="806">
        <v>13.273077829144714</v>
      </c>
      <c r="H12" s="806">
        <v>27018.402585934658</v>
      </c>
      <c r="I12" s="807">
        <v>65.12630352680867</v>
      </c>
      <c r="K12" s="796" t="s">
        <v>850</v>
      </c>
      <c r="L12" s="800">
        <v>83966.814373449117</v>
      </c>
      <c r="M12" s="801">
        <v>104218.98871156886</v>
      </c>
      <c r="N12" s="801">
        <v>105100.41508861403</v>
      </c>
      <c r="O12" s="801">
        <v>122977.084420677</v>
      </c>
      <c r="P12" s="801">
        <v>20252.174338119745</v>
      </c>
      <c r="Q12" s="801">
        <v>24.119260078209688</v>
      </c>
      <c r="R12" s="801">
        <v>17876.669332062971</v>
      </c>
      <c r="S12" s="802">
        <v>17.00913294870481</v>
      </c>
    </row>
    <row r="13" spans="1:19" s="790" customFormat="1">
      <c r="A13" s="796" t="s">
        <v>851</v>
      </c>
      <c r="B13" s="797">
        <v>3404.0254247600001</v>
      </c>
      <c r="C13" s="798">
        <v>3496.4983851691632</v>
      </c>
      <c r="D13" s="798">
        <v>3894.4797711739998</v>
      </c>
      <c r="E13" s="798">
        <v>4840.865751450001</v>
      </c>
      <c r="F13" s="798">
        <v>92.472960409163079</v>
      </c>
      <c r="G13" s="798">
        <v>2.7165766664531557</v>
      </c>
      <c r="H13" s="798">
        <v>946.38598027600119</v>
      </c>
      <c r="I13" s="799">
        <v>24.30070345417948</v>
      </c>
      <c r="K13" s="803" t="s">
        <v>852</v>
      </c>
      <c r="L13" s="808">
        <v>15317.699804687185</v>
      </c>
      <c r="M13" s="809">
        <v>16927.164719780096</v>
      </c>
      <c r="N13" s="809">
        <v>15215.767211950006</v>
      </c>
      <c r="O13" s="809">
        <v>16461.198877925002</v>
      </c>
      <c r="P13" s="810">
        <v>1609.4649150929108</v>
      </c>
      <c r="Q13" s="810">
        <v>10.507223249018223</v>
      </c>
      <c r="R13" s="810">
        <v>1245.4316659749966</v>
      </c>
      <c r="S13" s="811">
        <v>8.1851388012618393</v>
      </c>
    </row>
    <row r="14" spans="1:19" s="773" customFormat="1">
      <c r="A14" s="803" t="s">
        <v>853</v>
      </c>
      <c r="B14" s="804">
        <v>1624.5139974299998</v>
      </c>
      <c r="C14" s="805">
        <v>1193.4740867430003</v>
      </c>
      <c r="D14" s="805">
        <v>1449.5635857780001</v>
      </c>
      <c r="E14" s="805">
        <v>2107.0739029500005</v>
      </c>
      <c r="F14" s="806">
        <v>-431.03991068699952</v>
      </c>
      <c r="G14" s="806">
        <v>-26.533468555451645</v>
      </c>
      <c r="H14" s="806">
        <v>657.51031717200044</v>
      </c>
      <c r="I14" s="807">
        <v>45.359191112620692</v>
      </c>
      <c r="K14" s="803" t="s">
        <v>854</v>
      </c>
      <c r="L14" s="813">
        <v>10873.652292877894</v>
      </c>
      <c r="M14" s="810">
        <v>14396.722056076753</v>
      </c>
      <c r="N14" s="810">
        <v>13977.515579923998</v>
      </c>
      <c r="O14" s="810">
        <v>15002.383508878998</v>
      </c>
      <c r="P14" s="813">
        <v>3523.0697631988587</v>
      </c>
      <c r="Q14" s="810">
        <v>32.400059044617649</v>
      </c>
      <c r="R14" s="810">
        <v>1024.867928955</v>
      </c>
      <c r="S14" s="811">
        <v>7.332261038056183</v>
      </c>
    </row>
    <row r="15" spans="1:19" s="773" customFormat="1">
      <c r="A15" s="803" t="s">
        <v>855</v>
      </c>
      <c r="B15" s="812">
        <v>511.91883568000009</v>
      </c>
      <c r="C15" s="806">
        <v>567.81126498600008</v>
      </c>
      <c r="D15" s="806">
        <v>581.56760937599995</v>
      </c>
      <c r="E15" s="806">
        <v>548.54565677999994</v>
      </c>
      <c r="F15" s="812">
        <v>55.892429305999997</v>
      </c>
      <c r="G15" s="806">
        <v>10.918220899560394</v>
      </c>
      <c r="H15" s="806">
        <v>-33.021952596000006</v>
      </c>
      <c r="I15" s="807">
        <v>-5.6780934948270776</v>
      </c>
      <c r="K15" s="803" t="s">
        <v>856</v>
      </c>
      <c r="L15" s="813">
        <v>0</v>
      </c>
      <c r="M15" s="810">
        <v>0</v>
      </c>
      <c r="N15" s="810">
        <v>0</v>
      </c>
      <c r="O15" s="810">
        <v>0</v>
      </c>
      <c r="P15" s="818">
        <v>0</v>
      </c>
      <c r="Q15" s="819"/>
      <c r="R15" s="819">
        <v>0</v>
      </c>
      <c r="S15" s="820"/>
    </row>
    <row r="16" spans="1:19" s="773" customFormat="1">
      <c r="A16" s="803" t="s">
        <v>857</v>
      </c>
      <c r="B16" s="812">
        <v>254.76278612000002</v>
      </c>
      <c r="C16" s="806">
        <v>512.32288931999994</v>
      </c>
      <c r="D16" s="806">
        <v>575.03229275000001</v>
      </c>
      <c r="E16" s="806">
        <v>716.44534208000005</v>
      </c>
      <c r="F16" s="812">
        <v>257.56010319999996</v>
      </c>
      <c r="G16" s="806">
        <v>101.0980085131752</v>
      </c>
      <c r="H16" s="806">
        <v>141.41304933000004</v>
      </c>
      <c r="I16" s="807">
        <v>24.592192666904801</v>
      </c>
      <c r="K16" s="803" t="s">
        <v>858</v>
      </c>
      <c r="L16" s="813">
        <v>0</v>
      </c>
      <c r="M16" s="810">
        <v>0</v>
      </c>
      <c r="N16" s="810">
        <v>0</v>
      </c>
      <c r="O16" s="810">
        <v>0</v>
      </c>
      <c r="P16" s="818">
        <v>0</v>
      </c>
      <c r="Q16" s="819"/>
      <c r="R16" s="819">
        <v>0</v>
      </c>
      <c r="S16" s="820"/>
    </row>
    <row r="17" spans="1:19" s="773" customFormat="1">
      <c r="A17" s="803" t="s">
        <v>859</v>
      </c>
      <c r="B17" s="812">
        <v>14.135019659999999</v>
      </c>
      <c r="C17" s="806">
        <v>3.71</v>
      </c>
      <c r="D17" s="806">
        <v>7.3199999999999994</v>
      </c>
      <c r="E17" s="806">
        <v>36.793459999999996</v>
      </c>
      <c r="F17" s="812">
        <v>-10.42501966</v>
      </c>
      <c r="G17" s="806">
        <v>-73.753131659952714</v>
      </c>
      <c r="H17" s="806">
        <v>29.473459999999996</v>
      </c>
      <c r="I17" s="807">
        <v>402.64289617486338</v>
      </c>
      <c r="J17" s="787"/>
      <c r="K17" s="803" t="s">
        <v>860</v>
      </c>
      <c r="L17" s="813">
        <v>42207.085875954006</v>
      </c>
      <c r="M17" s="810">
        <v>53747.604924210005</v>
      </c>
      <c r="N17" s="810">
        <v>58209.597537530019</v>
      </c>
      <c r="O17" s="810">
        <v>72134.927782760016</v>
      </c>
      <c r="P17" s="813">
        <v>11540.519048255999</v>
      </c>
      <c r="Q17" s="821">
        <v>27.342610390524026</v>
      </c>
      <c r="R17" s="821">
        <v>13925.330245229998</v>
      </c>
      <c r="S17" s="822">
        <v>23.92273926348965</v>
      </c>
    </row>
    <row r="18" spans="1:19" s="773" customFormat="1">
      <c r="A18" s="803" t="s">
        <v>861</v>
      </c>
      <c r="B18" s="812">
        <v>27.84733919</v>
      </c>
      <c r="C18" s="806">
        <v>32.746694649999995</v>
      </c>
      <c r="D18" s="806">
        <v>32.251591149999996</v>
      </c>
      <c r="E18" s="806">
        <v>43.730804509999999</v>
      </c>
      <c r="F18" s="812">
        <v>4.8993554599999953</v>
      </c>
      <c r="G18" s="806">
        <v>17.593621518279051</v>
      </c>
      <c r="H18" s="806">
        <v>11.479213360000003</v>
      </c>
      <c r="I18" s="807">
        <v>35.592703958731676</v>
      </c>
      <c r="K18" s="803" t="s">
        <v>862</v>
      </c>
      <c r="L18" s="813">
        <v>4210.6796657599998</v>
      </c>
      <c r="M18" s="810">
        <v>5195.1613973399999</v>
      </c>
      <c r="N18" s="810">
        <v>5158.7032163699996</v>
      </c>
      <c r="O18" s="810">
        <v>5749.040770919999</v>
      </c>
      <c r="P18" s="813">
        <v>984.48173158000009</v>
      </c>
      <c r="Q18" s="821">
        <v>23.380589589502947</v>
      </c>
      <c r="R18" s="821">
        <v>590.33755454999937</v>
      </c>
      <c r="S18" s="822">
        <v>11.443526207840261</v>
      </c>
    </row>
    <row r="19" spans="1:19" s="773" customFormat="1">
      <c r="A19" s="803" t="s">
        <v>863</v>
      </c>
      <c r="B19" s="812">
        <v>511.20403726000012</v>
      </c>
      <c r="C19" s="806">
        <v>550.07887881016268</v>
      </c>
      <c r="D19" s="806">
        <v>437.9450478199999</v>
      </c>
      <c r="E19" s="806">
        <v>425.63631483000006</v>
      </c>
      <c r="F19" s="812">
        <v>38.874841550162557</v>
      </c>
      <c r="G19" s="806">
        <v>7.6045646584732829</v>
      </c>
      <c r="H19" s="806">
        <v>-12.308732989999839</v>
      </c>
      <c r="I19" s="807">
        <v>-2.8105656294711343</v>
      </c>
      <c r="K19" s="803" t="s">
        <v>864</v>
      </c>
      <c r="L19" s="814">
        <v>11357.696734170016</v>
      </c>
      <c r="M19" s="815">
        <v>13952.335614162008</v>
      </c>
      <c r="N19" s="815">
        <v>12538.831542840011</v>
      </c>
      <c r="O19" s="815">
        <v>13629.533480192997</v>
      </c>
      <c r="P19" s="810">
        <v>2594.6388799919914</v>
      </c>
      <c r="Q19" s="821">
        <v>22.844762813449073</v>
      </c>
      <c r="R19" s="821">
        <v>1090.7019373529856</v>
      </c>
      <c r="S19" s="822">
        <v>8.6985931155268119</v>
      </c>
    </row>
    <row r="20" spans="1:19" s="773" customFormat="1">
      <c r="A20" s="803" t="s">
        <v>865</v>
      </c>
      <c r="B20" s="816">
        <v>459.64340942000001</v>
      </c>
      <c r="C20" s="817">
        <v>636.35457065999992</v>
      </c>
      <c r="D20" s="817">
        <v>810.79964430000007</v>
      </c>
      <c r="E20" s="817">
        <v>962.6402703</v>
      </c>
      <c r="F20" s="806">
        <v>176.71116123999991</v>
      </c>
      <c r="G20" s="806">
        <v>38.44527249133899</v>
      </c>
      <c r="H20" s="806">
        <v>151.84062599999993</v>
      </c>
      <c r="I20" s="807">
        <v>18.727268452502933</v>
      </c>
      <c r="J20" s="787"/>
      <c r="K20" s="796" t="s">
        <v>866</v>
      </c>
      <c r="L20" s="800">
        <v>374349.8277711696</v>
      </c>
      <c r="M20" s="801">
        <v>424806.34541519446</v>
      </c>
      <c r="N20" s="801">
        <v>434697.5632333465</v>
      </c>
      <c r="O20" s="801">
        <v>505858.25430420204</v>
      </c>
      <c r="P20" s="801">
        <v>50456.517644024862</v>
      </c>
      <c r="Q20" s="823">
        <v>13.478440191741623</v>
      </c>
      <c r="R20" s="823">
        <v>71160.691070855537</v>
      </c>
      <c r="S20" s="824">
        <v>16.370161024495168</v>
      </c>
    </row>
    <row r="21" spans="1:19" s="790" customFormat="1">
      <c r="A21" s="796" t="s">
        <v>867</v>
      </c>
      <c r="B21" s="797">
        <v>296111.19728122093</v>
      </c>
      <c r="C21" s="798">
        <v>330457.29177131882</v>
      </c>
      <c r="D21" s="798">
        <v>329800.05582544114</v>
      </c>
      <c r="E21" s="798">
        <v>372018.48703528376</v>
      </c>
      <c r="F21" s="798">
        <v>34346.094490097894</v>
      </c>
      <c r="G21" s="798">
        <v>11.599052925201923</v>
      </c>
      <c r="H21" s="798">
        <v>42218.431209842616</v>
      </c>
      <c r="I21" s="799">
        <v>12.801220152669798</v>
      </c>
      <c r="J21" s="788"/>
      <c r="K21" s="803" t="s">
        <v>868</v>
      </c>
      <c r="L21" s="808">
        <v>75449.720605735507</v>
      </c>
      <c r="M21" s="809">
        <v>89484.757745696043</v>
      </c>
      <c r="N21" s="809">
        <v>90137.665558502005</v>
      </c>
      <c r="O21" s="809">
        <v>100492.19558039799</v>
      </c>
      <c r="P21" s="810">
        <v>14035.037139960536</v>
      </c>
      <c r="Q21" s="821">
        <v>18.601841103297108</v>
      </c>
      <c r="R21" s="821">
        <v>10354.530021895989</v>
      </c>
      <c r="S21" s="822">
        <v>11.487461936958633</v>
      </c>
    </row>
    <row r="22" spans="1:19" s="773" customFormat="1">
      <c r="A22" s="803" t="s">
        <v>869</v>
      </c>
      <c r="B22" s="804">
        <v>59646.213291206157</v>
      </c>
      <c r="C22" s="805">
        <v>64316.756377990008</v>
      </c>
      <c r="D22" s="805">
        <v>68366.714637647994</v>
      </c>
      <c r="E22" s="805">
        <v>56769.618232951514</v>
      </c>
      <c r="F22" s="806">
        <v>4670.5430867838513</v>
      </c>
      <c r="G22" s="806">
        <v>7.8304100613750869</v>
      </c>
      <c r="H22" s="806">
        <v>-11597.09640469648</v>
      </c>
      <c r="I22" s="807">
        <v>-16.96307401366662</v>
      </c>
      <c r="J22" s="787"/>
      <c r="K22" s="803" t="s">
        <v>870</v>
      </c>
      <c r="L22" s="813">
        <v>59146.077144251867</v>
      </c>
      <c r="M22" s="810">
        <v>67802.050580771582</v>
      </c>
      <c r="N22" s="810">
        <v>70383.149777159837</v>
      </c>
      <c r="O22" s="810">
        <v>77357.956781820001</v>
      </c>
      <c r="P22" s="813">
        <v>8655.9734365197146</v>
      </c>
      <c r="Q22" s="821">
        <v>14.634907088442379</v>
      </c>
      <c r="R22" s="821">
        <v>6974.8070046601642</v>
      </c>
      <c r="S22" s="822">
        <v>9.9097682140442824</v>
      </c>
    </row>
    <row r="23" spans="1:19" s="773" customFormat="1">
      <c r="A23" s="803" t="s">
        <v>871</v>
      </c>
      <c r="B23" s="812">
        <v>19602.753444843507</v>
      </c>
      <c r="C23" s="806">
        <v>18725.021048450111</v>
      </c>
      <c r="D23" s="806">
        <v>17376.885927485997</v>
      </c>
      <c r="E23" s="806">
        <v>17422.990295764997</v>
      </c>
      <c r="F23" s="812">
        <v>-877.7323963933959</v>
      </c>
      <c r="G23" s="806">
        <v>-4.477597490898825</v>
      </c>
      <c r="H23" s="806">
        <v>46.104368279000482</v>
      </c>
      <c r="I23" s="807">
        <v>0.26532008365247201</v>
      </c>
      <c r="K23" s="803" t="s">
        <v>872</v>
      </c>
      <c r="L23" s="813">
        <v>39671.87261881226</v>
      </c>
      <c r="M23" s="810">
        <v>40281.127262980001</v>
      </c>
      <c r="N23" s="810">
        <v>41261.564200699999</v>
      </c>
      <c r="O23" s="810">
        <v>53144.959271109998</v>
      </c>
      <c r="P23" s="813">
        <v>609.25464416774048</v>
      </c>
      <c r="Q23" s="821">
        <v>1.5357345241092402</v>
      </c>
      <c r="R23" s="821">
        <v>11883.395070409999</v>
      </c>
      <c r="S23" s="822">
        <v>28.800156515172539</v>
      </c>
    </row>
    <row r="24" spans="1:19" s="773" customFormat="1">
      <c r="A24" s="803" t="s">
        <v>873</v>
      </c>
      <c r="B24" s="812">
        <v>13697.186892970001</v>
      </c>
      <c r="C24" s="806">
        <v>16575.223429014157</v>
      </c>
      <c r="D24" s="806">
        <v>16175.157851436998</v>
      </c>
      <c r="E24" s="806">
        <v>17917.256600729997</v>
      </c>
      <c r="F24" s="812">
        <v>2878.0365360441556</v>
      </c>
      <c r="G24" s="806">
        <v>21.011880457886505</v>
      </c>
      <c r="H24" s="806">
        <v>1742.0987492929999</v>
      </c>
      <c r="I24" s="825">
        <v>10.770211736377163</v>
      </c>
      <c r="K24" s="803" t="s">
        <v>874</v>
      </c>
      <c r="L24" s="813">
        <v>150233.75500248134</v>
      </c>
      <c r="M24" s="810">
        <v>172132.55905539895</v>
      </c>
      <c r="N24" s="810">
        <v>178184.44643950532</v>
      </c>
      <c r="O24" s="810">
        <v>212058.18443781557</v>
      </c>
      <c r="P24" s="813">
        <v>21898.804052917607</v>
      </c>
      <c r="Q24" s="821">
        <v>14.576487189950033</v>
      </c>
      <c r="R24" s="821">
        <v>33873.737998310244</v>
      </c>
      <c r="S24" s="822">
        <v>19.010490912746743</v>
      </c>
    </row>
    <row r="25" spans="1:19" s="773" customFormat="1">
      <c r="A25" s="803" t="s">
        <v>875</v>
      </c>
      <c r="B25" s="812">
        <v>9577.1869013099986</v>
      </c>
      <c r="C25" s="806">
        <v>12016.713495804159</v>
      </c>
      <c r="D25" s="806">
        <v>12308.176647816999</v>
      </c>
      <c r="E25" s="806">
        <v>12602.001240539999</v>
      </c>
      <c r="F25" s="812">
        <v>2439.5265944941602</v>
      </c>
      <c r="G25" s="806">
        <v>25.472266748396379</v>
      </c>
      <c r="H25" s="806">
        <v>293.82459272300002</v>
      </c>
      <c r="I25" s="807">
        <v>2.3872308720488933</v>
      </c>
      <c r="K25" s="803" t="s">
        <v>876</v>
      </c>
      <c r="L25" s="813">
        <v>48367.846879668592</v>
      </c>
      <c r="M25" s="810">
        <v>53710.624540637895</v>
      </c>
      <c r="N25" s="810">
        <v>53330.805764029348</v>
      </c>
      <c r="O25" s="810">
        <v>61389.691389648498</v>
      </c>
      <c r="P25" s="813">
        <v>5342.7776609693028</v>
      </c>
      <c r="Q25" s="821">
        <v>11.046134995963893</v>
      </c>
      <c r="R25" s="821">
        <v>8058.8856256191502</v>
      </c>
      <c r="S25" s="822">
        <v>15.111126693410512</v>
      </c>
    </row>
    <row r="26" spans="1:19" s="773" customFormat="1">
      <c r="A26" s="803" t="s">
        <v>877</v>
      </c>
      <c r="B26" s="812">
        <v>4119.9999916600018</v>
      </c>
      <c r="C26" s="806">
        <v>4558.509933209999</v>
      </c>
      <c r="D26" s="806">
        <v>3866.9812036199996</v>
      </c>
      <c r="E26" s="806">
        <v>5315.255360189999</v>
      </c>
      <c r="F26" s="812">
        <v>438.50994154999717</v>
      </c>
      <c r="G26" s="806">
        <v>10.64344520479758</v>
      </c>
      <c r="H26" s="806">
        <v>1448.2741565699994</v>
      </c>
      <c r="I26" s="807">
        <v>37.4523195306516</v>
      </c>
      <c r="K26" s="803" t="s">
        <v>878</v>
      </c>
      <c r="L26" s="814">
        <v>1480.5555202200196</v>
      </c>
      <c r="M26" s="815">
        <v>1395.2262297099999</v>
      </c>
      <c r="N26" s="815">
        <v>1399.9314934499996</v>
      </c>
      <c r="O26" s="815">
        <v>1415.2668434099996</v>
      </c>
      <c r="P26" s="810">
        <v>-85.329290510019746</v>
      </c>
      <c r="Q26" s="821">
        <v>-5.7633293277201316</v>
      </c>
      <c r="R26" s="821">
        <v>15.33534996000003</v>
      </c>
      <c r="S26" s="822">
        <v>1.0954357432310851</v>
      </c>
    </row>
    <row r="27" spans="1:19" s="773" customFormat="1">
      <c r="A27" s="803" t="s">
        <v>879</v>
      </c>
      <c r="B27" s="812">
        <v>494.77012422999985</v>
      </c>
      <c r="C27" s="806">
        <v>494.57940361999999</v>
      </c>
      <c r="D27" s="806">
        <v>429.82810351000006</v>
      </c>
      <c r="E27" s="806">
        <v>752.26924485999996</v>
      </c>
      <c r="F27" s="812">
        <v>-0.19072060999985752</v>
      </c>
      <c r="G27" s="806">
        <v>-3.854731736211274E-2</v>
      </c>
      <c r="H27" s="806">
        <v>322.4411413499999</v>
      </c>
      <c r="I27" s="807">
        <v>75.016300404028428</v>
      </c>
      <c r="K27" s="796" t="s">
        <v>880</v>
      </c>
      <c r="L27" s="800">
        <v>135056.38298246288</v>
      </c>
      <c r="M27" s="801">
        <v>161122.51523781012</v>
      </c>
      <c r="N27" s="801">
        <v>165393.32964811832</v>
      </c>
      <c r="O27" s="801">
        <v>189276.569330906</v>
      </c>
      <c r="P27" s="801">
        <v>26066.132255347242</v>
      </c>
      <c r="Q27" s="823">
        <v>19.300185359422766</v>
      </c>
      <c r="R27" s="823">
        <v>23883.23968278768</v>
      </c>
      <c r="S27" s="824">
        <v>14.440267774764759</v>
      </c>
    </row>
    <row r="28" spans="1:19" s="773" customFormat="1">
      <c r="A28" s="803" t="s">
        <v>881</v>
      </c>
      <c r="B28" s="812">
        <v>6808.2353451999998</v>
      </c>
      <c r="C28" s="806">
        <v>7686.0868726499984</v>
      </c>
      <c r="D28" s="806">
        <v>7980.9211584220038</v>
      </c>
      <c r="E28" s="806">
        <v>8545.4084782400023</v>
      </c>
      <c r="F28" s="812">
        <v>877.85152744999868</v>
      </c>
      <c r="G28" s="806">
        <v>12.89396565982269</v>
      </c>
      <c r="H28" s="806">
        <v>564.48731981799847</v>
      </c>
      <c r="I28" s="807">
        <v>7.0729594819053387</v>
      </c>
      <c r="K28" s="803" t="s">
        <v>882</v>
      </c>
      <c r="L28" s="808">
        <v>1497.29522539</v>
      </c>
      <c r="M28" s="809">
        <v>871.44001872000013</v>
      </c>
      <c r="N28" s="809">
        <v>1273.1897967</v>
      </c>
      <c r="O28" s="809">
        <v>969.85011408000003</v>
      </c>
      <c r="P28" s="810">
        <v>-625.85520666999992</v>
      </c>
      <c r="Q28" s="821">
        <v>-41.79905178733096</v>
      </c>
      <c r="R28" s="821">
        <v>-303.33968261999996</v>
      </c>
      <c r="S28" s="822">
        <v>-23.825173859092391</v>
      </c>
    </row>
    <row r="29" spans="1:19" s="773" customFormat="1">
      <c r="A29" s="803" t="s">
        <v>883</v>
      </c>
      <c r="B29" s="812">
        <v>0</v>
      </c>
      <c r="C29" s="806">
        <v>0</v>
      </c>
      <c r="D29" s="806">
        <v>0</v>
      </c>
      <c r="E29" s="806">
        <v>0</v>
      </c>
      <c r="F29" s="826">
        <v>0</v>
      </c>
      <c r="G29" s="827"/>
      <c r="H29" s="827">
        <v>0</v>
      </c>
      <c r="I29" s="828"/>
      <c r="J29" s="787"/>
      <c r="K29" s="829" t="s">
        <v>884</v>
      </c>
      <c r="L29" s="813">
        <v>158.91970232</v>
      </c>
      <c r="M29" s="810">
        <v>147.33223192</v>
      </c>
      <c r="N29" s="810">
        <v>174.83791459</v>
      </c>
      <c r="O29" s="810">
        <v>297.26513577000003</v>
      </c>
      <c r="P29" s="813">
        <v>-11.587470400000001</v>
      </c>
      <c r="Q29" s="821">
        <v>-7.2913995123572048</v>
      </c>
      <c r="R29" s="821">
        <v>122.42722118000003</v>
      </c>
      <c r="S29" s="822">
        <v>70.023267817564303</v>
      </c>
    </row>
    <row r="30" spans="1:19" s="773" customFormat="1">
      <c r="A30" s="803" t="s">
        <v>885</v>
      </c>
      <c r="B30" s="812">
        <v>15064.411486055002</v>
      </c>
      <c r="C30" s="806">
        <v>16211.69229766832</v>
      </c>
      <c r="D30" s="806">
        <v>15944.989547361003</v>
      </c>
      <c r="E30" s="806">
        <v>14068.420397230499</v>
      </c>
      <c r="F30" s="812">
        <v>1147.2808116133183</v>
      </c>
      <c r="G30" s="830">
        <v>7.6158355915552782</v>
      </c>
      <c r="H30" s="830">
        <v>-1876.5691501305046</v>
      </c>
      <c r="I30" s="831">
        <v>-11.769020886194866</v>
      </c>
      <c r="K30" s="803" t="s">
        <v>886</v>
      </c>
      <c r="L30" s="813">
        <v>507.23868614000003</v>
      </c>
      <c r="M30" s="810">
        <v>1333.0640097299997</v>
      </c>
      <c r="N30" s="810">
        <v>1200.2112925900003</v>
      </c>
      <c r="O30" s="810">
        <v>1192.52014607</v>
      </c>
      <c r="P30" s="813">
        <v>825.8253235899997</v>
      </c>
      <c r="Q30" s="821">
        <v>162.80803222530002</v>
      </c>
      <c r="R30" s="821">
        <v>-7.6911465200003022</v>
      </c>
      <c r="S30" s="822">
        <v>-0.64081604359872046</v>
      </c>
    </row>
    <row r="31" spans="1:19" s="773" customFormat="1">
      <c r="A31" s="803" t="s">
        <v>887</v>
      </c>
      <c r="B31" s="812">
        <v>13731.801656999</v>
      </c>
      <c r="C31" s="806">
        <v>16323.6999158204</v>
      </c>
      <c r="D31" s="806">
        <v>16168.125606502997</v>
      </c>
      <c r="E31" s="806">
        <v>18473.813004726999</v>
      </c>
      <c r="F31" s="812">
        <v>2591.8982588214003</v>
      </c>
      <c r="G31" s="830">
        <v>18.875150716296055</v>
      </c>
      <c r="H31" s="830">
        <v>2305.6873982240013</v>
      </c>
      <c r="I31" s="831">
        <v>14.260696968463854</v>
      </c>
      <c r="K31" s="803" t="s">
        <v>888</v>
      </c>
      <c r="L31" s="813">
        <v>40879.620896200009</v>
      </c>
      <c r="M31" s="810">
        <v>51239.589936353281</v>
      </c>
      <c r="N31" s="810">
        <v>54019.435589350003</v>
      </c>
      <c r="O31" s="810">
        <v>63197.71672122</v>
      </c>
      <c r="P31" s="813">
        <v>10359.969040153272</v>
      </c>
      <c r="Q31" s="821">
        <v>25.342625036711848</v>
      </c>
      <c r="R31" s="821">
        <v>9178.2811318699969</v>
      </c>
      <c r="S31" s="822">
        <v>16.990701646056269</v>
      </c>
    </row>
    <row r="32" spans="1:19" s="773" customFormat="1">
      <c r="A32" s="803" t="s">
        <v>889</v>
      </c>
      <c r="B32" s="812">
        <v>4792.5171924058332</v>
      </c>
      <c r="C32" s="806">
        <v>5804.6932983400002</v>
      </c>
      <c r="D32" s="806">
        <v>5910.252578300001</v>
      </c>
      <c r="E32" s="806">
        <v>6349.1366157099992</v>
      </c>
      <c r="F32" s="812">
        <v>1012.176105934167</v>
      </c>
      <c r="G32" s="830">
        <v>21.119926445711023</v>
      </c>
      <c r="H32" s="830">
        <v>438.8840374099982</v>
      </c>
      <c r="I32" s="831">
        <v>7.4258084844190675</v>
      </c>
      <c r="K32" s="803" t="s">
        <v>890</v>
      </c>
      <c r="L32" s="813">
        <v>4013.5000495628806</v>
      </c>
      <c r="M32" s="810">
        <v>4351.5056591100001</v>
      </c>
      <c r="N32" s="810">
        <v>4050.7289513899996</v>
      </c>
      <c r="O32" s="810">
        <v>4819.9634837700014</v>
      </c>
      <c r="P32" s="813">
        <v>338.00560954711955</v>
      </c>
      <c r="Q32" s="821">
        <v>8.4217168399918805</v>
      </c>
      <c r="R32" s="821">
        <v>769.23453238000184</v>
      </c>
      <c r="S32" s="822">
        <v>18.990027266969825</v>
      </c>
    </row>
    <row r="33" spans="1:19" s="773" customFormat="1">
      <c r="A33" s="803" t="s">
        <v>891</v>
      </c>
      <c r="B33" s="812">
        <v>7318.6586114084985</v>
      </c>
      <c r="C33" s="806">
        <v>8049.9832235765407</v>
      </c>
      <c r="D33" s="806">
        <v>7777.8760425200007</v>
      </c>
      <c r="E33" s="806">
        <v>8546.358972489501</v>
      </c>
      <c r="F33" s="812">
        <v>731.32461216804222</v>
      </c>
      <c r="G33" s="830">
        <v>9.9926045331317415</v>
      </c>
      <c r="H33" s="830">
        <v>768.48292996950022</v>
      </c>
      <c r="I33" s="831">
        <v>9.8803699849209075</v>
      </c>
      <c r="K33" s="803" t="s">
        <v>892</v>
      </c>
      <c r="L33" s="813">
        <v>75.750901909999996</v>
      </c>
      <c r="M33" s="810">
        <v>359.27293471000002</v>
      </c>
      <c r="N33" s="810">
        <v>106.64442317</v>
      </c>
      <c r="O33" s="810">
        <v>127.94505105999997</v>
      </c>
      <c r="P33" s="813">
        <v>283.52203280000003</v>
      </c>
      <c r="Q33" s="821">
        <v>374.28205559433985</v>
      </c>
      <c r="R33" s="821">
        <v>21.300627889999973</v>
      </c>
      <c r="S33" s="822">
        <v>19.973503777168936</v>
      </c>
    </row>
    <row r="34" spans="1:19" s="773" customFormat="1">
      <c r="A34" s="803" t="s">
        <v>893</v>
      </c>
      <c r="B34" s="812">
        <v>0</v>
      </c>
      <c r="C34" s="806">
        <v>0</v>
      </c>
      <c r="D34" s="806">
        <v>0</v>
      </c>
      <c r="E34" s="806">
        <v>0</v>
      </c>
      <c r="F34" s="826">
        <v>0</v>
      </c>
      <c r="G34" s="827"/>
      <c r="H34" s="827">
        <v>0</v>
      </c>
      <c r="I34" s="828"/>
      <c r="K34" s="803" t="s">
        <v>894</v>
      </c>
      <c r="L34" s="813">
        <v>5434.4995479699992</v>
      </c>
      <c r="M34" s="810">
        <v>5475.8546881900011</v>
      </c>
      <c r="N34" s="810">
        <v>5511.1981904200011</v>
      </c>
      <c r="O34" s="810">
        <v>5874.78792617</v>
      </c>
      <c r="P34" s="813">
        <v>41.355140220001886</v>
      </c>
      <c r="Q34" s="821">
        <v>0.76097421400006682</v>
      </c>
      <c r="R34" s="821">
        <v>363.58973574999891</v>
      </c>
      <c r="S34" s="822">
        <v>6.5972901570119413</v>
      </c>
    </row>
    <row r="35" spans="1:19" s="773" customFormat="1">
      <c r="A35" s="803" t="s">
        <v>895</v>
      </c>
      <c r="B35" s="812">
        <v>9756.6369618300014</v>
      </c>
      <c r="C35" s="806">
        <v>10669.744163076401</v>
      </c>
      <c r="D35" s="806">
        <v>10746.803177829997</v>
      </c>
      <c r="E35" s="806">
        <v>11334.799382690002</v>
      </c>
      <c r="F35" s="812">
        <v>913.1072012463992</v>
      </c>
      <c r="G35" s="806">
        <v>9.3588313762074478</v>
      </c>
      <c r="H35" s="806">
        <v>587.99620486000458</v>
      </c>
      <c r="I35" s="807">
        <v>5.471359204502833</v>
      </c>
      <c r="K35" s="803" t="s">
        <v>896</v>
      </c>
      <c r="L35" s="813">
        <v>0</v>
      </c>
      <c r="M35" s="810">
        <v>0</v>
      </c>
      <c r="N35" s="810">
        <v>0</v>
      </c>
      <c r="O35" s="810">
        <v>0</v>
      </c>
      <c r="P35" s="818">
        <v>0</v>
      </c>
      <c r="Q35" s="819"/>
      <c r="R35" s="819">
        <v>0</v>
      </c>
      <c r="S35" s="820"/>
    </row>
    <row r="36" spans="1:19" s="773" customFormat="1">
      <c r="A36" s="803" t="s">
        <v>897</v>
      </c>
      <c r="B36" s="812">
        <v>1607.0436244189998</v>
      </c>
      <c r="C36" s="806">
        <v>1626.5417196804999</v>
      </c>
      <c r="D36" s="806">
        <v>1427.4127736004998</v>
      </c>
      <c r="E36" s="806">
        <v>2520.4761992669996</v>
      </c>
      <c r="F36" s="812">
        <v>19.498095261500112</v>
      </c>
      <c r="G36" s="806">
        <v>1.2132897306101027</v>
      </c>
      <c r="H36" s="806">
        <v>1093.0634256664998</v>
      </c>
      <c r="I36" s="807">
        <v>76.576547855135232</v>
      </c>
      <c r="K36" s="803" t="s">
        <v>898</v>
      </c>
      <c r="L36" s="813">
        <v>1614.92240128</v>
      </c>
      <c r="M36" s="810">
        <v>2426.9576693700001</v>
      </c>
      <c r="N36" s="810">
        <v>2890.9113391400001</v>
      </c>
      <c r="O36" s="810">
        <v>3366.6095024000006</v>
      </c>
      <c r="P36" s="813">
        <v>812.03526809000005</v>
      </c>
      <c r="Q36" s="821">
        <v>50.283237599922735</v>
      </c>
      <c r="R36" s="821">
        <v>475.69816326000046</v>
      </c>
      <c r="S36" s="822">
        <v>16.454955114656443</v>
      </c>
    </row>
    <row r="37" spans="1:19" s="773" customFormat="1">
      <c r="A37" s="803" t="s">
        <v>899</v>
      </c>
      <c r="B37" s="812">
        <v>991.1339984</v>
      </c>
      <c r="C37" s="806">
        <v>1197.1767798100002</v>
      </c>
      <c r="D37" s="806">
        <v>1141.79956171</v>
      </c>
      <c r="E37" s="806">
        <v>1319.4131616</v>
      </c>
      <c r="F37" s="812">
        <v>206.0427814100002</v>
      </c>
      <c r="G37" s="806">
        <v>20.788589811530798</v>
      </c>
      <c r="H37" s="806">
        <v>177.61359988999993</v>
      </c>
      <c r="I37" s="807">
        <v>15.555584872006731</v>
      </c>
      <c r="K37" s="803" t="s">
        <v>900</v>
      </c>
      <c r="L37" s="813">
        <v>811.31831507999993</v>
      </c>
      <c r="M37" s="810">
        <v>858.21122691000005</v>
      </c>
      <c r="N37" s="810">
        <v>832.46635490000006</v>
      </c>
      <c r="O37" s="810">
        <v>984.21347845999992</v>
      </c>
      <c r="P37" s="813">
        <v>46.892911830000116</v>
      </c>
      <c r="Q37" s="821">
        <v>5.7798413962066473</v>
      </c>
      <c r="R37" s="821">
        <v>151.74712355999986</v>
      </c>
      <c r="S37" s="822">
        <v>18.228619411078597</v>
      </c>
    </row>
    <row r="38" spans="1:19" s="773" customFormat="1">
      <c r="A38" s="803" t="s">
        <v>901</v>
      </c>
      <c r="B38" s="812">
        <v>476.60258767000005</v>
      </c>
      <c r="C38" s="806">
        <v>542.11592524000014</v>
      </c>
      <c r="D38" s="806">
        <v>588.41508036000005</v>
      </c>
      <c r="E38" s="806">
        <v>669.22285588000011</v>
      </c>
      <c r="F38" s="812">
        <v>65.51333757000009</v>
      </c>
      <c r="G38" s="806">
        <v>13.745904714928148</v>
      </c>
      <c r="H38" s="806">
        <v>80.807775520000064</v>
      </c>
      <c r="I38" s="807">
        <v>13.73312449275787</v>
      </c>
      <c r="K38" s="803" t="s">
        <v>902</v>
      </c>
      <c r="L38" s="813">
        <v>68126.247831810004</v>
      </c>
      <c r="M38" s="810">
        <v>83881.284669786837</v>
      </c>
      <c r="N38" s="810">
        <v>85054.80704698831</v>
      </c>
      <c r="O38" s="810">
        <v>96064.675787235974</v>
      </c>
      <c r="P38" s="813">
        <v>15755.036837976833</v>
      </c>
      <c r="Q38" s="821">
        <v>23.126235980106888</v>
      </c>
      <c r="R38" s="821">
        <v>11009.868740247664</v>
      </c>
      <c r="S38" s="822">
        <v>12.944440323243919</v>
      </c>
    </row>
    <row r="39" spans="1:19" s="773" customFormat="1">
      <c r="A39" s="803" t="s">
        <v>903</v>
      </c>
      <c r="B39" s="812">
        <v>1822.8033438570001</v>
      </c>
      <c r="C39" s="806">
        <v>1822.0226941299995</v>
      </c>
      <c r="D39" s="806">
        <v>1885.2721999929997</v>
      </c>
      <c r="E39" s="806">
        <v>1802.8892060499995</v>
      </c>
      <c r="F39" s="812">
        <v>-0.78064972700053659</v>
      </c>
      <c r="G39" s="806">
        <v>-4.2826875956278633E-2</v>
      </c>
      <c r="H39" s="806">
        <v>-82.382993943000201</v>
      </c>
      <c r="I39" s="807">
        <v>-4.3698195912137301</v>
      </c>
      <c r="K39" s="803" t="s">
        <v>904</v>
      </c>
      <c r="L39" s="814">
        <v>11937.0694248</v>
      </c>
      <c r="M39" s="815">
        <v>10178.002193009999</v>
      </c>
      <c r="N39" s="815">
        <v>10278.898748879996</v>
      </c>
      <c r="O39" s="815">
        <v>12381.021984669995</v>
      </c>
      <c r="P39" s="810">
        <v>-1759.0672317900007</v>
      </c>
      <c r="Q39" s="821">
        <v>-14.736173253172421</v>
      </c>
      <c r="R39" s="821">
        <v>2102.1232357899989</v>
      </c>
      <c r="S39" s="822">
        <v>20.450860419449597</v>
      </c>
    </row>
    <row r="40" spans="1:19" s="773" customFormat="1">
      <c r="A40" s="803" t="s">
        <v>905</v>
      </c>
      <c r="B40" s="812">
        <v>14252.240938379999</v>
      </c>
      <c r="C40" s="806">
        <v>15720.923628749337</v>
      </c>
      <c r="D40" s="806">
        <v>15998.723864708501</v>
      </c>
      <c r="E40" s="806">
        <v>18777.725959058997</v>
      </c>
      <c r="F40" s="812">
        <v>1468.6826903693382</v>
      </c>
      <c r="G40" s="806">
        <v>10.304924655141832</v>
      </c>
      <c r="H40" s="806">
        <v>2779.0020943504951</v>
      </c>
      <c r="I40" s="807">
        <v>17.370148505911029</v>
      </c>
      <c r="K40" s="796" t="s">
        <v>906</v>
      </c>
      <c r="L40" s="800">
        <v>126574.73428609353</v>
      </c>
      <c r="M40" s="801">
        <v>147245.05976562167</v>
      </c>
      <c r="N40" s="801">
        <v>156122.2882613235</v>
      </c>
      <c r="O40" s="801">
        <v>182057.73854471248</v>
      </c>
      <c r="P40" s="801">
        <v>20670.325479528139</v>
      </c>
      <c r="Q40" s="823">
        <v>16.330530414393404</v>
      </c>
      <c r="R40" s="823">
        <v>25935.450283388986</v>
      </c>
      <c r="S40" s="824">
        <v>16.612266302411115</v>
      </c>
    </row>
    <row r="41" spans="1:19" s="773" customFormat="1">
      <c r="A41" s="803" t="s">
        <v>907</v>
      </c>
      <c r="B41" s="812">
        <v>38608.395599509997</v>
      </c>
      <c r="C41" s="806">
        <v>45125.84174476</v>
      </c>
      <c r="D41" s="806">
        <v>47267.529103182504</v>
      </c>
      <c r="E41" s="806">
        <v>60837.451025620991</v>
      </c>
      <c r="F41" s="812">
        <v>6517.4461452500036</v>
      </c>
      <c r="G41" s="806">
        <v>16.880903865719613</v>
      </c>
      <c r="H41" s="806">
        <v>13569.921922438487</v>
      </c>
      <c r="I41" s="807">
        <v>28.708760918761101</v>
      </c>
      <c r="K41" s="803" t="s">
        <v>908</v>
      </c>
      <c r="L41" s="808">
        <v>11478.185984962998</v>
      </c>
      <c r="M41" s="809">
        <v>12732.150619466862</v>
      </c>
      <c r="N41" s="809">
        <v>12074.975327048003</v>
      </c>
      <c r="O41" s="809">
        <v>16040.920095419504</v>
      </c>
      <c r="P41" s="810">
        <v>1253.9646345038636</v>
      </c>
      <c r="Q41" s="821">
        <v>10.924763165073474</v>
      </c>
      <c r="R41" s="821">
        <v>3965.9447683715007</v>
      </c>
      <c r="S41" s="822">
        <v>32.844330203207662</v>
      </c>
    </row>
    <row r="42" spans="1:19" s="773" customFormat="1">
      <c r="A42" s="803" t="s">
        <v>909</v>
      </c>
      <c r="B42" s="812">
        <v>7090.8318297399992</v>
      </c>
      <c r="C42" s="806">
        <v>8597.6997669014399</v>
      </c>
      <c r="D42" s="806">
        <v>9533.9626331380005</v>
      </c>
      <c r="E42" s="806">
        <v>11231.89855975</v>
      </c>
      <c r="F42" s="812">
        <v>1506.8679371614408</v>
      </c>
      <c r="G42" s="806">
        <v>21.250933223961304</v>
      </c>
      <c r="H42" s="806">
        <v>1697.9359266119991</v>
      </c>
      <c r="I42" s="807">
        <v>17.809341109753667</v>
      </c>
      <c r="K42" s="803" t="s">
        <v>910</v>
      </c>
      <c r="L42" s="813">
        <v>39907.145148835887</v>
      </c>
      <c r="M42" s="810">
        <v>49130.578711984235</v>
      </c>
      <c r="N42" s="810">
        <v>50929.034126069535</v>
      </c>
      <c r="O42" s="810">
        <v>63156.304974930004</v>
      </c>
      <c r="P42" s="813">
        <v>9223.4335631483482</v>
      </c>
      <c r="Q42" s="821">
        <v>23.112235988690863</v>
      </c>
      <c r="R42" s="821">
        <v>12227.270848860469</v>
      </c>
      <c r="S42" s="822">
        <v>24.008448341260763</v>
      </c>
    </row>
    <row r="43" spans="1:19" s="773" customFormat="1">
      <c r="A43" s="803" t="s">
        <v>911</v>
      </c>
      <c r="B43" s="812">
        <v>41259.998918947495</v>
      </c>
      <c r="C43" s="806">
        <v>47125.376684677001</v>
      </c>
      <c r="D43" s="806">
        <v>41177.272594663613</v>
      </c>
      <c r="E43" s="806">
        <v>61218.188525346734</v>
      </c>
      <c r="F43" s="812">
        <v>5865.3777657295068</v>
      </c>
      <c r="G43" s="806">
        <v>14.215651767833656</v>
      </c>
      <c r="H43" s="806">
        <v>20040.915930683121</v>
      </c>
      <c r="I43" s="807">
        <v>48.669847874480965</v>
      </c>
      <c r="K43" s="803" t="s">
        <v>912</v>
      </c>
      <c r="L43" s="813">
        <v>1022.18701226</v>
      </c>
      <c r="M43" s="810">
        <v>1478.953413844325</v>
      </c>
      <c r="N43" s="810">
        <v>1483.35433272</v>
      </c>
      <c r="O43" s="810">
        <v>1748.5709826299999</v>
      </c>
      <c r="P43" s="813">
        <v>456.76640158432508</v>
      </c>
      <c r="Q43" s="821">
        <v>44.685208881145869</v>
      </c>
      <c r="R43" s="821">
        <v>265.21664990999989</v>
      </c>
      <c r="S43" s="822">
        <v>17.879521032825441</v>
      </c>
    </row>
    <row r="44" spans="1:19" s="773" customFormat="1">
      <c r="A44" s="803" t="s">
        <v>913</v>
      </c>
      <c r="B44" s="812">
        <v>4113.2320763216994</v>
      </c>
      <c r="C44" s="806">
        <v>5059.273535421632</v>
      </c>
      <c r="D44" s="806">
        <v>5047.5928216425</v>
      </c>
      <c r="E44" s="806">
        <v>7751.4781407000009</v>
      </c>
      <c r="F44" s="812">
        <v>946.04145909993258</v>
      </c>
      <c r="G44" s="806">
        <v>22.999953358963886</v>
      </c>
      <c r="H44" s="806">
        <v>2703.885319057501</v>
      </c>
      <c r="I44" s="807">
        <v>53.567817662789395</v>
      </c>
      <c r="K44" s="803" t="s">
        <v>914</v>
      </c>
      <c r="L44" s="813">
        <v>1973.4139351400001</v>
      </c>
      <c r="M44" s="810">
        <v>2621.0524862799998</v>
      </c>
      <c r="N44" s="810">
        <v>2929.0406959200004</v>
      </c>
      <c r="O44" s="810">
        <v>2937.4353065600003</v>
      </c>
      <c r="P44" s="813">
        <v>647.63855113999966</v>
      </c>
      <c r="Q44" s="821">
        <v>32.818180697302829</v>
      </c>
      <c r="R44" s="821">
        <v>8.3946106399998826</v>
      </c>
      <c r="S44" s="822">
        <v>0.28659931737012506</v>
      </c>
    </row>
    <row r="45" spans="1:19" s="773" customFormat="1">
      <c r="A45" s="803" t="s">
        <v>915</v>
      </c>
      <c r="B45" s="816">
        <v>34975.729356827804</v>
      </c>
      <c r="C45" s="817">
        <v>38782.839261743</v>
      </c>
      <c r="D45" s="817">
        <v>38854.52056142551</v>
      </c>
      <c r="E45" s="817">
        <v>45709.672176616499</v>
      </c>
      <c r="F45" s="806">
        <v>3807.1099049151962</v>
      </c>
      <c r="G45" s="806">
        <v>10.885005044711066</v>
      </c>
      <c r="H45" s="806">
        <v>6855.1516151909891</v>
      </c>
      <c r="I45" s="807">
        <v>17.643124959819307</v>
      </c>
      <c r="K45" s="803" t="s">
        <v>916</v>
      </c>
      <c r="L45" s="813">
        <v>21023.335356708365</v>
      </c>
      <c r="M45" s="810">
        <v>23362.403927569823</v>
      </c>
      <c r="N45" s="810">
        <v>23914.127947180001</v>
      </c>
      <c r="O45" s="810">
        <v>25526.614515269994</v>
      </c>
      <c r="P45" s="813">
        <v>2339.0685708614583</v>
      </c>
      <c r="Q45" s="821">
        <v>11.126058406879199</v>
      </c>
      <c r="R45" s="821">
        <v>1612.4865680899929</v>
      </c>
      <c r="S45" s="822">
        <v>6.7428198580000505</v>
      </c>
    </row>
    <row r="46" spans="1:19" s="790" customFormat="1">
      <c r="A46" s="796" t="s">
        <v>917</v>
      </c>
      <c r="B46" s="797">
        <v>182872.14447774141</v>
      </c>
      <c r="C46" s="798">
        <v>214944.57918815094</v>
      </c>
      <c r="D46" s="798">
        <v>212185.50825047004</v>
      </c>
      <c r="E46" s="798">
        <v>239518.20271213481</v>
      </c>
      <c r="F46" s="798">
        <v>32072.434710409521</v>
      </c>
      <c r="G46" s="798">
        <v>17.538173898492929</v>
      </c>
      <c r="H46" s="798">
        <v>27332.694461664767</v>
      </c>
      <c r="I46" s="799">
        <v>12.881508585119983</v>
      </c>
      <c r="K46" s="803" t="s">
        <v>918</v>
      </c>
      <c r="L46" s="813">
        <v>27130.412025736256</v>
      </c>
      <c r="M46" s="810">
        <v>29232.347014849267</v>
      </c>
      <c r="N46" s="810">
        <v>29810.215481134004</v>
      </c>
      <c r="O46" s="810">
        <v>33212.485620899992</v>
      </c>
      <c r="P46" s="813">
        <v>2101.9349891130114</v>
      </c>
      <c r="Q46" s="821">
        <v>7.7475232853783753</v>
      </c>
      <c r="R46" s="821">
        <v>3402.2701397659876</v>
      </c>
      <c r="S46" s="822">
        <v>11.413101464896096</v>
      </c>
    </row>
    <row r="47" spans="1:19" s="773" customFormat="1">
      <c r="A47" s="803" t="s">
        <v>919</v>
      </c>
      <c r="B47" s="804">
        <v>149442.77513241951</v>
      </c>
      <c r="C47" s="805">
        <v>175281.10656555661</v>
      </c>
      <c r="D47" s="805">
        <v>176838.37856853809</v>
      </c>
      <c r="E47" s="805">
        <v>195521.93196785689</v>
      </c>
      <c r="F47" s="806">
        <v>25838.331433137093</v>
      </c>
      <c r="G47" s="806">
        <v>17.289782935469479</v>
      </c>
      <c r="H47" s="806">
        <v>18683.5533993188</v>
      </c>
      <c r="I47" s="807">
        <v>10.56532724997675</v>
      </c>
      <c r="K47" s="803" t="s">
        <v>920</v>
      </c>
      <c r="L47" s="813">
        <v>3048.4579758499995</v>
      </c>
      <c r="M47" s="810">
        <v>3422.974385706294</v>
      </c>
      <c r="N47" s="810">
        <v>3524.7618459499995</v>
      </c>
      <c r="O47" s="810">
        <v>3881.4131438399995</v>
      </c>
      <c r="P47" s="813">
        <v>374.51640985629456</v>
      </c>
      <c r="Q47" s="821">
        <v>12.285437845075373</v>
      </c>
      <c r="R47" s="821">
        <v>356.65129789000002</v>
      </c>
      <c r="S47" s="822">
        <v>10.118450933069347</v>
      </c>
    </row>
    <row r="48" spans="1:19" s="773" customFormat="1">
      <c r="A48" s="803" t="s">
        <v>921</v>
      </c>
      <c r="B48" s="812">
        <v>13822.840305757914</v>
      </c>
      <c r="C48" s="806">
        <v>14812.605056506609</v>
      </c>
      <c r="D48" s="806">
        <v>14969.161282877936</v>
      </c>
      <c r="E48" s="806">
        <v>17075.665135727941</v>
      </c>
      <c r="F48" s="812">
        <v>989.7647507486945</v>
      </c>
      <c r="G48" s="806">
        <v>7.1603572699628693</v>
      </c>
      <c r="H48" s="806">
        <v>2106.5038528500045</v>
      </c>
      <c r="I48" s="807">
        <v>14.072290444618771</v>
      </c>
      <c r="K48" s="803" t="s">
        <v>922</v>
      </c>
      <c r="L48" s="814">
        <v>20991.596846599998</v>
      </c>
      <c r="M48" s="815">
        <v>25264.599205920877</v>
      </c>
      <c r="N48" s="815">
        <v>31456.778505301998</v>
      </c>
      <c r="O48" s="815">
        <v>35553.993905163006</v>
      </c>
      <c r="P48" s="810">
        <v>4273.0023593208789</v>
      </c>
      <c r="Q48" s="819">
        <v>20.355775649402183</v>
      </c>
      <c r="R48" s="821">
        <v>4097.2153998610083</v>
      </c>
      <c r="S48" s="822">
        <v>13.024904629602895</v>
      </c>
    </row>
    <row r="49" spans="1:19" s="773" customFormat="1">
      <c r="A49" s="803" t="s">
        <v>923</v>
      </c>
      <c r="B49" s="816">
        <v>19606.529039563993</v>
      </c>
      <c r="C49" s="817">
        <v>24850.867566087665</v>
      </c>
      <c r="D49" s="817">
        <v>20377.968399053996</v>
      </c>
      <c r="E49" s="817">
        <v>26920.605608549999</v>
      </c>
      <c r="F49" s="806">
        <v>5244.338526523672</v>
      </c>
      <c r="G49" s="806">
        <v>26.747919103585989</v>
      </c>
      <c r="H49" s="806">
        <v>6542.6372094960025</v>
      </c>
      <c r="I49" s="807">
        <v>32.106425338257615</v>
      </c>
      <c r="K49" s="796" t="s">
        <v>924</v>
      </c>
      <c r="L49" s="800">
        <v>65186.970792073036</v>
      </c>
      <c r="M49" s="801">
        <v>81643.782332242859</v>
      </c>
      <c r="N49" s="801">
        <v>85338.972948454437</v>
      </c>
      <c r="O49" s="801">
        <v>83749.378658226997</v>
      </c>
      <c r="P49" s="801">
        <v>16456.811540169823</v>
      </c>
      <c r="Q49" s="823">
        <v>25.245553429169359</v>
      </c>
      <c r="R49" s="823">
        <v>-1589.5942902274401</v>
      </c>
      <c r="S49" s="824">
        <v>-1.8626827055764665</v>
      </c>
    </row>
    <row r="50" spans="1:19" s="790" customFormat="1">
      <c r="A50" s="796" t="s">
        <v>925</v>
      </c>
      <c r="B50" s="797">
        <v>19473.464319079496</v>
      </c>
      <c r="C50" s="798">
        <v>23872.795621554335</v>
      </c>
      <c r="D50" s="798">
        <v>25027.059758277504</v>
      </c>
      <c r="E50" s="798">
        <v>30883.497270766497</v>
      </c>
      <c r="F50" s="798">
        <v>4399.3313024748386</v>
      </c>
      <c r="G50" s="798">
        <v>22.591415838446938</v>
      </c>
      <c r="H50" s="798">
        <v>5856.4375124889921</v>
      </c>
      <c r="I50" s="799">
        <v>23.400421659807723</v>
      </c>
      <c r="K50" s="803" t="s">
        <v>926</v>
      </c>
      <c r="L50" s="808">
        <v>31271.072266219999</v>
      </c>
      <c r="M50" s="809">
        <v>35180.661484838995</v>
      </c>
      <c r="N50" s="809">
        <v>38626.74104097901</v>
      </c>
      <c r="O50" s="809">
        <v>38727.152586400007</v>
      </c>
      <c r="P50" s="810">
        <v>3909.5892186189958</v>
      </c>
      <c r="Q50" s="821">
        <v>12.50225507246919</v>
      </c>
      <c r="R50" s="821">
        <v>100.41154542099684</v>
      </c>
      <c r="S50" s="822">
        <v>0.25995344860823361</v>
      </c>
    </row>
    <row r="51" spans="1:19" s="773" customFormat="1">
      <c r="A51" s="803" t="s">
        <v>927</v>
      </c>
      <c r="B51" s="804">
        <v>3887.3781986699992</v>
      </c>
      <c r="C51" s="805">
        <v>5377.7272569919987</v>
      </c>
      <c r="D51" s="805">
        <v>5484.9336908934984</v>
      </c>
      <c r="E51" s="805">
        <v>5926.4005494165003</v>
      </c>
      <c r="F51" s="806">
        <v>1490.3490583219996</v>
      </c>
      <c r="G51" s="806">
        <v>38.338154461840048</v>
      </c>
      <c r="H51" s="806">
        <v>441.46685852300197</v>
      </c>
      <c r="I51" s="807">
        <v>8.0487182416800884</v>
      </c>
      <c r="K51" s="803" t="s">
        <v>928</v>
      </c>
      <c r="L51" s="813">
        <v>7501.0507342409865</v>
      </c>
      <c r="M51" s="810">
        <v>17992.380148019991</v>
      </c>
      <c r="N51" s="810">
        <v>17443.313639898217</v>
      </c>
      <c r="O51" s="810">
        <v>13326.977438329999</v>
      </c>
      <c r="P51" s="813">
        <v>10491.329413779004</v>
      </c>
      <c r="Q51" s="821">
        <v>139.86479741948574</v>
      </c>
      <c r="R51" s="821">
        <v>-4116.3362015682178</v>
      </c>
      <c r="S51" s="822">
        <v>-23.59836144981589</v>
      </c>
    </row>
    <row r="52" spans="1:19" s="773" customFormat="1">
      <c r="A52" s="803" t="s">
        <v>929</v>
      </c>
      <c r="B52" s="812">
        <v>91.5</v>
      </c>
      <c r="C52" s="806">
        <v>135.30000000000001</v>
      </c>
      <c r="D52" s="806">
        <v>100.30000000000001</v>
      </c>
      <c r="E52" s="806">
        <v>236.4</v>
      </c>
      <c r="F52" s="812">
        <v>43.800000000000011</v>
      </c>
      <c r="G52" s="806">
        <v>47.868852459016402</v>
      </c>
      <c r="H52" s="806">
        <v>136.1</v>
      </c>
      <c r="I52" s="807">
        <v>135.69292123629111</v>
      </c>
      <c r="K52" s="803" t="s">
        <v>930</v>
      </c>
      <c r="L52" s="813">
        <v>25868.472679219867</v>
      </c>
      <c r="M52" s="810">
        <v>27615.504865078274</v>
      </c>
      <c r="N52" s="810">
        <v>28363.100666419999</v>
      </c>
      <c r="O52" s="810">
        <v>30522.013778486998</v>
      </c>
      <c r="P52" s="813">
        <v>1747.0321858584066</v>
      </c>
      <c r="Q52" s="821">
        <v>6.7535188780657966</v>
      </c>
      <c r="R52" s="821">
        <v>2158.913112066999</v>
      </c>
      <c r="S52" s="822">
        <v>7.611696398987176</v>
      </c>
    </row>
    <row r="53" spans="1:19" s="773" customFormat="1">
      <c r="A53" s="803" t="s">
        <v>931</v>
      </c>
      <c r="B53" s="812">
        <v>1009.2920061000003</v>
      </c>
      <c r="C53" s="806">
        <v>2249.4440197599997</v>
      </c>
      <c r="D53" s="806">
        <v>2675.3091348700009</v>
      </c>
      <c r="E53" s="806">
        <v>3357.0465214900005</v>
      </c>
      <c r="F53" s="812">
        <v>1240.1520136599993</v>
      </c>
      <c r="G53" s="806">
        <v>122.87346042222845</v>
      </c>
      <c r="H53" s="806">
        <v>681.7373866199996</v>
      </c>
      <c r="I53" s="807">
        <v>25.482564901910919</v>
      </c>
      <c r="K53" s="803" t="s">
        <v>932</v>
      </c>
      <c r="L53" s="814">
        <v>546.3751123921819</v>
      </c>
      <c r="M53" s="815">
        <v>855.23583430559995</v>
      </c>
      <c r="N53" s="815">
        <v>905.81760115722693</v>
      </c>
      <c r="O53" s="815">
        <v>1173.23485501</v>
      </c>
      <c r="P53" s="810">
        <v>308.86072191341805</v>
      </c>
      <c r="Q53" s="821">
        <v>56.529061245330169</v>
      </c>
      <c r="R53" s="821">
        <v>267.41725385277311</v>
      </c>
      <c r="S53" s="822">
        <v>29.52219668850929</v>
      </c>
    </row>
    <row r="54" spans="1:19" s="773" customFormat="1">
      <c r="A54" s="803" t="s">
        <v>933</v>
      </c>
      <c r="B54" s="812">
        <v>970.18571304000011</v>
      </c>
      <c r="C54" s="806">
        <v>882.03863989999991</v>
      </c>
      <c r="D54" s="806">
        <v>666.31954827000004</v>
      </c>
      <c r="E54" s="806">
        <v>1418.1995082199999</v>
      </c>
      <c r="F54" s="812">
        <v>-88.147073140000202</v>
      </c>
      <c r="G54" s="806">
        <v>-9.0855876308256818</v>
      </c>
      <c r="H54" s="806">
        <v>751.87995994999983</v>
      </c>
      <c r="I54" s="807">
        <v>112.84074764159999</v>
      </c>
      <c r="K54" s="796" t="s">
        <v>934</v>
      </c>
      <c r="L54" s="800">
        <v>1654.9809354899999</v>
      </c>
      <c r="M54" s="801">
        <v>1564.61552035</v>
      </c>
      <c r="N54" s="801">
        <v>1583.80948373</v>
      </c>
      <c r="O54" s="801">
        <v>1567.6251894500001</v>
      </c>
      <c r="P54" s="801">
        <v>-90.365415139999868</v>
      </c>
      <c r="Q54" s="823">
        <v>-5.4602088279189065</v>
      </c>
      <c r="R54" s="823">
        <v>-16.184294279999904</v>
      </c>
      <c r="S54" s="824">
        <v>-1.0218586544818873</v>
      </c>
    </row>
    <row r="55" spans="1:19" s="773" customFormat="1">
      <c r="A55" s="803" t="s">
        <v>935</v>
      </c>
      <c r="B55" s="812">
        <v>543.40985409999996</v>
      </c>
      <c r="C55" s="806">
        <v>827.62610071999984</v>
      </c>
      <c r="D55" s="806">
        <v>591.08299421000004</v>
      </c>
      <c r="E55" s="806">
        <v>849.99455325999986</v>
      </c>
      <c r="F55" s="812">
        <v>284.21624661999988</v>
      </c>
      <c r="G55" s="806">
        <v>52.302372596963899</v>
      </c>
      <c r="H55" s="806">
        <v>258.91155904999982</v>
      </c>
      <c r="I55" s="807">
        <v>43.802911196259807</v>
      </c>
      <c r="K55" s="796" t="s">
        <v>936</v>
      </c>
      <c r="L55" s="800">
        <v>284468.56294568279</v>
      </c>
      <c r="M55" s="800">
        <v>335551.0333597787</v>
      </c>
      <c r="N55" s="800">
        <v>343347.97696838086</v>
      </c>
      <c r="O55" s="800">
        <v>407759.47460474115</v>
      </c>
      <c r="P55" s="801">
        <v>51082.470414095907</v>
      </c>
      <c r="Q55" s="823">
        <v>17.957158388658129</v>
      </c>
      <c r="R55" s="823">
        <v>64411.497636360291</v>
      </c>
      <c r="S55" s="824">
        <v>18.759830247169912</v>
      </c>
    </row>
    <row r="56" spans="1:19" s="773" customFormat="1" ht="13.5" thickBot="1">
      <c r="A56" s="803" t="s">
        <v>937</v>
      </c>
      <c r="B56" s="812">
        <v>1475.18554584</v>
      </c>
      <c r="C56" s="806">
        <v>1577.9611667500001</v>
      </c>
      <c r="D56" s="806">
        <v>2092.3804161399999</v>
      </c>
      <c r="E56" s="806">
        <v>2817.3897845900005</v>
      </c>
      <c r="F56" s="812">
        <v>102.77562091000004</v>
      </c>
      <c r="G56" s="806">
        <v>6.9669623051707417</v>
      </c>
      <c r="H56" s="806">
        <v>725.00936845000069</v>
      </c>
      <c r="I56" s="807">
        <v>34.649978696870519</v>
      </c>
      <c r="K56" s="832" t="s">
        <v>938</v>
      </c>
      <c r="L56" s="833">
        <v>1681852.6269443983</v>
      </c>
      <c r="M56" s="833">
        <v>1949937.6735357859</v>
      </c>
      <c r="N56" s="833">
        <v>1986225.1150022778</v>
      </c>
      <c r="O56" s="833">
        <v>2309207.6501557971</v>
      </c>
      <c r="P56" s="833">
        <v>268084.94659138762</v>
      </c>
      <c r="Q56" s="834">
        <v>15.939859551097902</v>
      </c>
      <c r="R56" s="834">
        <v>322982.5351535189</v>
      </c>
      <c r="S56" s="835">
        <v>16.261124316371788</v>
      </c>
    </row>
    <row r="57" spans="1:19" s="773" customFormat="1" ht="13.5" thickTop="1">
      <c r="A57" s="803" t="s">
        <v>939</v>
      </c>
      <c r="B57" s="812">
        <v>3634.4989916394998</v>
      </c>
      <c r="C57" s="806">
        <v>3648.1359181773691</v>
      </c>
      <c r="D57" s="806">
        <v>3466.174055902</v>
      </c>
      <c r="E57" s="806">
        <v>3984.8815073700002</v>
      </c>
      <c r="F57" s="812">
        <v>13.636926537869385</v>
      </c>
      <c r="G57" s="806">
        <v>0.37520787787363929</v>
      </c>
      <c r="H57" s="806">
        <v>518.70745146800027</v>
      </c>
      <c r="I57" s="807">
        <v>14.964841439072435</v>
      </c>
      <c r="K57" s="777" t="s">
        <v>726</v>
      </c>
    </row>
    <row r="58" spans="1:19" s="773" customFormat="1">
      <c r="A58" s="803" t="s">
        <v>940</v>
      </c>
      <c r="B58" s="812">
        <v>2955.3369070400004</v>
      </c>
      <c r="C58" s="806">
        <v>3451.8668670185007</v>
      </c>
      <c r="D58" s="806">
        <v>2997.7223488409991</v>
      </c>
      <c r="E58" s="806">
        <v>3265.8714531400001</v>
      </c>
      <c r="F58" s="812">
        <v>496.5299599785003</v>
      </c>
      <c r="G58" s="806">
        <v>16.801128791634575</v>
      </c>
      <c r="H58" s="806">
        <v>268.14910429900101</v>
      </c>
      <c r="I58" s="807">
        <v>8.9450947451045533</v>
      </c>
    </row>
    <row r="59" spans="1:19" s="773" customFormat="1">
      <c r="A59" s="803" t="s">
        <v>941</v>
      </c>
      <c r="B59" s="812">
        <v>1918.6132841600004</v>
      </c>
      <c r="C59" s="806">
        <v>2388.5556223219996</v>
      </c>
      <c r="D59" s="806">
        <v>3376.8731346009999</v>
      </c>
      <c r="E59" s="806">
        <v>4079.5134950500001</v>
      </c>
      <c r="F59" s="812">
        <v>469.94233816199926</v>
      </c>
      <c r="G59" s="806">
        <v>24.493854078975978</v>
      </c>
      <c r="H59" s="806">
        <v>702.64036044900013</v>
      </c>
      <c r="I59" s="807">
        <v>20.807425462609856</v>
      </c>
    </row>
    <row r="60" spans="1:19" s="773" customFormat="1">
      <c r="A60" s="803" t="s">
        <v>942</v>
      </c>
      <c r="B60" s="812">
        <v>2239.3474177900002</v>
      </c>
      <c r="C60" s="806">
        <v>2496.1358176900003</v>
      </c>
      <c r="D60" s="806">
        <v>2721.2001818100002</v>
      </c>
      <c r="E60" s="806">
        <v>3891.5596142099994</v>
      </c>
      <c r="F60" s="812">
        <v>256.78839990000006</v>
      </c>
      <c r="G60" s="806">
        <v>11.467108580830352</v>
      </c>
      <c r="H60" s="806">
        <v>1170.3594323999992</v>
      </c>
      <c r="I60" s="807">
        <v>43.008942900390998</v>
      </c>
    </row>
    <row r="61" spans="1:19" s="773" customFormat="1">
      <c r="A61" s="803" t="s">
        <v>943</v>
      </c>
      <c r="B61" s="812">
        <v>675.67252008999992</v>
      </c>
      <c r="C61" s="806">
        <v>744.2252910454423</v>
      </c>
      <c r="D61" s="806">
        <v>777.87812006000013</v>
      </c>
      <c r="E61" s="806">
        <v>941.35470683000005</v>
      </c>
      <c r="F61" s="812">
        <v>68.552770955442384</v>
      </c>
      <c r="G61" s="806">
        <v>10.145857485266845</v>
      </c>
      <c r="H61" s="806">
        <v>163.47658676999993</v>
      </c>
      <c r="I61" s="807">
        <v>21.015707030992267</v>
      </c>
    </row>
    <row r="62" spans="1:19" s="773" customFormat="1">
      <c r="A62" s="803" t="s">
        <v>944</v>
      </c>
      <c r="B62" s="812">
        <v>63.511422489999987</v>
      </c>
      <c r="C62" s="806">
        <v>86.755683189999999</v>
      </c>
      <c r="D62" s="806">
        <v>69.900637559999993</v>
      </c>
      <c r="E62" s="806">
        <v>107.96728696000002</v>
      </c>
      <c r="F62" s="812">
        <v>23.244260700000012</v>
      </c>
      <c r="G62" s="806">
        <v>36.598551549778108</v>
      </c>
      <c r="H62" s="806">
        <v>38.066649400000031</v>
      </c>
      <c r="I62" s="807">
        <v>54.458229178990102</v>
      </c>
    </row>
    <row r="63" spans="1:19" s="773" customFormat="1" ht="13.5" thickBot="1">
      <c r="A63" s="836" t="s">
        <v>945</v>
      </c>
      <c r="B63" s="837">
        <v>9.5646649999999962</v>
      </c>
      <c r="C63" s="837">
        <v>6.9922109999999966</v>
      </c>
      <c r="D63" s="837">
        <v>6.9854959999999968</v>
      </c>
      <c r="E63" s="837">
        <v>6.9232109999999967</v>
      </c>
      <c r="F63" s="837">
        <v>-2.5724539999999996</v>
      </c>
      <c r="G63" s="837">
        <v>-26.895390481527588</v>
      </c>
      <c r="H63" s="837">
        <v>-6.2285000000000146E-2</v>
      </c>
      <c r="I63" s="838">
        <v>-0.8916331782310114</v>
      </c>
    </row>
    <row r="64" spans="1:19" ht="13.5" thickTop="1">
      <c r="A64" s="777" t="s">
        <v>726</v>
      </c>
      <c r="B64" s="779"/>
      <c r="C64" s="779"/>
      <c r="D64" s="779"/>
      <c r="E64" s="779"/>
    </row>
    <row r="65" spans="1:9" ht="25.5" customHeight="1">
      <c r="A65" s="1807" t="s">
        <v>946</v>
      </c>
      <c r="B65" s="1807"/>
      <c r="C65" s="1807"/>
      <c r="D65" s="1807"/>
      <c r="E65" s="1807"/>
      <c r="F65" s="1807"/>
      <c r="G65" s="1807"/>
      <c r="H65" s="1807"/>
      <c r="I65" s="1807"/>
    </row>
  </sheetData>
  <mergeCells count="11">
    <mergeCell ref="A1:S1"/>
    <mergeCell ref="A2:S2"/>
    <mergeCell ref="H3:I3"/>
    <mergeCell ref="R3:S3"/>
    <mergeCell ref="F4:I4"/>
    <mergeCell ref="P4:S4"/>
    <mergeCell ref="F5:G5"/>
    <mergeCell ref="H5:I5"/>
    <mergeCell ref="P5:Q5"/>
    <mergeCell ref="R5:S5"/>
    <mergeCell ref="A65:I65"/>
  </mergeCells>
  <pageMargins left="0.7" right="0.43" top="0.78" bottom="0.75" header="0.3" footer="0.3"/>
  <pageSetup scale="49" orientation="landscape" r:id="rId1"/>
</worksheet>
</file>

<file path=xl/worksheets/sheet33.xml><?xml version="1.0" encoding="utf-8"?>
<worksheet xmlns="http://schemas.openxmlformats.org/spreadsheetml/2006/main" xmlns:r="http://schemas.openxmlformats.org/officeDocument/2006/relationships">
  <sheetPr>
    <pageSetUpPr fitToPage="1"/>
  </sheetPr>
  <dimension ref="A1:J54"/>
  <sheetViews>
    <sheetView workbookViewId="0">
      <selection activeCell="J14" sqref="J14"/>
    </sheetView>
  </sheetViews>
  <sheetFormatPr defaultRowHeight="15.75"/>
  <cols>
    <col min="1" max="1" width="40.42578125" style="839" bestFit="1" customWidth="1"/>
    <col min="2" max="9" width="12.85546875" style="839" customWidth="1"/>
    <col min="10" max="256" width="9.140625" style="839"/>
    <col min="257" max="257" width="34.42578125" style="839" bestFit="1" customWidth="1"/>
    <col min="258" max="260" width="9.42578125" style="839" bestFit="1" customWidth="1"/>
    <col min="261" max="262" width="9.140625" style="839"/>
    <col min="263" max="263" width="7.28515625" style="839" bestFit="1" customWidth="1"/>
    <col min="264" max="264" width="9.5703125" style="839" customWidth="1"/>
    <col min="265" max="265" width="7.28515625" style="839" bestFit="1" customWidth="1"/>
    <col min="266" max="512" width="9.140625" style="839"/>
    <col min="513" max="513" width="34.42578125" style="839" bestFit="1" customWidth="1"/>
    <col min="514" max="516" width="9.42578125" style="839" bestFit="1" customWidth="1"/>
    <col min="517" max="518" width="9.140625" style="839"/>
    <col min="519" max="519" width="7.28515625" style="839" bestFit="1" customWidth="1"/>
    <col min="520" max="520" width="9.5703125" style="839" customWidth="1"/>
    <col min="521" max="521" width="7.28515625" style="839" bestFit="1" customWidth="1"/>
    <col min="522" max="768" width="9.140625" style="839"/>
    <col min="769" max="769" width="34.42578125" style="839" bestFit="1" customWidth="1"/>
    <col min="770" max="772" width="9.42578125" style="839" bestFit="1" customWidth="1"/>
    <col min="773" max="774" width="9.140625" style="839"/>
    <col min="775" max="775" width="7.28515625" style="839" bestFit="1" customWidth="1"/>
    <col min="776" max="776" width="9.5703125" style="839" customWidth="1"/>
    <col min="777" max="777" width="7.28515625" style="839" bestFit="1" customWidth="1"/>
    <col min="778" max="1024" width="9.140625" style="839"/>
    <col min="1025" max="1025" width="34.42578125" style="839" bestFit="1" customWidth="1"/>
    <col min="1026" max="1028" width="9.42578125" style="839" bestFit="1" customWidth="1"/>
    <col min="1029" max="1030" width="9.140625" style="839"/>
    <col min="1031" max="1031" width="7.28515625" style="839" bestFit="1" customWidth="1"/>
    <col min="1032" max="1032" width="9.5703125" style="839" customWidth="1"/>
    <col min="1033" max="1033" width="7.28515625" style="839" bestFit="1" customWidth="1"/>
    <col min="1034" max="1280" width="9.140625" style="839"/>
    <col min="1281" max="1281" width="34.42578125" style="839" bestFit="1" customWidth="1"/>
    <col min="1282" max="1284" width="9.42578125" style="839" bestFit="1" customWidth="1"/>
    <col min="1285" max="1286" width="9.140625" style="839"/>
    <col min="1287" max="1287" width="7.28515625" style="839" bestFit="1" customWidth="1"/>
    <col min="1288" max="1288" width="9.5703125" style="839" customWidth="1"/>
    <col min="1289" max="1289" width="7.28515625" style="839" bestFit="1" customWidth="1"/>
    <col min="1290" max="1536" width="9.140625" style="839"/>
    <col min="1537" max="1537" width="34.42578125" style="839" bestFit="1" customWidth="1"/>
    <col min="1538" max="1540" width="9.42578125" style="839" bestFit="1" customWidth="1"/>
    <col min="1541" max="1542" width="9.140625" style="839"/>
    <col min="1543" max="1543" width="7.28515625" style="839" bestFit="1" customWidth="1"/>
    <col min="1544" max="1544" width="9.5703125" style="839" customWidth="1"/>
    <col min="1545" max="1545" width="7.28515625" style="839" bestFit="1" customWidth="1"/>
    <col min="1546" max="1792" width="9.140625" style="839"/>
    <col min="1793" max="1793" width="34.42578125" style="839" bestFit="1" customWidth="1"/>
    <col min="1794" max="1796" width="9.42578125" style="839" bestFit="1" customWidth="1"/>
    <col min="1797" max="1798" width="9.140625" style="839"/>
    <col min="1799" max="1799" width="7.28515625" style="839" bestFit="1" customWidth="1"/>
    <col min="1800" max="1800" width="9.5703125" style="839" customWidth="1"/>
    <col min="1801" max="1801" width="7.28515625" style="839" bestFit="1" customWidth="1"/>
    <col min="1802" max="2048" width="9.140625" style="839"/>
    <col min="2049" max="2049" width="34.42578125" style="839" bestFit="1" customWidth="1"/>
    <col min="2050" max="2052" width="9.42578125" style="839" bestFit="1" customWidth="1"/>
    <col min="2053" max="2054" width="9.140625" style="839"/>
    <col min="2055" max="2055" width="7.28515625" style="839" bestFit="1" customWidth="1"/>
    <col min="2056" max="2056" width="9.5703125" style="839" customWidth="1"/>
    <col min="2057" max="2057" width="7.28515625" style="839" bestFit="1" customWidth="1"/>
    <col min="2058" max="2304" width="9.140625" style="839"/>
    <col min="2305" max="2305" width="34.42578125" style="839" bestFit="1" customWidth="1"/>
    <col min="2306" max="2308" width="9.42578125" style="839" bestFit="1" customWidth="1"/>
    <col min="2309" max="2310" width="9.140625" style="839"/>
    <col min="2311" max="2311" width="7.28515625" style="839" bestFit="1" customWidth="1"/>
    <col min="2312" max="2312" width="9.5703125" style="839" customWidth="1"/>
    <col min="2313" max="2313" width="7.28515625" style="839" bestFit="1" customWidth="1"/>
    <col min="2314" max="2560" width="9.140625" style="839"/>
    <col min="2561" max="2561" width="34.42578125" style="839" bestFit="1" customWidth="1"/>
    <col min="2562" max="2564" width="9.42578125" style="839" bestFit="1" customWidth="1"/>
    <col min="2565" max="2566" width="9.140625" style="839"/>
    <col min="2567" max="2567" width="7.28515625" style="839" bestFit="1" customWidth="1"/>
    <col min="2568" max="2568" width="9.5703125" style="839" customWidth="1"/>
    <col min="2569" max="2569" width="7.28515625" style="839" bestFit="1" customWidth="1"/>
    <col min="2570" max="2816" width="9.140625" style="839"/>
    <col min="2817" max="2817" width="34.42578125" style="839" bestFit="1" customWidth="1"/>
    <col min="2818" max="2820" width="9.42578125" style="839" bestFit="1" customWidth="1"/>
    <col min="2821" max="2822" width="9.140625" style="839"/>
    <col min="2823" max="2823" width="7.28515625" style="839" bestFit="1" customWidth="1"/>
    <col min="2824" max="2824" width="9.5703125" style="839" customWidth="1"/>
    <col min="2825" max="2825" width="7.28515625" style="839" bestFit="1" customWidth="1"/>
    <col min="2826" max="3072" width="9.140625" style="839"/>
    <col min="3073" max="3073" width="34.42578125" style="839" bestFit="1" customWidth="1"/>
    <col min="3074" max="3076" width="9.42578125" style="839" bestFit="1" customWidth="1"/>
    <col min="3077" max="3078" width="9.140625" style="839"/>
    <col min="3079" max="3079" width="7.28515625" style="839" bestFit="1" customWidth="1"/>
    <col min="3080" max="3080" width="9.5703125" style="839" customWidth="1"/>
    <col min="3081" max="3081" width="7.28515625" style="839" bestFit="1" customWidth="1"/>
    <col min="3082" max="3328" width="9.140625" style="839"/>
    <col min="3329" max="3329" width="34.42578125" style="839" bestFit="1" customWidth="1"/>
    <col min="3330" max="3332" width="9.42578125" style="839" bestFit="1" customWidth="1"/>
    <col min="3333" max="3334" width="9.140625" style="839"/>
    <col min="3335" max="3335" width="7.28515625" style="839" bestFit="1" customWidth="1"/>
    <col min="3336" max="3336" width="9.5703125" style="839" customWidth="1"/>
    <col min="3337" max="3337" width="7.28515625" style="839" bestFit="1" customWidth="1"/>
    <col min="3338" max="3584" width="9.140625" style="839"/>
    <col min="3585" max="3585" width="34.42578125" style="839" bestFit="1" customWidth="1"/>
    <col min="3586" max="3588" width="9.42578125" style="839" bestFit="1" customWidth="1"/>
    <col min="3589" max="3590" width="9.140625" style="839"/>
    <col min="3591" max="3591" width="7.28515625" style="839" bestFit="1" customWidth="1"/>
    <col min="3592" max="3592" width="9.5703125" style="839" customWidth="1"/>
    <col min="3593" max="3593" width="7.28515625" style="839" bestFit="1" customWidth="1"/>
    <col min="3594" max="3840" width="9.140625" style="839"/>
    <col min="3841" max="3841" width="34.42578125" style="839" bestFit="1" customWidth="1"/>
    <col min="3842" max="3844" width="9.42578125" style="839" bestFit="1" customWidth="1"/>
    <col min="3845" max="3846" width="9.140625" style="839"/>
    <col min="3847" max="3847" width="7.28515625" style="839" bestFit="1" customWidth="1"/>
    <col min="3848" max="3848" width="9.5703125" style="839" customWidth="1"/>
    <col min="3849" max="3849" width="7.28515625" style="839" bestFit="1" customWidth="1"/>
    <col min="3850" max="4096" width="9.140625" style="839"/>
    <col min="4097" max="4097" width="34.42578125" style="839" bestFit="1" customWidth="1"/>
    <col min="4098" max="4100" width="9.42578125" style="839" bestFit="1" customWidth="1"/>
    <col min="4101" max="4102" width="9.140625" style="839"/>
    <col min="4103" max="4103" width="7.28515625" style="839" bestFit="1" customWidth="1"/>
    <col min="4104" max="4104" width="9.5703125" style="839" customWidth="1"/>
    <col min="4105" max="4105" width="7.28515625" style="839" bestFit="1" customWidth="1"/>
    <col min="4106" max="4352" width="9.140625" style="839"/>
    <col min="4353" max="4353" width="34.42578125" style="839" bestFit="1" customWidth="1"/>
    <col min="4354" max="4356" width="9.42578125" style="839" bestFit="1" customWidth="1"/>
    <col min="4357" max="4358" width="9.140625" style="839"/>
    <col min="4359" max="4359" width="7.28515625" style="839" bestFit="1" customWidth="1"/>
    <col min="4360" max="4360" width="9.5703125" style="839" customWidth="1"/>
    <col min="4361" max="4361" width="7.28515625" style="839" bestFit="1" customWidth="1"/>
    <col min="4362" max="4608" width="9.140625" style="839"/>
    <col min="4609" max="4609" width="34.42578125" style="839" bestFit="1" customWidth="1"/>
    <col min="4610" max="4612" width="9.42578125" style="839" bestFit="1" customWidth="1"/>
    <col min="4613" max="4614" width="9.140625" style="839"/>
    <col min="4615" max="4615" width="7.28515625" style="839" bestFit="1" customWidth="1"/>
    <col min="4616" max="4616" width="9.5703125" style="839" customWidth="1"/>
    <col min="4617" max="4617" width="7.28515625" style="839" bestFit="1" customWidth="1"/>
    <col min="4618" max="4864" width="9.140625" style="839"/>
    <col min="4865" max="4865" width="34.42578125" style="839" bestFit="1" customWidth="1"/>
    <col min="4866" max="4868" width="9.42578125" style="839" bestFit="1" customWidth="1"/>
    <col min="4869" max="4870" width="9.140625" style="839"/>
    <col min="4871" max="4871" width="7.28515625" style="839" bestFit="1" customWidth="1"/>
    <col min="4872" max="4872" width="9.5703125" style="839" customWidth="1"/>
    <col min="4873" max="4873" width="7.28515625" style="839" bestFit="1" customWidth="1"/>
    <col min="4874" max="5120" width="9.140625" style="839"/>
    <col min="5121" max="5121" width="34.42578125" style="839" bestFit="1" customWidth="1"/>
    <col min="5122" max="5124" width="9.42578125" style="839" bestFit="1" customWidth="1"/>
    <col min="5125" max="5126" width="9.140625" style="839"/>
    <col min="5127" max="5127" width="7.28515625" style="839" bestFit="1" customWidth="1"/>
    <col min="5128" max="5128" width="9.5703125" style="839" customWidth="1"/>
    <col min="5129" max="5129" width="7.28515625" style="839" bestFit="1" customWidth="1"/>
    <col min="5130" max="5376" width="9.140625" style="839"/>
    <col min="5377" max="5377" width="34.42578125" style="839" bestFit="1" customWidth="1"/>
    <col min="5378" max="5380" width="9.42578125" style="839" bestFit="1" customWidth="1"/>
    <col min="5381" max="5382" width="9.140625" style="839"/>
    <col min="5383" max="5383" width="7.28515625" style="839" bestFit="1" customWidth="1"/>
    <col min="5384" max="5384" width="9.5703125" style="839" customWidth="1"/>
    <col min="5385" max="5385" width="7.28515625" style="839" bestFit="1" customWidth="1"/>
    <col min="5386" max="5632" width="9.140625" style="839"/>
    <col min="5633" max="5633" width="34.42578125" style="839" bestFit="1" customWidth="1"/>
    <col min="5634" max="5636" width="9.42578125" style="839" bestFit="1" customWidth="1"/>
    <col min="5637" max="5638" width="9.140625" style="839"/>
    <col min="5639" max="5639" width="7.28515625" style="839" bestFit="1" customWidth="1"/>
    <col min="5640" max="5640" width="9.5703125" style="839" customWidth="1"/>
    <col min="5641" max="5641" width="7.28515625" style="839" bestFit="1" customWidth="1"/>
    <col min="5642" max="5888" width="9.140625" style="839"/>
    <col min="5889" max="5889" width="34.42578125" style="839" bestFit="1" customWidth="1"/>
    <col min="5890" max="5892" width="9.42578125" style="839" bestFit="1" customWidth="1"/>
    <col min="5893" max="5894" width="9.140625" style="839"/>
    <col min="5895" max="5895" width="7.28515625" style="839" bestFit="1" customWidth="1"/>
    <col min="5896" max="5896" width="9.5703125" style="839" customWidth="1"/>
    <col min="5897" max="5897" width="7.28515625" style="839" bestFit="1" customWidth="1"/>
    <col min="5898" max="6144" width="9.140625" style="839"/>
    <col min="6145" max="6145" width="34.42578125" style="839" bestFit="1" customWidth="1"/>
    <col min="6146" max="6148" width="9.42578125" style="839" bestFit="1" customWidth="1"/>
    <col min="6149" max="6150" width="9.140625" style="839"/>
    <col min="6151" max="6151" width="7.28515625" style="839" bestFit="1" customWidth="1"/>
    <col min="6152" max="6152" width="9.5703125" style="839" customWidth="1"/>
    <col min="6153" max="6153" width="7.28515625" style="839" bestFit="1" customWidth="1"/>
    <col min="6154" max="6400" width="9.140625" style="839"/>
    <col min="6401" max="6401" width="34.42578125" style="839" bestFit="1" customWidth="1"/>
    <col min="6402" max="6404" width="9.42578125" style="839" bestFit="1" customWidth="1"/>
    <col min="6405" max="6406" width="9.140625" style="839"/>
    <col min="6407" max="6407" width="7.28515625" style="839" bestFit="1" customWidth="1"/>
    <col min="6408" max="6408" width="9.5703125" style="839" customWidth="1"/>
    <col min="6409" max="6409" width="7.28515625" style="839" bestFit="1" customWidth="1"/>
    <col min="6410" max="6656" width="9.140625" style="839"/>
    <col min="6657" max="6657" width="34.42578125" style="839" bestFit="1" customWidth="1"/>
    <col min="6658" max="6660" width="9.42578125" style="839" bestFit="1" customWidth="1"/>
    <col min="6661" max="6662" width="9.140625" style="839"/>
    <col min="6663" max="6663" width="7.28515625" style="839" bestFit="1" customWidth="1"/>
    <col min="6664" max="6664" width="9.5703125" style="839" customWidth="1"/>
    <col min="6665" max="6665" width="7.28515625" style="839" bestFit="1" customWidth="1"/>
    <col min="6666" max="6912" width="9.140625" style="839"/>
    <col min="6913" max="6913" width="34.42578125" style="839" bestFit="1" customWidth="1"/>
    <col min="6914" max="6916" width="9.42578125" style="839" bestFit="1" customWidth="1"/>
    <col min="6917" max="6918" width="9.140625" style="839"/>
    <col min="6919" max="6919" width="7.28515625" style="839" bestFit="1" customWidth="1"/>
    <col min="6920" max="6920" width="9.5703125" style="839" customWidth="1"/>
    <col min="6921" max="6921" width="7.28515625" style="839" bestFit="1" customWidth="1"/>
    <col min="6922" max="7168" width="9.140625" style="839"/>
    <col min="7169" max="7169" width="34.42578125" style="839" bestFit="1" customWidth="1"/>
    <col min="7170" max="7172" width="9.42578125" style="839" bestFit="1" customWidth="1"/>
    <col min="7173" max="7174" width="9.140625" style="839"/>
    <col min="7175" max="7175" width="7.28515625" style="839" bestFit="1" customWidth="1"/>
    <col min="7176" max="7176" width="9.5703125" style="839" customWidth="1"/>
    <col min="7177" max="7177" width="7.28515625" style="839" bestFit="1" customWidth="1"/>
    <col min="7178" max="7424" width="9.140625" style="839"/>
    <col min="7425" max="7425" width="34.42578125" style="839" bestFit="1" customWidth="1"/>
    <col min="7426" max="7428" width="9.42578125" style="839" bestFit="1" customWidth="1"/>
    <col min="7429" max="7430" width="9.140625" style="839"/>
    <col min="7431" max="7431" width="7.28515625" style="839" bestFit="1" customWidth="1"/>
    <col min="7432" max="7432" width="9.5703125" style="839" customWidth="1"/>
    <col min="7433" max="7433" width="7.28515625" style="839" bestFit="1" customWidth="1"/>
    <col min="7434" max="7680" width="9.140625" style="839"/>
    <col min="7681" max="7681" width="34.42578125" style="839" bestFit="1" customWidth="1"/>
    <col min="7682" max="7684" width="9.42578125" style="839" bestFit="1" customWidth="1"/>
    <col min="7685" max="7686" width="9.140625" style="839"/>
    <col min="7687" max="7687" width="7.28515625" style="839" bestFit="1" customWidth="1"/>
    <col min="7688" max="7688" width="9.5703125" style="839" customWidth="1"/>
    <col min="7689" max="7689" width="7.28515625" style="839" bestFit="1" customWidth="1"/>
    <col min="7690" max="7936" width="9.140625" style="839"/>
    <col min="7937" max="7937" width="34.42578125" style="839" bestFit="1" customWidth="1"/>
    <col min="7938" max="7940" width="9.42578125" style="839" bestFit="1" customWidth="1"/>
    <col min="7941" max="7942" width="9.140625" style="839"/>
    <col min="7943" max="7943" width="7.28515625" style="839" bestFit="1" customWidth="1"/>
    <col min="7944" max="7944" width="9.5703125" style="839" customWidth="1"/>
    <col min="7945" max="7945" width="7.28515625" style="839" bestFit="1" customWidth="1"/>
    <col min="7946" max="8192" width="9.140625" style="839"/>
    <col min="8193" max="8193" width="34.42578125" style="839" bestFit="1" customWidth="1"/>
    <col min="8194" max="8196" width="9.42578125" style="839" bestFit="1" customWidth="1"/>
    <col min="8197" max="8198" width="9.140625" style="839"/>
    <col min="8199" max="8199" width="7.28515625" style="839" bestFit="1" customWidth="1"/>
    <col min="8200" max="8200" width="9.5703125" style="839" customWidth="1"/>
    <col min="8201" max="8201" width="7.28515625" style="839" bestFit="1" customWidth="1"/>
    <col min="8202" max="8448" width="9.140625" style="839"/>
    <col min="8449" max="8449" width="34.42578125" style="839" bestFit="1" customWidth="1"/>
    <col min="8450" max="8452" width="9.42578125" style="839" bestFit="1" customWidth="1"/>
    <col min="8453" max="8454" width="9.140625" style="839"/>
    <col min="8455" max="8455" width="7.28515625" style="839" bestFit="1" customWidth="1"/>
    <col min="8456" max="8456" width="9.5703125" style="839" customWidth="1"/>
    <col min="8457" max="8457" width="7.28515625" style="839" bestFit="1" customWidth="1"/>
    <col min="8458" max="8704" width="9.140625" style="839"/>
    <col min="8705" max="8705" width="34.42578125" style="839" bestFit="1" customWidth="1"/>
    <col min="8706" max="8708" width="9.42578125" style="839" bestFit="1" customWidth="1"/>
    <col min="8709" max="8710" width="9.140625" style="839"/>
    <col min="8711" max="8711" width="7.28515625" style="839" bestFit="1" customWidth="1"/>
    <col min="8712" max="8712" width="9.5703125" style="839" customWidth="1"/>
    <col min="8713" max="8713" width="7.28515625" style="839" bestFit="1" customWidth="1"/>
    <col min="8714" max="8960" width="9.140625" style="839"/>
    <col min="8961" max="8961" width="34.42578125" style="839" bestFit="1" customWidth="1"/>
    <col min="8962" max="8964" width="9.42578125" style="839" bestFit="1" customWidth="1"/>
    <col min="8965" max="8966" width="9.140625" style="839"/>
    <col min="8967" max="8967" width="7.28515625" style="839" bestFit="1" customWidth="1"/>
    <col min="8968" max="8968" width="9.5703125" style="839" customWidth="1"/>
    <col min="8969" max="8969" width="7.28515625" style="839" bestFit="1" customWidth="1"/>
    <col min="8970" max="9216" width="9.140625" style="839"/>
    <col min="9217" max="9217" width="34.42578125" style="839" bestFit="1" customWidth="1"/>
    <col min="9218" max="9220" width="9.42578125" style="839" bestFit="1" customWidth="1"/>
    <col min="9221" max="9222" width="9.140625" style="839"/>
    <col min="9223" max="9223" width="7.28515625" style="839" bestFit="1" customWidth="1"/>
    <col min="9224" max="9224" width="9.5703125" style="839" customWidth="1"/>
    <col min="9225" max="9225" width="7.28515625" style="839" bestFit="1" customWidth="1"/>
    <col min="9226" max="9472" width="9.140625" style="839"/>
    <col min="9473" max="9473" width="34.42578125" style="839" bestFit="1" customWidth="1"/>
    <col min="9474" max="9476" width="9.42578125" style="839" bestFit="1" customWidth="1"/>
    <col min="9477" max="9478" width="9.140625" style="839"/>
    <col min="9479" max="9479" width="7.28515625" style="839" bestFit="1" customWidth="1"/>
    <col min="9480" max="9480" width="9.5703125" style="839" customWidth="1"/>
    <col min="9481" max="9481" width="7.28515625" style="839" bestFit="1" customWidth="1"/>
    <col min="9482" max="9728" width="9.140625" style="839"/>
    <col min="9729" max="9729" width="34.42578125" style="839" bestFit="1" customWidth="1"/>
    <col min="9730" max="9732" width="9.42578125" style="839" bestFit="1" customWidth="1"/>
    <col min="9733" max="9734" width="9.140625" style="839"/>
    <col min="9735" max="9735" width="7.28515625" style="839" bestFit="1" customWidth="1"/>
    <col min="9736" max="9736" width="9.5703125" style="839" customWidth="1"/>
    <col min="9737" max="9737" width="7.28515625" style="839" bestFit="1" customWidth="1"/>
    <col min="9738" max="9984" width="9.140625" style="839"/>
    <col min="9985" max="9985" width="34.42578125" style="839" bestFit="1" customWidth="1"/>
    <col min="9986" max="9988" width="9.42578125" style="839" bestFit="1" customWidth="1"/>
    <col min="9989" max="9990" width="9.140625" style="839"/>
    <col min="9991" max="9991" width="7.28515625" style="839" bestFit="1" customWidth="1"/>
    <col min="9992" max="9992" width="9.5703125" style="839" customWidth="1"/>
    <col min="9993" max="9993" width="7.28515625" style="839" bestFit="1" customWidth="1"/>
    <col min="9994" max="10240" width="9.140625" style="839"/>
    <col min="10241" max="10241" width="34.42578125" style="839" bestFit="1" customWidth="1"/>
    <col min="10242" max="10244" width="9.42578125" style="839" bestFit="1" customWidth="1"/>
    <col min="10245" max="10246" width="9.140625" style="839"/>
    <col min="10247" max="10247" width="7.28515625" style="839" bestFit="1" customWidth="1"/>
    <col min="10248" max="10248" width="9.5703125" style="839" customWidth="1"/>
    <col min="10249" max="10249" width="7.28515625" style="839" bestFit="1" customWidth="1"/>
    <col min="10250" max="10496" width="9.140625" style="839"/>
    <col min="10497" max="10497" width="34.42578125" style="839" bestFit="1" customWidth="1"/>
    <col min="10498" max="10500" width="9.42578125" style="839" bestFit="1" customWidth="1"/>
    <col min="10501" max="10502" width="9.140625" style="839"/>
    <col min="10503" max="10503" width="7.28515625" style="839" bestFit="1" customWidth="1"/>
    <col min="10504" max="10504" width="9.5703125" style="839" customWidth="1"/>
    <col min="10505" max="10505" width="7.28515625" style="839" bestFit="1" customWidth="1"/>
    <col min="10506" max="10752" width="9.140625" style="839"/>
    <col min="10753" max="10753" width="34.42578125" style="839" bestFit="1" customWidth="1"/>
    <col min="10754" max="10756" width="9.42578125" style="839" bestFit="1" customWidth="1"/>
    <col min="10757" max="10758" width="9.140625" style="839"/>
    <col min="10759" max="10759" width="7.28515625" style="839" bestFit="1" customWidth="1"/>
    <col min="10760" max="10760" width="9.5703125" style="839" customWidth="1"/>
    <col min="10761" max="10761" width="7.28515625" style="839" bestFit="1" customWidth="1"/>
    <col min="10762" max="11008" width="9.140625" style="839"/>
    <col min="11009" max="11009" width="34.42578125" style="839" bestFit="1" customWidth="1"/>
    <col min="11010" max="11012" width="9.42578125" style="839" bestFit="1" customWidth="1"/>
    <col min="11013" max="11014" width="9.140625" style="839"/>
    <col min="11015" max="11015" width="7.28515625" style="839" bestFit="1" customWidth="1"/>
    <col min="11016" max="11016" width="9.5703125" style="839" customWidth="1"/>
    <col min="11017" max="11017" width="7.28515625" style="839" bestFit="1" customWidth="1"/>
    <col min="11018" max="11264" width="9.140625" style="839"/>
    <col min="11265" max="11265" width="34.42578125" style="839" bestFit="1" customWidth="1"/>
    <col min="11266" max="11268" width="9.42578125" style="839" bestFit="1" customWidth="1"/>
    <col min="11269" max="11270" width="9.140625" style="839"/>
    <col min="11271" max="11271" width="7.28515625" style="839" bestFit="1" customWidth="1"/>
    <col min="11272" max="11272" width="9.5703125" style="839" customWidth="1"/>
    <col min="11273" max="11273" width="7.28515625" style="839" bestFit="1" customWidth="1"/>
    <col min="11274" max="11520" width="9.140625" style="839"/>
    <col min="11521" max="11521" width="34.42578125" style="839" bestFit="1" customWidth="1"/>
    <col min="11522" max="11524" width="9.42578125" style="839" bestFit="1" customWidth="1"/>
    <col min="11525" max="11526" width="9.140625" style="839"/>
    <col min="11527" max="11527" width="7.28515625" style="839" bestFit="1" customWidth="1"/>
    <col min="11528" max="11528" width="9.5703125" style="839" customWidth="1"/>
    <col min="11529" max="11529" width="7.28515625" style="839" bestFit="1" customWidth="1"/>
    <col min="11530" max="11776" width="9.140625" style="839"/>
    <col min="11777" max="11777" width="34.42578125" style="839" bestFit="1" customWidth="1"/>
    <col min="11778" max="11780" width="9.42578125" style="839" bestFit="1" customWidth="1"/>
    <col min="11781" max="11782" width="9.140625" style="839"/>
    <col min="11783" max="11783" width="7.28515625" style="839" bestFit="1" customWidth="1"/>
    <col min="11784" max="11784" width="9.5703125" style="839" customWidth="1"/>
    <col min="11785" max="11785" width="7.28515625" style="839" bestFit="1" customWidth="1"/>
    <col min="11786" max="12032" width="9.140625" style="839"/>
    <col min="12033" max="12033" width="34.42578125" style="839" bestFit="1" customWidth="1"/>
    <col min="12034" max="12036" width="9.42578125" style="839" bestFit="1" customWidth="1"/>
    <col min="12037" max="12038" width="9.140625" style="839"/>
    <col min="12039" max="12039" width="7.28515625" style="839" bestFit="1" customWidth="1"/>
    <col min="12040" max="12040" width="9.5703125" style="839" customWidth="1"/>
    <col min="12041" max="12041" width="7.28515625" style="839" bestFit="1" customWidth="1"/>
    <col min="12042" max="12288" width="9.140625" style="839"/>
    <col min="12289" max="12289" width="34.42578125" style="839" bestFit="1" customWidth="1"/>
    <col min="12290" max="12292" width="9.42578125" style="839" bestFit="1" customWidth="1"/>
    <col min="12293" max="12294" width="9.140625" style="839"/>
    <col min="12295" max="12295" width="7.28515625" style="839" bestFit="1" customWidth="1"/>
    <col min="12296" max="12296" width="9.5703125" style="839" customWidth="1"/>
    <col min="12297" max="12297" width="7.28515625" style="839" bestFit="1" customWidth="1"/>
    <col min="12298" max="12544" width="9.140625" style="839"/>
    <col min="12545" max="12545" width="34.42578125" style="839" bestFit="1" customWidth="1"/>
    <col min="12546" max="12548" width="9.42578125" style="839" bestFit="1" customWidth="1"/>
    <col min="12549" max="12550" width="9.140625" style="839"/>
    <col min="12551" max="12551" width="7.28515625" style="839" bestFit="1" customWidth="1"/>
    <col min="12552" max="12552" width="9.5703125" style="839" customWidth="1"/>
    <col min="12553" max="12553" width="7.28515625" style="839" bestFit="1" customWidth="1"/>
    <col min="12554" max="12800" width="9.140625" style="839"/>
    <col min="12801" max="12801" width="34.42578125" style="839" bestFit="1" customWidth="1"/>
    <col min="12802" max="12804" width="9.42578125" style="839" bestFit="1" customWidth="1"/>
    <col min="12805" max="12806" width="9.140625" style="839"/>
    <col min="12807" max="12807" width="7.28515625" style="839" bestFit="1" customWidth="1"/>
    <col min="12808" max="12808" width="9.5703125" style="839" customWidth="1"/>
    <col min="12809" max="12809" width="7.28515625" style="839" bestFit="1" customWidth="1"/>
    <col min="12810" max="13056" width="9.140625" style="839"/>
    <col min="13057" max="13057" width="34.42578125" style="839" bestFit="1" customWidth="1"/>
    <col min="13058" max="13060" width="9.42578125" style="839" bestFit="1" customWidth="1"/>
    <col min="13061" max="13062" width="9.140625" style="839"/>
    <col min="13063" max="13063" width="7.28515625" style="839" bestFit="1" customWidth="1"/>
    <col min="13064" max="13064" width="9.5703125" style="839" customWidth="1"/>
    <col min="13065" max="13065" width="7.28515625" style="839" bestFit="1" customWidth="1"/>
    <col min="13066" max="13312" width="9.140625" style="839"/>
    <col min="13313" max="13313" width="34.42578125" style="839" bestFit="1" customWidth="1"/>
    <col min="13314" max="13316" width="9.42578125" style="839" bestFit="1" customWidth="1"/>
    <col min="13317" max="13318" width="9.140625" style="839"/>
    <col min="13319" max="13319" width="7.28515625" style="839" bestFit="1" customWidth="1"/>
    <col min="13320" max="13320" width="9.5703125" style="839" customWidth="1"/>
    <col min="13321" max="13321" width="7.28515625" style="839" bestFit="1" customWidth="1"/>
    <col min="13322" max="13568" width="9.140625" style="839"/>
    <col min="13569" max="13569" width="34.42578125" style="839" bestFit="1" customWidth="1"/>
    <col min="13570" max="13572" width="9.42578125" style="839" bestFit="1" customWidth="1"/>
    <col min="13573" max="13574" width="9.140625" style="839"/>
    <col min="13575" max="13575" width="7.28515625" style="839" bestFit="1" customWidth="1"/>
    <col min="13576" max="13576" width="9.5703125" style="839" customWidth="1"/>
    <col min="13577" max="13577" width="7.28515625" style="839" bestFit="1" customWidth="1"/>
    <col min="13578" max="13824" width="9.140625" style="839"/>
    <col min="13825" max="13825" width="34.42578125" style="839" bestFit="1" customWidth="1"/>
    <col min="13826" max="13828" width="9.42578125" style="839" bestFit="1" customWidth="1"/>
    <col min="13829" max="13830" width="9.140625" style="839"/>
    <col min="13831" max="13831" width="7.28515625" style="839" bestFit="1" customWidth="1"/>
    <col min="13832" max="13832" width="9.5703125" style="839" customWidth="1"/>
    <col min="13833" max="13833" width="7.28515625" style="839" bestFit="1" customWidth="1"/>
    <col min="13834" max="14080" width="9.140625" style="839"/>
    <col min="14081" max="14081" width="34.42578125" style="839" bestFit="1" customWidth="1"/>
    <col min="14082" max="14084" width="9.42578125" style="839" bestFit="1" customWidth="1"/>
    <col min="14085" max="14086" width="9.140625" style="839"/>
    <col min="14087" max="14087" width="7.28515625" style="839" bestFit="1" customWidth="1"/>
    <col min="14088" max="14088" width="9.5703125" style="839" customWidth="1"/>
    <col min="14089" max="14089" width="7.28515625" style="839" bestFit="1" customWidth="1"/>
    <col min="14090" max="14336" width="9.140625" style="839"/>
    <col min="14337" max="14337" width="34.42578125" style="839" bestFit="1" customWidth="1"/>
    <col min="14338" max="14340" width="9.42578125" style="839" bestFit="1" customWidth="1"/>
    <col min="14341" max="14342" width="9.140625" style="839"/>
    <col min="14343" max="14343" width="7.28515625" style="839" bestFit="1" customWidth="1"/>
    <col min="14344" max="14344" width="9.5703125" style="839" customWidth="1"/>
    <col min="14345" max="14345" width="7.28515625" style="839" bestFit="1" customWidth="1"/>
    <col min="14346" max="14592" width="9.140625" style="839"/>
    <col min="14593" max="14593" width="34.42578125" style="839" bestFit="1" customWidth="1"/>
    <col min="14594" max="14596" width="9.42578125" style="839" bestFit="1" customWidth="1"/>
    <col min="14597" max="14598" width="9.140625" style="839"/>
    <col min="14599" max="14599" width="7.28515625" style="839" bestFit="1" customWidth="1"/>
    <col min="14600" max="14600" width="9.5703125" style="839" customWidth="1"/>
    <col min="14601" max="14601" width="7.28515625" style="839" bestFit="1" customWidth="1"/>
    <col min="14602" max="14848" width="9.140625" style="839"/>
    <col min="14849" max="14849" width="34.42578125" style="839" bestFit="1" customWidth="1"/>
    <col min="14850" max="14852" width="9.42578125" style="839" bestFit="1" customWidth="1"/>
    <col min="14853" max="14854" width="9.140625" style="839"/>
    <col min="14855" max="14855" width="7.28515625" style="839" bestFit="1" customWidth="1"/>
    <col min="14856" max="14856" width="9.5703125" style="839" customWidth="1"/>
    <col min="14857" max="14857" width="7.28515625" style="839" bestFit="1" customWidth="1"/>
    <col min="14858" max="15104" width="9.140625" style="839"/>
    <col min="15105" max="15105" width="34.42578125" style="839" bestFit="1" customWidth="1"/>
    <col min="15106" max="15108" width="9.42578125" style="839" bestFit="1" customWidth="1"/>
    <col min="15109" max="15110" width="9.140625" style="839"/>
    <col min="15111" max="15111" width="7.28515625" style="839" bestFit="1" customWidth="1"/>
    <col min="15112" max="15112" width="9.5703125" style="839" customWidth="1"/>
    <col min="15113" max="15113" width="7.28515625" style="839" bestFit="1" customWidth="1"/>
    <col min="15114" max="15360" width="9.140625" style="839"/>
    <col min="15361" max="15361" width="34.42578125" style="839" bestFit="1" customWidth="1"/>
    <col min="15362" max="15364" width="9.42578125" style="839" bestFit="1" customWidth="1"/>
    <col min="15365" max="15366" width="9.140625" style="839"/>
    <col min="15367" max="15367" width="7.28515625" style="839" bestFit="1" customWidth="1"/>
    <col min="15368" max="15368" width="9.5703125" style="839" customWidth="1"/>
    <col min="15369" max="15369" width="7.28515625" style="839" bestFit="1" customWidth="1"/>
    <col min="15370" max="15616" width="9.140625" style="839"/>
    <col min="15617" max="15617" width="34.42578125" style="839" bestFit="1" customWidth="1"/>
    <col min="15618" max="15620" width="9.42578125" style="839" bestFit="1" customWidth="1"/>
    <col min="15621" max="15622" width="9.140625" style="839"/>
    <col min="15623" max="15623" width="7.28515625" style="839" bestFit="1" customWidth="1"/>
    <col min="15624" max="15624" width="9.5703125" style="839" customWidth="1"/>
    <col min="15625" max="15625" width="7.28515625" style="839" bestFit="1" customWidth="1"/>
    <col min="15626" max="15872" width="9.140625" style="839"/>
    <col min="15873" max="15873" width="34.42578125" style="839" bestFit="1" customWidth="1"/>
    <col min="15874" max="15876" width="9.42578125" style="839" bestFit="1" customWidth="1"/>
    <col min="15877" max="15878" width="9.140625" style="839"/>
    <col min="15879" max="15879" width="7.28515625" style="839" bestFit="1" customWidth="1"/>
    <col min="15880" max="15880" width="9.5703125" style="839" customWidth="1"/>
    <col min="15881" max="15881" width="7.28515625" style="839" bestFit="1" customWidth="1"/>
    <col min="15882" max="16128" width="9.140625" style="839"/>
    <col min="16129" max="16129" width="34.42578125" style="839" bestFit="1" customWidth="1"/>
    <col min="16130" max="16132" width="9.42578125" style="839" bestFit="1" customWidth="1"/>
    <col min="16133" max="16134" width="9.140625" style="839"/>
    <col min="16135" max="16135" width="7.28515625" style="839" bestFit="1" customWidth="1"/>
    <col min="16136" max="16136" width="9.5703125" style="839" customWidth="1"/>
    <col min="16137" max="16137" width="7.28515625" style="839" bestFit="1" customWidth="1"/>
    <col min="16138" max="16384" width="9.140625" style="839"/>
  </cols>
  <sheetData>
    <row r="1" spans="1:10">
      <c r="A1" s="1808" t="s">
        <v>947</v>
      </c>
      <c r="B1" s="1808"/>
      <c r="C1" s="1808"/>
      <c r="D1" s="1808"/>
      <c r="E1" s="1808"/>
      <c r="F1" s="1808"/>
      <c r="G1" s="1808"/>
      <c r="H1" s="1808"/>
      <c r="I1" s="1808"/>
    </row>
    <row r="2" spans="1:10">
      <c r="A2" s="1808" t="s">
        <v>125</v>
      </c>
      <c r="B2" s="1808"/>
      <c r="C2" s="1808"/>
      <c r="D2" s="1808"/>
      <c r="E2" s="1808"/>
      <c r="F2" s="1808"/>
      <c r="G2" s="1808"/>
      <c r="H2" s="1808"/>
      <c r="I2" s="1808"/>
    </row>
    <row r="3" spans="1:10" ht="16.5" thickBot="1">
      <c r="A3" s="1320"/>
      <c r="B3" s="1320"/>
      <c r="C3" s="1320"/>
      <c r="D3" s="1320"/>
      <c r="E3" s="1320"/>
      <c r="F3" s="1320"/>
      <c r="G3" s="1320"/>
      <c r="H3" s="1813" t="s">
        <v>69</v>
      </c>
      <c r="I3" s="1813"/>
    </row>
    <row r="4" spans="1:10" ht="20.25" customHeight="1" thickTop="1">
      <c r="A4" s="1778" t="s">
        <v>732</v>
      </c>
      <c r="B4" s="1312">
        <f>'Sect credit'!B4</f>
        <v>2016</v>
      </c>
      <c r="C4" s="1313">
        <f>'Sect credit'!C4</f>
        <v>2017</v>
      </c>
      <c r="D4" s="1313">
        <f>'Sect credit'!D4</f>
        <v>2017</v>
      </c>
      <c r="E4" s="1313">
        <f>'Sect credit'!E4</f>
        <v>2018</v>
      </c>
      <c r="F4" s="1798" t="str">
        <f>'Sect credit'!F4</f>
        <v>Changes during nine months</v>
      </c>
      <c r="G4" s="1799"/>
      <c r="H4" s="1799"/>
      <c r="I4" s="1800"/>
    </row>
    <row r="5" spans="1:10" ht="20.25" customHeight="1">
      <c r="A5" s="1779"/>
      <c r="B5" s="1314" t="str">
        <f>'Sect credit'!B5</f>
        <v xml:space="preserve">Jul </v>
      </c>
      <c r="C5" s="1315" t="str">
        <f>'Sect credit'!C5</f>
        <v>Apr</v>
      </c>
      <c r="D5" s="1314" t="str">
        <f>'Sect credit'!D5</f>
        <v>Jul (R)</v>
      </c>
      <c r="E5" s="1315" t="str">
        <f>'Sect credit'!E5</f>
        <v>Apr (P)</v>
      </c>
      <c r="F5" s="1801" t="str">
        <f>'Sect credit'!F5:G5</f>
        <v>2016/17</v>
      </c>
      <c r="G5" s="1802"/>
      <c r="H5" s="1801" t="str">
        <f>'Sect credit'!H5:I5</f>
        <v>2017/18</v>
      </c>
      <c r="I5" s="1803"/>
    </row>
    <row r="6" spans="1:10" ht="20.25" customHeight="1">
      <c r="A6" s="1780"/>
      <c r="B6" s="1359"/>
      <c r="C6" s="1359"/>
      <c r="D6" s="1359"/>
      <c r="E6" s="1359"/>
      <c r="F6" s="1359" t="s">
        <v>3</v>
      </c>
      <c r="G6" s="1359" t="s">
        <v>698</v>
      </c>
      <c r="H6" s="1359" t="s">
        <v>3</v>
      </c>
      <c r="I6" s="1375" t="s">
        <v>698</v>
      </c>
    </row>
    <row r="7" spans="1:10" s="1320" customFormat="1" ht="20.25" customHeight="1">
      <c r="A7" s="1364" t="s">
        <v>948</v>
      </c>
      <c r="B7" s="1365">
        <v>30642.247245480001</v>
      </c>
      <c r="C7" s="1365">
        <v>34350.871738048998</v>
      </c>
      <c r="D7" s="1365">
        <v>37452.612048049028</v>
      </c>
      <c r="E7" s="1365">
        <v>37152.075796570018</v>
      </c>
      <c r="F7" s="1365">
        <v>3708.6244925689971</v>
      </c>
      <c r="G7" s="1365">
        <v>12.102978162334525</v>
      </c>
      <c r="H7" s="1365">
        <v>-300.53625147901039</v>
      </c>
      <c r="I7" s="1366">
        <v>-0.80244403539449749</v>
      </c>
    </row>
    <row r="8" spans="1:10" s="1320" customFormat="1" ht="20.25" customHeight="1">
      <c r="A8" s="1364" t="s">
        <v>949</v>
      </c>
      <c r="B8" s="1365">
        <v>1014.6742012399998</v>
      </c>
      <c r="C8" s="1365">
        <v>2172.6570016099995</v>
      </c>
      <c r="D8" s="1365">
        <v>997.93884472999969</v>
      </c>
      <c r="E8" s="1365">
        <v>662.32328433999965</v>
      </c>
      <c r="F8" s="1365">
        <v>1157.9828003699997</v>
      </c>
      <c r="G8" s="1365">
        <v>114.1236072578634</v>
      </c>
      <c r="H8" s="1365">
        <v>-335.61556039000004</v>
      </c>
      <c r="I8" s="1366">
        <v>-33.63087449319638</v>
      </c>
    </row>
    <row r="9" spans="1:10" s="1320" customFormat="1" ht="20.25" customHeight="1">
      <c r="A9" s="1364" t="s">
        <v>950</v>
      </c>
      <c r="B9" s="1365">
        <v>29668.697392400001</v>
      </c>
      <c r="C9" s="1365">
        <v>32621.073590968412</v>
      </c>
      <c r="D9" s="1365">
        <v>33940.579231210002</v>
      </c>
      <c r="E9" s="1365">
        <v>36288.466464270001</v>
      </c>
      <c r="F9" s="1365">
        <v>2952.3761985684105</v>
      </c>
      <c r="G9" s="1365">
        <v>9.9511487124631834</v>
      </c>
      <c r="H9" s="1365">
        <v>2347.8872330599988</v>
      </c>
      <c r="I9" s="1366">
        <v>6.9176404358503198</v>
      </c>
    </row>
    <row r="10" spans="1:10" s="1320" customFormat="1" ht="20.25" customHeight="1">
      <c r="A10" s="1364" t="s">
        <v>951</v>
      </c>
      <c r="B10" s="1365">
        <v>10549.536879520989</v>
      </c>
      <c r="C10" s="1365">
        <v>22399.553891130992</v>
      </c>
      <c r="D10" s="1365">
        <v>21433.386203185986</v>
      </c>
      <c r="E10" s="1365">
        <v>17033.923127651</v>
      </c>
      <c r="F10" s="1365">
        <v>11850.017011610003</v>
      </c>
      <c r="G10" s="1365">
        <v>112.32736703933929</v>
      </c>
      <c r="H10" s="1365">
        <v>-4399.4630755349863</v>
      </c>
      <c r="I10" s="1366">
        <v>-20.526215661065368</v>
      </c>
    </row>
    <row r="11" spans="1:10" ht="20.25" customHeight="1">
      <c r="A11" s="1367" t="s">
        <v>952</v>
      </c>
      <c r="B11" s="1368">
        <v>9573.2858712009893</v>
      </c>
      <c r="C11" s="1368">
        <v>21043.853143010987</v>
      </c>
      <c r="D11" s="1368">
        <v>20038.838908685982</v>
      </c>
      <c r="E11" s="1368">
        <v>16512.191455210999</v>
      </c>
      <c r="F11" s="1368">
        <v>11470.567271809998</v>
      </c>
      <c r="G11" s="1368">
        <v>119.81849728645982</v>
      </c>
      <c r="H11" s="1368">
        <v>-3526.6474534749832</v>
      </c>
      <c r="I11" s="1369">
        <v>-17.599060851506383</v>
      </c>
      <c r="J11" s="1320"/>
    </row>
    <row r="12" spans="1:10" ht="20.25" customHeight="1">
      <c r="A12" s="1367" t="s">
        <v>953</v>
      </c>
      <c r="B12" s="1368">
        <v>976.25100831999998</v>
      </c>
      <c r="C12" s="1368">
        <v>1355.7007481200028</v>
      </c>
      <c r="D12" s="1368">
        <v>1394.5472945000029</v>
      </c>
      <c r="E12" s="1368">
        <v>521.7316724399999</v>
      </c>
      <c r="F12" s="1368">
        <v>379.44973980000282</v>
      </c>
      <c r="G12" s="1368">
        <v>38.868050999812645</v>
      </c>
      <c r="H12" s="1368">
        <v>-872.81562206000297</v>
      </c>
      <c r="I12" s="1369">
        <v>-62.587739082233128</v>
      </c>
      <c r="J12" s="1320"/>
    </row>
    <row r="13" spans="1:10" s="1320" customFormat="1" ht="20.25" customHeight="1">
      <c r="A13" s="1364" t="s">
        <v>954</v>
      </c>
      <c r="B13" s="1365">
        <v>1463885.5165692642</v>
      </c>
      <c r="C13" s="1365">
        <v>1696484.9376777476</v>
      </c>
      <c r="D13" s="1365">
        <v>1728231.1549233354</v>
      </c>
      <c r="E13" s="1365">
        <v>2039207.380378538</v>
      </c>
      <c r="F13" s="1365">
        <v>232599.42110848334</v>
      </c>
      <c r="G13" s="1365">
        <v>15.889181119408788</v>
      </c>
      <c r="H13" s="1365">
        <v>310976.22545520263</v>
      </c>
      <c r="I13" s="1366">
        <v>17.993902295378859</v>
      </c>
    </row>
    <row r="14" spans="1:10" ht="20.25" customHeight="1">
      <c r="A14" s="1367" t="s">
        <v>955</v>
      </c>
      <c r="B14" s="1368">
        <v>1207457.4441309331</v>
      </c>
      <c r="C14" s="1368">
        <v>1423331.1116506848</v>
      </c>
      <c r="D14" s="1368">
        <v>1453024.6078200554</v>
      </c>
      <c r="E14" s="1368">
        <v>1696682.3248609731</v>
      </c>
      <c r="F14" s="1368">
        <v>215873.6675197517</v>
      </c>
      <c r="G14" s="1368">
        <v>17.878366527039525</v>
      </c>
      <c r="H14" s="1368">
        <v>243657.7170409176</v>
      </c>
      <c r="I14" s="1369">
        <v>16.769001414674769</v>
      </c>
      <c r="J14" s="1320">
        <f>E20/E47</f>
        <v>0.14833012341319671</v>
      </c>
    </row>
    <row r="15" spans="1:10" ht="20.25" customHeight="1">
      <c r="A15" s="1367" t="s">
        <v>956</v>
      </c>
      <c r="B15" s="1368">
        <v>1021955.0148755575</v>
      </c>
      <c r="C15" s="1368">
        <v>1185017.6873223754</v>
      </c>
      <c r="D15" s="1368">
        <v>1208966.3336286163</v>
      </c>
      <c r="E15" s="1368">
        <v>1417424.6132316764</v>
      </c>
      <c r="F15" s="1368">
        <v>163062.67244681786</v>
      </c>
      <c r="G15" s="1368">
        <v>15.955954036457646</v>
      </c>
      <c r="H15" s="1368">
        <v>208458.2796030601</v>
      </c>
      <c r="I15" s="1369">
        <v>17.242686897441484</v>
      </c>
      <c r="J15" s="1320"/>
    </row>
    <row r="16" spans="1:10" ht="20.25" customHeight="1">
      <c r="A16" s="1367" t="s">
        <v>957</v>
      </c>
      <c r="B16" s="1368">
        <v>38739.909665018989</v>
      </c>
      <c r="C16" s="1368">
        <v>50868.235050812997</v>
      </c>
      <c r="D16" s="1368">
        <v>53180.607488533526</v>
      </c>
      <c r="E16" s="1368">
        <v>60676.235661801009</v>
      </c>
      <c r="F16" s="1368">
        <v>12128.325385794007</v>
      </c>
      <c r="G16" s="1368">
        <v>31.307056445579512</v>
      </c>
      <c r="H16" s="1368">
        <v>7495.6281732674834</v>
      </c>
      <c r="I16" s="1369">
        <v>14.094664441137954</v>
      </c>
      <c r="J16" s="1320"/>
    </row>
    <row r="17" spans="1:10" ht="20.25" customHeight="1">
      <c r="A17" s="1367" t="s">
        <v>958</v>
      </c>
      <c r="B17" s="1368">
        <v>913.77268212334366</v>
      </c>
      <c r="C17" s="1368">
        <v>983.93963928000028</v>
      </c>
      <c r="D17" s="1368">
        <v>1157.6889045299999</v>
      </c>
      <c r="E17" s="1368">
        <v>1432.3256877000001</v>
      </c>
      <c r="F17" s="1368">
        <v>70.166957156656622</v>
      </c>
      <c r="G17" s="1368">
        <v>7.6788197468990749</v>
      </c>
      <c r="H17" s="1368">
        <v>274.63678317000017</v>
      </c>
      <c r="I17" s="1369">
        <v>23.722848348580968</v>
      </c>
      <c r="J17" s="1320"/>
    </row>
    <row r="18" spans="1:10" ht="20.25" customHeight="1">
      <c r="A18" s="1367" t="s">
        <v>959</v>
      </c>
      <c r="B18" s="1368">
        <v>115407.51848351916</v>
      </c>
      <c r="C18" s="1368">
        <v>156683.04043908883</v>
      </c>
      <c r="D18" s="1368">
        <v>158394.45860238725</v>
      </c>
      <c r="E18" s="1368">
        <v>175319.17645422512</v>
      </c>
      <c r="F18" s="1368">
        <v>41275.521955569668</v>
      </c>
      <c r="G18" s="1368">
        <v>35.765019903329822</v>
      </c>
      <c r="H18" s="1368">
        <v>16924.717851837864</v>
      </c>
      <c r="I18" s="1369">
        <v>10.685170429051096</v>
      </c>
      <c r="J18" s="1320"/>
    </row>
    <row r="19" spans="1:10" ht="20.25" customHeight="1">
      <c r="A19" s="1367" t="s">
        <v>960</v>
      </c>
      <c r="B19" s="1368">
        <v>30441.228424714001</v>
      </c>
      <c r="C19" s="1368">
        <v>29778.209199127505</v>
      </c>
      <c r="D19" s="1368">
        <v>31325.519195988501</v>
      </c>
      <c r="E19" s="1368">
        <v>41829.973825570916</v>
      </c>
      <c r="F19" s="1368">
        <v>-663.01922558649676</v>
      </c>
      <c r="G19" s="1368">
        <v>-2.1780304537520512</v>
      </c>
      <c r="H19" s="1368">
        <v>10504.454629582415</v>
      </c>
      <c r="I19" s="1369">
        <v>33.533217961564063</v>
      </c>
      <c r="J19" s="1320"/>
    </row>
    <row r="20" spans="1:10" ht="20.25" customHeight="1">
      <c r="A20" s="1367" t="s">
        <v>961</v>
      </c>
      <c r="B20" s="1368">
        <v>256428.07243833123</v>
      </c>
      <c r="C20" s="1368">
        <v>273153.82602706284</v>
      </c>
      <c r="D20" s="1368">
        <v>275206.54710327991</v>
      </c>
      <c r="E20" s="1368">
        <v>342525.05551756464</v>
      </c>
      <c r="F20" s="1368">
        <v>16725.753588731604</v>
      </c>
      <c r="G20" s="1368">
        <v>6.5225906936355438</v>
      </c>
      <c r="H20" s="1368">
        <v>67318.508414284734</v>
      </c>
      <c r="I20" s="1369">
        <v>24.461085364012561</v>
      </c>
      <c r="J20" s="1320"/>
    </row>
    <row r="21" spans="1:10" ht="20.25" customHeight="1">
      <c r="A21" s="1367" t="s">
        <v>962</v>
      </c>
      <c r="B21" s="1368">
        <v>17327.638864479995</v>
      </c>
      <c r="C21" s="1368">
        <v>19848.792512120006</v>
      </c>
      <c r="D21" s="1368">
        <v>20275.515842311506</v>
      </c>
      <c r="E21" s="1368">
        <v>22502.3356184</v>
      </c>
      <c r="F21" s="1368">
        <v>2521.1536476400106</v>
      </c>
      <c r="G21" s="1368">
        <v>14.549897232727622</v>
      </c>
      <c r="H21" s="1368">
        <v>2226.8197760884941</v>
      </c>
      <c r="I21" s="1369">
        <v>10.982802082112778</v>
      </c>
      <c r="J21" s="1320"/>
    </row>
    <row r="22" spans="1:10" ht="20.25" customHeight="1">
      <c r="A22" s="1367" t="s">
        <v>963</v>
      </c>
      <c r="B22" s="1368">
        <v>6520.465008359999</v>
      </c>
      <c r="C22" s="1368">
        <v>7331.9586828700003</v>
      </c>
      <c r="D22" s="1368">
        <v>7427.6373241500014</v>
      </c>
      <c r="E22" s="1368">
        <v>8066.8777801500009</v>
      </c>
      <c r="F22" s="1368">
        <v>811.49367451000126</v>
      </c>
      <c r="G22" s="1368">
        <v>12.44533439669673</v>
      </c>
      <c r="H22" s="1368">
        <v>639.24045599999954</v>
      </c>
      <c r="I22" s="1369">
        <v>8.6062421750398599</v>
      </c>
      <c r="J22" s="1320"/>
    </row>
    <row r="23" spans="1:10" ht="20.25" customHeight="1">
      <c r="A23" s="1367" t="s">
        <v>964</v>
      </c>
      <c r="B23" s="1368">
        <v>287.13090332000002</v>
      </c>
      <c r="C23" s="1368">
        <v>259.72241932000003</v>
      </c>
      <c r="D23" s="1368">
        <v>244.15460744000004</v>
      </c>
      <c r="E23" s="1368">
        <v>328.03302273000003</v>
      </c>
      <c r="F23" s="1368">
        <v>-27.408483999999987</v>
      </c>
      <c r="G23" s="1368">
        <v>-9.5456405712811545</v>
      </c>
      <c r="H23" s="1368">
        <v>83.878415289999992</v>
      </c>
      <c r="I23" s="1369">
        <v>34.354631341787297</v>
      </c>
      <c r="J23" s="1320"/>
    </row>
    <row r="24" spans="1:10" ht="20.25" customHeight="1">
      <c r="A24" s="1367" t="s">
        <v>965</v>
      </c>
      <c r="B24" s="1368">
        <v>10520.042952799995</v>
      </c>
      <c r="C24" s="1368">
        <v>12257.111409930003</v>
      </c>
      <c r="D24" s="1368">
        <v>12603.723910721506</v>
      </c>
      <c r="E24" s="1368">
        <v>14107.42481552</v>
      </c>
      <c r="F24" s="1368">
        <v>1737.068457130008</v>
      </c>
      <c r="G24" s="1368">
        <v>16.511990159390681</v>
      </c>
      <c r="H24" s="1368">
        <v>1503.7009047984939</v>
      </c>
      <c r="I24" s="1369">
        <v>11.930608092100089</v>
      </c>
      <c r="J24" s="1320"/>
    </row>
    <row r="25" spans="1:10" ht="20.25" customHeight="1">
      <c r="A25" s="1367" t="s">
        <v>966</v>
      </c>
      <c r="B25" s="1368">
        <v>239100.43357385125</v>
      </c>
      <c r="C25" s="1368">
        <v>253305.0335149428</v>
      </c>
      <c r="D25" s="1368">
        <v>254931.03126096842</v>
      </c>
      <c r="E25" s="1368">
        <v>320022.71989916463</v>
      </c>
      <c r="F25" s="1368">
        <v>14204.599941091554</v>
      </c>
      <c r="G25" s="1368">
        <v>5.9408507666733952</v>
      </c>
      <c r="H25" s="1368">
        <v>65091.68863819621</v>
      </c>
      <c r="I25" s="1369">
        <v>25.533058222152246</v>
      </c>
      <c r="J25" s="1320"/>
    </row>
    <row r="26" spans="1:10" ht="20.25" customHeight="1">
      <c r="A26" s="1367" t="s">
        <v>967</v>
      </c>
      <c r="B26" s="1368">
        <v>21244.037959647005</v>
      </c>
      <c r="C26" s="1368">
        <v>21446.010936226001</v>
      </c>
      <c r="D26" s="1368">
        <v>20008.657657009506</v>
      </c>
      <c r="E26" s="1368">
        <v>23915.410195794997</v>
      </c>
      <c r="F26" s="1368">
        <v>201.97297657899617</v>
      </c>
      <c r="G26" s="1368">
        <v>0.95072780872752782</v>
      </c>
      <c r="H26" s="1368">
        <v>3906.7525387854912</v>
      </c>
      <c r="I26" s="1369">
        <v>19.52531052185234</v>
      </c>
      <c r="J26" s="1320"/>
    </row>
    <row r="27" spans="1:10" ht="20.25" customHeight="1">
      <c r="A27" s="1367" t="s">
        <v>968</v>
      </c>
      <c r="B27" s="1368">
        <v>4896.8193568699999</v>
      </c>
      <c r="C27" s="1368">
        <v>5327.3649349160005</v>
      </c>
      <c r="D27" s="1368">
        <v>5115.3989484724998</v>
      </c>
      <c r="E27" s="1368">
        <v>6211.3907172700001</v>
      </c>
      <c r="F27" s="1368">
        <v>430.54557804600063</v>
      </c>
      <c r="G27" s="1368">
        <v>8.7923516607155641</v>
      </c>
      <c r="H27" s="1368">
        <v>1095.9917687975003</v>
      </c>
      <c r="I27" s="1369">
        <v>21.425342966158535</v>
      </c>
      <c r="J27" s="1320"/>
    </row>
    <row r="28" spans="1:10" ht="20.25" customHeight="1">
      <c r="A28" s="1367" t="s">
        <v>969</v>
      </c>
      <c r="B28" s="1368">
        <v>212959.57625733424</v>
      </c>
      <c r="C28" s="1368">
        <v>226531.65764380081</v>
      </c>
      <c r="D28" s="1368">
        <v>229806.97465548641</v>
      </c>
      <c r="E28" s="1368">
        <v>289895.9189860996</v>
      </c>
      <c r="F28" s="1368">
        <v>13572.081386466569</v>
      </c>
      <c r="G28" s="1368">
        <v>6.3730786964313157</v>
      </c>
      <c r="H28" s="1368">
        <v>60088.944330613187</v>
      </c>
      <c r="I28" s="1369">
        <v>26.147572074648789</v>
      </c>
    </row>
    <row r="29" spans="1:10" ht="20.25" customHeight="1">
      <c r="A29" s="1367" t="s">
        <v>970</v>
      </c>
      <c r="B29" s="1368">
        <v>5278.9611000700006</v>
      </c>
      <c r="C29" s="1368">
        <v>6838.4523271979988</v>
      </c>
      <c r="D29" s="1368">
        <v>6484.4219719099983</v>
      </c>
      <c r="E29" s="1368">
        <v>7539.1466535099999</v>
      </c>
      <c r="F29" s="1368">
        <v>1559.4912271279982</v>
      </c>
      <c r="G29" s="1368">
        <v>29.54163134688223</v>
      </c>
      <c r="H29" s="1368">
        <v>1054.7246816000015</v>
      </c>
      <c r="I29" s="1369">
        <v>16.26551581881909</v>
      </c>
    </row>
    <row r="30" spans="1:10" ht="20.25" customHeight="1">
      <c r="A30" s="1367" t="s">
        <v>971</v>
      </c>
      <c r="B30" s="1368">
        <v>6049.5126459699995</v>
      </c>
      <c r="C30" s="1368">
        <v>7763.5352518299987</v>
      </c>
      <c r="D30" s="1368">
        <v>7961.0625486200006</v>
      </c>
      <c r="E30" s="1368">
        <v>7267.7985737399995</v>
      </c>
      <c r="F30" s="1368">
        <v>1714.0226058599992</v>
      </c>
      <c r="G30" s="1368">
        <v>28.333234529261276</v>
      </c>
      <c r="H30" s="1368">
        <v>-693.26397488000111</v>
      </c>
      <c r="I30" s="1369">
        <v>-8.7081839973757535</v>
      </c>
    </row>
    <row r="31" spans="1:10" ht="20.25" customHeight="1">
      <c r="A31" s="1367" t="s">
        <v>972</v>
      </c>
      <c r="B31" s="1368">
        <v>201631.10251129424</v>
      </c>
      <c r="C31" s="1368">
        <v>211929.67006477283</v>
      </c>
      <c r="D31" s="1368">
        <v>215361.4901349564</v>
      </c>
      <c r="E31" s="1368">
        <v>275088.97375884966</v>
      </c>
      <c r="F31" s="1368">
        <v>10298.567553478584</v>
      </c>
      <c r="G31" s="1368">
        <v>5.1076284487913837</v>
      </c>
      <c r="H31" s="1368">
        <v>59727.483623893262</v>
      </c>
      <c r="I31" s="1369">
        <v>27.733595076104368</v>
      </c>
    </row>
    <row r="32" spans="1:10" s="1320" customFormat="1" ht="20.25" customHeight="1">
      <c r="A32" s="1364" t="s">
        <v>973</v>
      </c>
      <c r="B32" s="1365">
        <v>15710.448766480469</v>
      </c>
      <c r="C32" s="1365">
        <v>19429.251725644521</v>
      </c>
      <c r="D32" s="1365">
        <v>15873.632969296117</v>
      </c>
      <c r="E32" s="1365">
        <v>17086.116772026253</v>
      </c>
      <c r="F32" s="1365">
        <v>3718.8029591640516</v>
      </c>
      <c r="G32" s="1365">
        <v>23.670889447145665</v>
      </c>
      <c r="H32" s="1365">
        <v>1212.4838027301357</v>
      </c>
      <c r="I32" s="1366">
        <v>7.6383510005265078</v>
      </c>
    </row>
    <row r="33" spans="1:10" ht="20.25" customHeight="1">
      <c r="A33" s="1367" t="s">
        <v>974</v>
      </c>
      <c r="B33" s="1368">
        <v>3525.8661369574529</v>
      </c>
      <c r="C33" s="1368">
        <v>1017.3407174200036</v>
      </c>
      <c r="D33" s="1368">
        <v>798.37922911999999</v>
      </c>
      <c r="E33" s="1368">
        <v>560.15829629000007</v>
      </c>
      <c r="F33" s="1368">
        <v>-2508.5254195374491</v>
      </c>
      <c r="G33" s="1368">
        <v>-71.146360131020487</v>
      </c>
      <c r="H33" s="1368">
        <v>-238.22093282999992</v>
      </c>
      <c r="I33" s="1369">
        <v>-29.838067442282401</v>
      </c>
      <c r="J33" s="1320"/>
    </row>
    <row r="34" spans="1:10" ht="20.25" customHeight="1">
      <c r="A34" s="1367" t="s">
        <v>975</v>
      </c>
      <c r="B34" s="1368">
        <v>12184.582629523016</v>
      </c>
      <c r="C34" s="1368">
        <v>18411.911008224517</v>
      </c>
      <c r="D34" s="1368">
        <v>15075.253740176116</v>
      </c>
      <c r="E34" s="1368">
        <v>16525.958475736254</v>
      </c>
      <c r="F34" s="1368">
        <v>6227.3283787015007</v>
      </c>
      <c r="G34" s="1368">
        <v>51.1082617110971</v>
      </c>
      <c r="H34" s="1368">
        <v>1450.7047355601371</v>
      </c>
      <c r="I34" s="1369">
        <v>9.6230866860565971</v>
      </c>
      <c r="J34" s="1320"/>
    </row>
    <row r="35" spans="1:10" ht="20.25" customHeight="1">
      <c r="A35" s="1367" t="s">
        <v>976</v>
      </c>
      <c r="B35" s="1368">
        <v>11320.202087583017</v>
      </c>
      <c r="C35" s="1368">
        <v>15051.423428089265</v>
      </c>
      <c r="D35" s="1368">
        <v>14375.570182953867</v>
      </c>
      <c r="E35" s="1368">
        <v>16022.630494902753</v>
      </c>
      <c r="F35" s="1368">
        <v>3731.2213405062485</v>
      </c>
      <c r="G35" s="1368">
        <v>32.960730838886498</v>
      </c>
      <c r="H35" s="1368">
        <v>1647.060311948886</v>
      </c>
      <c r="I35" s="1369">
        <v>11.457356410822037</v>
      </c>
      <c r="J35" s="1320"/>
    </row>
    <row r="36" spans="1:10" ht="20.25" customHeight="1">
      <c r="A36" s="1367" t="s">
        <v>977</v>
      </c>
      <c r="B36" s="1368">
        <v>265.39942653000003</v>
      </c>
      <c r="C36" s="1368">
        <v>542.75269374000004</v>
      </c>
      <c r="D36" s="1368">
        <v>475.84970142999993</v>
      </c>
      <c r="E36" s="1368">
        <v>204.8005</v>
      </c>
      <c r="F36" s="1368">
        <v>277.35326721000001</v>
      </c>
      <c r="G36" s="1368">
        <v>104.50409438946122</v>
      </c>
      <c r="H36" s="1368">
        <v>-271.04920142999993</v>
      </c>
      <c r="I36" s="1369">
        <v>-56.961095197802223</v>
      </c>
      <c r="J36" s="1320"/>
    </row>
    <row r="37" spans="1:10" ht="20.25" customHeight="1">
      <c r="A37" s="1367" t="s">
        <v>978</v>
      </c>
      <c r="B37" s="1368">
        <v>384.82057557999997</v>
      </c>
      <c r="C37" s="1368">
        <v>295.85606367500003</v>
      </c>
      <c r="D37" s="1368">
        <v>125.76797999999997</v>
      </c>
      <c r="E37" s="1368">
        <v>153.55604394250003</v>
      </c>
      <c r="F37" s="1368">
        <v>-88.964511904999938</v>
      </c>
      <c r="G37" s="1368">
        <v>-23.11843948856243</v>
      </c>
      <c r="H37" s="1368">
        <v>27.78806394250006</v>
      </c>
      <c r="I37" s="1369">
        <v>22.094704822722022</v>
      </c>
      <c r="J37" s="1320"/>
    </row>
    <row r="38" spans="1:10" ht="20.25" customHeight="1">
      <c r="A38" s="1367" t="s">
        <v>979</v>
      </c>
      <c r="B38" s="1368">
        <v>214.16053982999998</v>
      </c>
      <c r="C38" s="1368">
        <v>2521.8788227202504</v>
      </c>
      <c r="D38" s="1368">
        <v>98.065875792249997</v>
      </c>
      <c r="E38" s="1368">
        <v>144.971436891</v>
      </c>
      <c r="F38" s="1368">
        <v>2307.7182828902505</v>
      </c>
      <c r="G38" s="1368">
        <v>1077.5646553385188</v>
      </c>
      <c r="H38" s="1368">
        <v>46.905561098749999</v>
      </c>
      <c r="I38" s="1369">
        <v>47.83066558046982</v>
      </c>
      <c r="J38" s="1320"/>
    </row>
    <row r="39" spans="1:10" s="1320" customFormat="1" ht="20.25" customHeight="1">
      <c r="A39" s="1364" t="s">
        <v>980</v>
      </c>
      <c r="B39" s="1370">
        <v>52982.202178080013</v>
      </c>
      <c r="C39" s="1370">
        <v>58511.162815684002</v>
      </c>
      <c r="D39" s="1370">
        <v>63087.466175484013</v>
      </c>
      <c r="E39" s="1370">
        <v>72347.126851050009</v>
      </c>
      <c r="F39" s="1370">
        <v>5528.9606376039883</v>
      </c>
      <c r="G39" s="1370">
        <v>10.43550552885748</v>
      </c>
      <c r="H39" s="1370">
        <v>9259.6606755659959</v>
      </c>
      <c r="I39" s="1371">
        <v>14.677496556620827</v>
      </c>
    </row>
    <row r="40" spans="1:10" ht="20.25" customHeight="1">
      <c r="A40" s="1367" t="s">
        <v>981</v>
      </c>
      <c r="B40" s="1368">
        <v>2364.1932916099995</v>
      </c>
      <c r="C40" s="1368">
        <v>2539.0362037800001</v>
      </c>
      <c r="D40" s="1368">
        <v>2557.9741380300002</v>
      </c>
      <c r="E40" s="1368">
        <v>2495.1685594800001</v>
      </c>
      <c r="F40" s="1368">
        <v>174.84291217000055</v>
      </c>
      <c r="G40" s="1368">
        <v>7.3954575876041719</v>
      </c>
      <c r="H40" s="1368">
        <v>-62.805578550000064</v>
      </c>
      <c r="I40" s="1369">
        <v>-2.4552859083387446</v>
      </c>
      <c r="J40" s="1320"/>
    </row>
    <row r="41" spans="1:10" ht="20.25" customHeight="1">
      <c r="A41" s="1367" t="s">
        <v>982</v>
      </c>
      <c r="B41" s="1368">
        <v>33199.255564790001</v>
      </c>
      <c r="C41" s="1368">
        <v>38889.493752424016</v>
      </c>
      <c r="D41" s="1368">
        <v>42571.079088134007</v>
      </c>
      <c r="E41" s="1368">
        <v>50306.336242550009</v>
      </c>
      <c r="F41" s="1368">
        <v>5690.238187634015</v>
      </c>
      <c r="G41" s="1368">
        <v>17.139655967674429</v>
      </c>
      <c r="H41" s="1368">
        <v>7735.2571544160019</v>
      </c>
      <c r="I41" s="1369">
        <v>18.170216306713442</v>
      </c>
      <c r="J41" s="1320"/>
    </row>
    <row r="42" spans="1:10" ht="20.25" customHeight="1">
      <c r="A42" s="1367" t="s">
        <v>983</v>
      </c>
      <c r="B42" s="1368">
        <v>4053.484134090002</v>
      </c>
      <c r="C42" s="1368">
        <v>5084.3829489599984</v>
      </c>
      <c r="D42" s="1368">
        <v>5334.2274360700094</v>
      </c>
      <c r="E42" s="1368">
        <v>5843.8591130600025</v>
      </c>
      <c r="F42" s="1368">
        <v>1030.8988148699964</v>
      </c>
      <c r="G42" s="1368">
        <v>25.432412728597757</v>
      </c>
      <c r="H42" s="1368">
        <v>509.63167698999314</v>
      </c>
      <c r="I42" s="1369">
        <v>9.5539922715680863</v>
      </c>
      <c r="J42" s="1320"/>
    </row>
    <row r="43" spans="1:10" ht="20.25" customHeight="1">
      <c r="A43" s="1367" t="s">
        <v>984</v>
      </c>
      <c r="B43" s="1368">
        <v>4855.5547392700009</v>
      </c>
      <c r="C43" s="1368">
        <v>6138.100634399997</v>
      </c>
      <c r="D43" s="1368">
        <v>5819.1500393899987</v>
      </c>
      <c r="E43" s="1368">
        <v>7015.9810701399974</v>
      </c>
      <c r="F43" s="1368">
        <v>1282.5458951299961</v>
      </c>
      <c r="G43" s="1368">
        <v>26.413993127442691</v>
      </c>
      <c r="H43" s="1368">
        <v>1196.8310307499987</v>
      </c>
      <c r="I43" s="1369">
        <v>20.567110706007131</v>
      </c>
      <c r="J43" s="1320"/>
    </row>
    <row r="44" spans="1:10" ht="20.25" customHeight="1">
      <c r="A44" s="1367" t="s">
        <v>985</v>
      </c>
      <c r="B44" s="1368">
        <v>8509.69</v>
      </c>
      <c r="C44" s="1368">
        <v>5860.1492761200006</v>
      </c>
      <c r="D44" s="1368">
        <v>6805.0354738599981</v>
      </c>
      <c r="E44" s="1368">
        <v>6685.7818658199985</v>
      </c>
      <c r="F44" s="1368">
        <v>-2649.5407238799999</v>
      </c>
      <c r="G44" s="1368">
        <v>-31.135572786787762</v>
      </c>
      <c r="H44" s="1368">
        <v>-119.25360803999956</v>
      </c>
      <c r="I44" s="1369">
        <v>-1.7524318351915324</v>
      </c>
      <c r="J44" s="1320"/>
    </row>
    <row r="45" spans="1:10" s="1320" customFormat="1" ht="20.25" customHeight="1">
      <c r="A45" s="1364" t="s">
        <v>986</v>
      </c>
      <c r="B45" s="1365">
        <v>546.32794058218929</v>
      </c>
      <c r="C45" s="1365">
        <v>855.2</v>
      </c>
      <c r="D45" s="1365">
        <v>905.78233736723189</v>
      </c>
      <c r="E45" s="1365">
        <v>1173.2433533899955</v>
      </c>
      <c r="F45" s="1365">
        <v>308.87205941781076</v>
      </c>
      <c r="G45" s="1365">
        <v>56.536017376058801</v>
      </c>
      <c r="H45" s="1365">
        <v>267.4610160227636</v>
      </c>
      <c r="I45" s="1366">
        <v>29.528177464816995</v>
      </c>
    </row>
    <row r="46" spans="1:10" s="1320" customFormat="1" ht="20.25" customHeight="1">
      <c r="A46" s="1364" t="s">
        <v>987</v>
      </c>
      <c r="B46" s="1365">
        <v>76853.009754380895</v>
      </c>
      <c r="C46" s="1365">
        <v>83112.947629721617</v>
      </c>
      <c r="D46" s="1365">
        <v>84302.562282967541</v>
      </c>
      <c r="E46" s="1365">
        <v>88256.992666743477</v>
      </c>
      <c r="F46" s="1365">
        <v>6259.9378753407218</v>
      </c>
      <c r="G46" s="1365">
        <v>8.1453386085297499</v>
      </c>
      <c r="H46" s="1365">
        <v>3954.4303837759362</v>
      </c>
      <c r="I46" s="1366">
        <v>4.6907594225933602</v>
      </c>
    </row>
    <row r="47" spans="1:10" ht="20.25" customHeight="1" thickBot="1">
      <c r="A47" s="1372" t="s">
        <v>540</v>
      </c>
      <c r="B47" s="1373">
        <v>1681852.6609274289</v>
      </c>
      <c r="C47" s="1373">
        <v>1949937.656070556</v>
      </c>
      <c r="D47" s="1373">
        <v>1986225.1150156255</v>
      </c>
      <c r="E47" s="1373">
        <v>2309207.6486945786</v>
      </c>
      <c r="F47" s="1373">
        <v>268084.99514312734</v>
      </c>
      <c r="G47" s="1373">
        <v>15.939862115822706</v>
      </c>
      <c r="H47" s="1373">
        <v>322982.53367895354</v>
      </c>
      <c r="I47" s="1374">
        <v>16.261124242022923</v>
      </c>
      <c r="J47" s="1320"/>
    </row>
    <row r="48" spans="1:10" ht="20.25" customHeight="1" thickTop="1">
      <c r="A48" s="1311" t="s">
        <v>726</v>
      </c>
      <c r="B48" s="1353"/>
      <c r="C48" s="1353"/>
      <c r="D48" s="1353"/>
      <c r="E48" s="1353"/>
      <c r="F48" s="1353"/>
      <c r="H48" s="1353"/>
    </row>
    <row r="53" spans="2:5">
      <c r="B53" s="1353"/>
      <c r="C53" s="1353"/>
      <c r="D53" s="1353"/>
      <c r="E53" s="1353"/>
    </row>
    <row r="54" spans="2:5">
      <c r="B54" s="1353"/>
      <c r="C54" s="1353"/>
      <c r="D54" s="1353"/>
      <c r="E54" s="1353"/>
    </row>
  </sheetData>
  <mergeCells count="7">
    <mergeCell ref="A1:I1"/>
    <mergeCell ref="A2:I2"/>
    <mergeCell ref="H3:I3"/>
    <mergeCell ref="F4:I4"/>
    <mergeCell ref="F5:G5"/>
    <mergeCell ref="H5:I5"/>
    <mergeCell ref="A4:A6"/>
  </mergeCells>
  <pageMargins left="0.5" right="0.5" top="0.75" bottom="0.75" header="0.3" footer="0.3"/>
  <pageSetup scale="66"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O70"/>
  <sheetViews>
    <sheetView workbookViewId="0">
      <selection activeCell="I28" sqref="I28"/>
    </sheetView>
  </sheetViews>
  <sheetFormatPr defaultRowHeight="15.75"/>
  <cols>
    <col min="1" max="1" width="62.85546875" style="839" bestFit="1" customWidth="1"/>
    <col min="2" max="9" width="12.85546875" style="839" customWidth="1"/>
    <col min="10" max="256" width="9.140625" style="839"/>
    <col min="257" max="257" width="55" style="839" customWidth="1"/>
    <col min="258" max="258" width="9.42578125" style="839" bestFit="1" customWidth="1"/>
    <col min="259" max="259" width="9.42578125" style="839" customWidth="1"/>
    <col min="260" max="260" width="9.42578125" style="839" bestFit="1" customWidth="1"/>
    <col min="261" max="261" width="9.42578125" style="839" customWidth="1"/>
    <col min="262" max="262" width="8.42578125" style="839" bestFit="1" customWidth="1"/>
    <col min="263" max="263" width="7.140625" style="839" bestFit="1" customWidth="1"/>
    <col min="264" max="264" width="8.42578125" style="839" bestFit="1" customWidth="1"/>
    <col min="265" max="265" width="6.85546875" style="839" customWidth="1"/>
    <col min="266" max="512" width="9.140625" style="839"/>
    <col min="513" max="513" width="55" style="839" customWidth="1"/>
    <col min="514" max="514" width="9.42578125" style="839" bestFit="1" customWidth="1"/>
    <col min="515" max="515" width="9.42578125" style="839" customWidth="1"/>
    <col min="516" max="516" width="9.42578125" style="839" bestFit="1" customWidth="1"/>
    <col min="517" max="517" width="9.42578125" style="839" customWidth="1"/>
    <col min="518" max="518" width="8.42578125" style="839" bestFit="1" customWidth="1"/>
    <col min="519" max="519" width="7.140625" style="839" bestFit="1" customWidth="1"/>
    <col min="520" max="520" width="8.42578125" style="839" bestFit="1" customWidth="1"/>
    <col min="521" max="521" width="6.85546875" style="839" customWidth="1"/>
    <col min="522" max="768" width="9.140625" style="839"/>
    <col min="769" max="769" width="55" style="839" customWidth="1"/>
    <col min="770" max="770" width="9.42578125" style="839" bestFit="1" customWidth="1"/>
    <col min="771" max="771" width="9.42578125" style="839" customWidth="1"/>
    <col min="772" max="772" width="9.42578125" style="839" bestFit="1" customWidth="1"/>
    <col min="773" max="773" width="9.42578125" style="839" customWidth="1"/>
    <col min="774" max="774" width="8.42578125" style="839" bestFit="1" customWidth="1"/>
    <col min="775" max="775" width="7.140625" style="839" bestFit="1" customWidth="1"/>
    <col min="776" max="776" width="8.42578125" style="839" bestFit="1" customWidth="1"/>
    <col min="777" max="777" width="6.85546875" style="839" customWidth="1"/>
    <col min="778" max="1024" width="9.140625" style="839"/>
    <col min="1025" max="1025" width="55" style="839" customWidth="1"/>
    <col min="1026" max="1026" width="9.42578125" style="839" bestFit="1" customWidth="1"/>
    <col min="1027" max="1027" width="9.42578125" style="839" customWidth="1"/>
    <col min="1028" max="1028" width="9.42578125" style="839" bestFit="1" customWidth="1"/>
    <col min="1029" max="1029" width="9.42578125" style="839" customWidth="1"/>
    <col min="1030" max="1030" width="8.42578125" style="839" bestFit="1" customWidth="1"/>
    <col min="1031" max="1031" width="7.140625" style="839" bestFit="1" customWidth="1"/>
    <col min="1032" max="1032" width="8.42578125" style="839" bestFit="1" customWidth="1"/>
    <col min="1033" max="1033" width="6.85546875" style="839" customWidth="1"/>
    <col min="1034" max="1280" width="9.140625" style="839"/>
    <col min="1281" max="1281" width="55" style="839" customWidth="1"/>
    <col min="1282" max="1282" width="9.42578125" style="839" bestFit="1" customWidth="1"/>
    <col min="1283" max="1283" width="9.42578125" style="839" customWidth="1"/>
    <col min="1284" max="1284" width="9.42578125" style="839" bestFit="1" customWidth="1"/>
    <col min="1285" max="1285" width="9.42578125" style="839" customWidth="1"/>
    <col min="1286" max="1286" width="8.42578125" style="839" bestFit="1" customWidth="1"/>
    <col min="1287" max="1287" width="7.140625" style="839" bestFit="1" customWidth="1"/>
    <col min="1288" max="1288" width="8.42578125" style="839" bestFit="1" customWidth="1"/>
    <col min="1289" max="1289" width="6.85546875" style="839" customWidth="1"/>
    <col min="1290" max="1536" width="9.140625" style="839"/>
    <col min="1537" max="1537" width="55" style="839" customWidth="1"/>
    <col min="1538" max="1538" width="9.42578125" style="839" bestFit="1" customWidth="1"/>
    <col min="1539" max="1539" width="9.42578125" style="839" customWidth="1"/>
    <col min="1540" max="1540" width="9.42578125" style="839" bestFit="1" customWidth="1"/>
    <col min="1541" max="1541" width="9.42578125" style="839" customWidth="1"/>
    <col min="1542" max="1542" width="8.42578125" style="839" bestFit="1" customWidth="1"/>
    <col min="1543" max="1543" width="7.140625" style="839" bestFit="1" customWidth="1"/>
    <col min="1544" max="1544" width="8.42578125" style="839" bestFit="1" customWidth="1"/>
    <col min="1545" max="1545" width="6.85546875" style="839" customWidth="1"/>
    <col min="1546" max="1792" width="9.140625" style="839"/>
    <col min="1793" max="1793" width="55" style="839" customWidth="1"/>
    <col min="1794" max="1794" width="9.42578125" style="839" bestFit="1" customWidth="1"/>
    <col min="1795" max="1795" width="9.42578125" style="839" customWidth="1"/>
    <col min="1796" max="1796" width="9.42578125" style="839" bestFit="1" customWidth="1"/>
    <col min="1797" max="1797" width="9.42578125" style="839" customWidth="1"/>
    <col min="1798" max="1798" width="8.42578125" style="839" bestFit="1" customWidth="1"/>
    <col min="1799" max="1799" width="7.140625" style="839" bestFit="1" customWidth="1"/>
    <col min="1800" max="1800" width="8.42578125" style="839" bestFit="1" customWidth="1"/>
    <col min="1801" max="1801" width="6.85546875" style="839" customWidth="1"/>
    <col min="1802" max="2048" width="9.140625" style="839"/>
    <col min="2049" max="2049" width="55" style="839" customWidth="1"/>
    <col min="2050" max="2050" width="9.42578125" style="839" bestFit="1" customWidth="1"/>
    <col min="2051" max="2051" width="9.42578125" style="839" customWidth="1"/>
    <col min="2052" max="2052" width="9.42578125" style="839" bestFit="1" customWidth="1"/>
    <col min="2053" max="2053" width="9.42578125" style="839" customWidth="1"/>
    <col min="2054" max="2054" width="8.42578125" style="839" bestFit="1" customWidth="1"/>
    <col min="2055" max="2055" width="7.140625" style="839" bestFit="1" customWidth="1"/>
    <col min="2056" max="2056" width="8.42578125" style="839" bestFit="1" customWidth="1"/>
    <col min="2057" max="2057" width="6.85546875" style="839" customWidth="1"/>
    <col min="2058" max="2304" width="9.140625" style="839"/>
    <col min="2305" max="2305" width="55" style="839" customWidth="1"/>
    <col min="2306" max="2306" width="9.42578125" style="839" bestFit="1" customWidth="1"/>
    <col min="2307" max="2307" width="9.42578125" style="839" customWidth="1"/>
    <col min="2308" max="2308" width="9.42578125" style="839" bestFit="1" customWidth="1"/>
    <col min="2309" max="2309" width="9.42578125" style="839" customWidth="1"/>
    <col min="2310" max="2310" width="8.42578125" style="839" bestFit="1" customWidth="1"/>
    <col min="2311" max="2311" width="7.140625" style="839" bestFit="1" customWidth="1"/>
    <col min="2312" max="2312" width="8.42578125" style="839" bestFit="1" customWidth="1"/>
    <col min="2313" max="2313" width="6.85546875" style="839" customWidth="1"/>
    <col min="2314" max="2560" width="9.140625" style="839"/>
    <col min="2561" max="2561" width="55" style="839" customWidth="1"/>
    <col min="2562" max="2562" width="9.42578125" style="839" bestFit="1" customWidth="1"/>
    <col min="2563" max="2563" width="9.42578125" style="839" customWidth="1"/>
    <col min="2564" max="2564" width="9.42578125" style="839" bestFit="1" customWidth="1"/>
    <col min="2565" max="2565" width="9.42578125" style="839" customWidth="1"/>
    <col min="2566" max="2566" width="8.42578125" style="839" bestFit="1" customWidth="1"/>
    <col min="2567" max="2567" width="7.140625" style="839" bestFit="1" customWidth="1"/>
    <col min="2568" max="2568" width="8.42578125" style="839" bestFit="1" customWidth="1"/>
    <col min="2569" max="2569" width="6.85546875" style="839" customWidth="1"/>
    <col min="2570" max="2816" width="9.140625" style="839"/>
    <col min="2817" max="2817" width="55" style="839" customWidth="1"/>
    <col min="2818" max="2818" width="9.42578125" style="839" bestFit="1" customWidth="1"/>
    <col min="2819" max="2819" width="9.42578125" style="839" customWidth="1"/>
    <col min="2820" max="2820" width="9.42578125" style="839" bestFit="1" customWidth="1"/>
    <col min="2821" max="2821" width="9.42578125" style="839" customWidth="1"/>
    <col min="2822" max="2822" width="8.42578125" style="839" bestFit="1" customWidth="1"/>
    <col min="2823" max="2823" width="7.140625" style="839" bestFit="1" customWidth="1"/>
    <col min="2824" max="2824" width="8.42578125" style="839" bestFit="1" customWidth="1"/>
    <col min="2825" max="2825" width="6.85546875" style="839" customWidth="1"/>
    <col min="2826" max="3072" width="9.140625" style="839"/>
    <col min="3073" max="3073" width="55" style="839" customWidth="1"/>
    <col min="3074" max="3074" width="9.42578125" style="839" bestFit="1" customWidth="1"/>
    <col min="3075" max="3075" width="9.42578125" style="839" customWidth="1"/>
    <col min="3076" max="3076" width="9.42578125" style="839" bestFit="1" customWidth="1"/>
    <col min="3077" max="3077" width="9.42578125" style="839" customWidth="1"/>
    <col min="3078" max="3078" width="8.42578125" style="839" bestFit="1" customWidth="1"/>
    <col min="3079" max="3079" width="7.140625" style="839" bestFit="1" customWidth="1"/>
    <col min="3080" max="3080" width="8.42578125" style="839" bestFit="1" customWidth="1"/>
    <col min="3081" max="3081" width="6.85546875" style="839" customWidth="1"/>
    <col min="3082" max="3328" width="9.140625" style="839"/>
    <col min="3329" max="3329" width="55" style="839" customWidth="1"/>
    <col min="3330" max="3330" width="9.42578125" style="839" bestFit="1" customWidth="1"/>
    <col min="3331" max="3331" width="9.42578125" style="839" customWidth="1"/>
    <col min="3332" max="3332" width="9.42578125" style="839" bestFit="1" customWidth="1"/>
    <col min="3333" max="3333" width="9.42578125" style="839" customWidth="1"/>
    <col min="3334" max="3334" width="8.42578125" style="839" bestFit="1" customWidth="1"/>
    <col min="3335" max="3335" width="7.140625" style="839" bestFit="1" customWidth="1"/>
    <col min="3336" max="3336" width="8.42578125" style="839" bestFit="1" customWidth="1"/>
    <col min="3337" max="3337" width="6.85546875" style="839" customWidth="1"/>
    <col min="3338" max="3584" width="9.140625" style="839"/>
    <col min="3585" max="3585" width="55" style="839" customWidth="1"/>
    <col min="3586" max="3586" width="9.42578125" style="839" bestFit="1" customWidth="1"/>
    <col min="3587" max="3587" width="9.42578125" style="839" customWidth="1"/>
    <col min="3588" max="3588" width="9.42578125" style="839" bestFit="1" customWidth="1"/>
    <col min="3589" max="3589" width="9.42578125" style="839" customWidth="1"/>
    <col min="3590" max="3590" width="8.42578125" style="839" bestFit="1" customWidth="1"/>
    <col min="3591" max="3591" width="7.140625" style="839" bestFit="1" customWidth="1"/>
    <col min="3592" max="3592" width="8.42578125" style="839" bestFit="1" customWidth="1"/>
    <col min="3593" max="3593" width="6.85546875" style="839" customWidth="1"/>
    <col min="3594" max="3840" width="9.140625" style="839"/>
    <col min="3841" max="3841" width="55" style="839" customWidth="1"/>
    <col min="3842" max="3842" width="9.42578125" style="839" bestFit="1" customWidth="1"/>
    <col min="3843" max="3843" width="9.42578125" style="839" customWidth="1"/>
    <col min="3844" max="3844" width="9.42578125" style="839" bestFit="1" customWidth="1"/>
    <col min="3845" max="3845" width="9.42578125" style="839" customWidth="1"/>
    <col min="3846" max="3846" width="8.42578125" style="839" bestFit="1" customWidth="1"/>
    <col min="3847" max="3847" width="7.140625" style="839" bestFit="1" customWidth="1"/>
    <col min="3848" max="3848" width="8.42578125" style="839" bestFit="1" customWidth="1"/>
    <col min="3849" max="3849" width="6.85546875" style="839" customWidth="1"/>
    <col min="3850" max="4096" width="9.140625" style="839"/>
    <col min="4097" max="4097" width="55" style="839" customWidth="1"/>
    <col min="4098" max="4098" width="9.42578125" style="839" bestFit="1" customWidth="1"/>
    <col min="4099" max="4099" width="9.42578125" style="839" customWidth="1"/>
    <col min="4100" max="4100" width="9.42578125" style="839" bestFit="1" customWidth="1"/>
    <col min="4101" max="4101" width="9.42578125" style="839" customWidth="1"/>
    <col min="4102" max="4102" width="8.42578125" style="839" bestFit="1" customWidth="1"/>
    <col min="4103" max="4103" width="7.140625" style="839" bestFit="1" customWidth="1"/>
    <col min="4104" max="4104" width="8.42578125" style="839" bestFit="1" customWidth="1"/>
    <col min="4105" max="4105" width="6.85546875" style="839" customWidth="1"/>
    <col min="4106" max="4352" width="9.140625" style="839"/>
    <col min="4353" max="4353" width="55" style="839" customWidth="1"/>
    <col min="4354" max="4354" width="9.42578125" style="839" bestFit="1" customWidth="1"/>
    <col min="4355" max="4355" width="9.42578125" style="839" customWidth="1"/>
    <col min="4356" max="4356" width="9.42578125" style="839" bestFit="1" customWidth="1"/>
    <col min="4357" max="4357" width="9.42578125" style="839" customWidth="1"/>
    <col min="4358" max="4358" width="8.42578125" style="839" bestFit="1" customWidth="1"/>
    <col min="4359" max="4359" width="7.140625" style="839" bestFit="1" customWidth="1"/>
    <col min="4360" max="4360" width="8.42578125" style="839" bestFit="1" customWidth="1"/>
    <col min="4361" max="4361" width="6.85546875" style="839" customWidth="1"/>
    <col min="4362" max="4608" width="9.140625" style="839"/>
    <col min="4609" max="4609" width="55" style="839" customWidth="1"/>
    <col min="4610" max="4610" width="9.42578125" style="839" bestFit="1" customWidth="1"/>
    <col min="4611" max="4611" width="9.42578125" style="839" customWidth="1"/>
    <col min="4612" max="4612" width="9.42578125" style="839" bestFit="1" customWidth="1"/>
    <col min="4613" max="4613" width="9.42578125" style="839" customWidth="1"/>
    <col min="4614" max="4614" width="8.42578125" style="839" bestFit="1" customWidth="1"/>
    <col min="4615" max="4615" width="7.140625" style="839" bestFit="1" customWidth="1"/>
    <col min="4616" max="4616" width="8.42578125" style="839" bestFit="1" customWidth="1"/>
    <col min="4617" max="4617" width="6.85546875" style="839" customWidth="1"/>
    <col min="4618" max="4864" width="9.140625" style="839"/>
    <col min="4865" max="4865" width="55" style="839" customWidth="1"/>
    <col min="4866" max="4866" width="9.42578125" style="839" bestFit="1" customWidth="1"/>
    <col min="4867" max="4867" width="9.42578125" style="839" customWidth="1"/>
    <col min="4868" max="4868" width="9.42578125" style="839" bestFit="1" customWidth="1"/>
    <col min="4869" max="4869" width="9.42578125" style="839" customWidth="1"/>
    <col min="4870" max="4870" width="8.42578125" style="839" bestFit="1" customWidth="1"/>
    <col min="4871" max="4871" width="7.140625" style="839" bestFit="1" customWidth="1"/>
    <col min="4872" max="4872" width="8.42578125" style="839" bestFit="1" customWidth="1"/>
    <col min="4873" max="4873" width="6.85546875" style="839" customWidth="1"/>
    <col min="4874" max="5120" width="9.140625" style="839"/>
    <col min="5121" max="5121" width="55" style="839" customWidth="1"/>
    <col min="5122" max="5122" width="9.42578125" style="839" bestFit="1" customWidth="1"/>
    <col min="5123" max="5123" width="9.42578125" style="839" customWidth="1"/>
    <col min="5124" max="5124" width="9.42578125" style="839" bestFit="1" customWidth="1"/>
    <col min="5125" max="5125" width="9.42578125" style="839" customWidth="1"/>
    <col min="5126" max="5126" width="8.42578125" style="839" bestFit="1" customWidth="1"/>
    <col min="5127" max="5127" width="7.140625" style="839" bestFit="1" customWidth="1"/>
    <col min="5128" max="5128" width="8.42578125" style="839" bestFit="1" customWidth="1"/>
    <col min="5129" max="5129" width="6.85546875" style="839" customWidth="1"/>
    <col min="5130" max="5376" width="9.140625" style="839"/>
    <col min="5377" max="5377" width="55" style="839" customWidth="1"/>
    <col min="5378" max="5378" width="9.42578125" style="839" bestFit="1" customWidth="1"/>
    <col min="5379" max="5379" width="9.42578125" style="839" customWidth="1"/>
    <col min="5380" max="5380" width="9.42578125" style="839" bestFit="1" customWidth="1"/>
    <col min="5381" max="5381" width="9.42578125" style="839" customWidth="1"/>
    <col min="5382" max="5382" width="8.42578125" style="839" bestFit="1" customWidth="1"/>
    <col min="5383" max="5383" width="7.140625" style="839" bestFit="1" customWidth="1"/>
    <col min="5384" max="5384" width="8.42578125" style="839" bestFit="1" customWidth="1"/>
    <col min="5385" max="5385" width="6.85546875" style="839" customWidth="1"/>
    <col min="5386" max="5632" width="9.140625" style="839"/>
    <col min="5633" max="5633" width="55" style="839" customWidth="1"/>
    <col min="5634" max="5634" width="9.42578125" style="839" bestFit="1" customWidth="1"/>
    <col min="5635" max="5635" width="9.42578125" style="839" customWidth="1"/>
    <col min="5636" max="5636" width="9.42578125" style="839" bestFit="1" customWidth="1"/>
    <col min="5637" max="5637" width="9.42578125" style="839" customWidth="1"/>
    <col min="5638" max="5638" width="8.42578125" style="839" bestFit="1" customWidth="1"/>
    <col min="5639" max="5639" width="7.140625" style="839" bestFit="1" customWidth="1"/>
    <col min="5640" max="5640" width="8.42578125" style="839" bestFit="1" customWidth="1"/>
    <col min="5641" max="5641" width="6.85546875" style="839" customWidth="1"/>
    <col min="5642" max="5888" width="9.140625" style="839"/>
    <col min="5889" max="5889" width="55" style="839" customWidth="1"/>
    <col min="5890" max="5890" width="9.42578125" style="839" bestFit="1" customWidth="1"/>
    <col min="5891" max="5891" width="9.42578125" style="839" customWidth="1"/>
    <col min="5892" max="5892" width="9.42578125" style="839" bestFit="1" customWidth="1"/>
    <col min="5893" max="5893" width="9.42578125" style="839" customWidth="1"/>
    <col min="5894" max="5894" width="8.42578125" style="839" bestFit="1" customWidth="1"/>
    <col min="5895" max="5895" width="7.140625" style="839" bestFit="1" customWidth="1"/>
    <col min="5896" max="5896" width="8.42578125" style="839" bestFit="1" customWidth="1"/>
    <col min="5897" max="5897" width="6.85546875" style="839" customWidth="1"/>
    <col min="5898" max="6144" width="9.140625" style="839"/>
    <col min="6145" max="6145" width="55" style="839" customWidth="1"/>
    <col min="6146" max="6146" width="9.42578125" style="839" bestFit="1" customWidth="1"/>
    <col min="6147" max="6147" width="9.42578125" style="839" customWidth="1"/>
    <col min="6148" max="6148" width="9.42578125" style="839" bestFit="1" customWidth="1"/>
    <col min="6149" max="6149" width="9.42578125" style="839" customWidth="1"/>
    <col min="6150" max="6150" width="8.42578125" style="839" bestFit="1" customWidth="1"/>
    <col min="6151" max="6151" width="7.140625" style="839" bestFit="1" customWidth="1"/>
    <col min="6152" max="6152" width="8.42578125" style="839" bestFit="1" customWidth="1"/>
    <col min="6153" max="6153" width="6.85546875" style="839" customWidth="1"/>
    <col min="6154" max="6400" width="9.140625" style="839"/>
    <col min="6401" max="6401" width="55" style="839" customWidth="1"/>
    <col min="6402" max="6402" width="9.42578125" style="839" bestFit="1" customWidth="1"/>
    <col min="6403" max="6403" width="9.42578125" style="839" customWidth="1"/>
    <col min="6404" max="6404" width="9.42578125" style="839" bestFit="1" customWidth="1"/>
    <col min="6405" max="6405" width="9.42578125" style="839" customWidth="1"/>
    <col min="6406" max="6406" width="8.42578125" style="839" bestFit="1" customWidth="1"/>
    <col min="6407" max="6407" width="7.140625" style="839" bestFit="1" customWidth="1"/>
    <col min="6408" max="6408" width="8.42578125" style="839" bestFit="1" customWidth="1"/>
    <col min="6409" max="6409" width="6.85546875" style="839" customWidth="1"/>
    <col min="6410" max="6656" width="9.140625" style="839"/>
    <col min="6657" max="6657" width="55" style="839" customWidth="1"/>
    <col min="6658" max="6658" width="9.42578125" style="839" bestFit="1" customWidth="1"/>
    <col min="6659" max="6659" width="9.42578125" style="839" customWidth="1"/>
    <col min="6660" max="6660" width="9.42578125" style="839" bestFit="1" customWidth="1"/>
    <col min="6661" max="6661" width="9.42578125" style="839" customWidth="1"/>
    <col min="6662" max="6662" width="8.42578125" style="839" bestFit="1" customWidth="1"/>
    <col min="6663" max="6663" width="7.140625" style="839" bestFit="1" customWidth="1"/>
    <col min="6664" max="6664" width="8.42578125" style="839" bestFit="1" customWidth="1"/>
    <col min="6665" max="6665" width="6.85546875" style="839" customWidth="1"/>
    <col min="6666" max="6912" width="9.140625" style="839"/>
    <col min="6913" max="6913" width="55" style="839" customWidth="1"/>
    <col min="6914" max="6914" width="9.42578125" style="839" bestFit="1" customWidth="1"/>
    <col min="6915" max="6915" width="9.42578125" style="839" customWidth="1"/>
    <col min="6916" max="6916" width="9.42578125" style="839" bestFit="1" customWidth="1"/>
    <col min="6917" max="6917" width="9.42578125" style="839" customWidth="1"/>
    <col min="6918" max="6918" width="8.42578125" style="839" bestFit="1" customWidth="1"/>
    <col min="6919" max="6919" width="7.140625" style="839" bestFit="1" customWidth="1"/>
    <col min="6920" max="6920" width="8.42578125" style="839" bestFit="1" customWidth="1"/>
    <col min="6921" max="6921" width="6.85546875" style="839" customWidth="1"/>
    <col min="6922" max="7168" width="9.140625" style="839"/>
    <col min="7169" max="7169" width="55" style="839" customWidth="1"/>
    <col min="7170" max="7170" width="9.42578125" style="839" bestFit="1" customWidth="1"/>
    <col min="7171" max="7171" width="9.42578125" style="839" customWidth="1"/>
    <col min="7172" max="7172" width="9.42578125" style="839" bestFit="1" customWidth="1"/>
    <col min="7173" max="7173" width="9.42578125" style="839" customWidth="1"/>
    <col min="7174" max="7174" width="8.42578125" style="839" bestFit="1" customWidth="1"/>
    <col min="7175" max="7175" width="7.140625" style="839" bestFit="1" customWidth="1"/>
    <col min="7176" max="7176" width="8.42578125" style="839" bestFit="1" customWidth="1"/>
    <col min="7177" max="7177" width="6.85546875" style="839" customWidth="1"/>
    <col min="7178" max="7424" width="9.140625" style="839"/>
    <col min="7425" max="7425" width="55" style="839" customWidth="1"/>
    <col min="7426" max="7426" width="9.42578125" style="839" bestFit="1" customWidth="1"/>
    <col min="7427" max="7427" width="9.42578125" style="839" customWidth="1"/>
    <col min="7428" max="7428" width="9.42578125" style="839" bestFit="1" customWidth="1"/>
    <col min="7429" max="7429" width="9.42578125" style="839" customWidth="1"/>
    <col min="7430" max="7430" width="8.42578125" style="839" bestFit="1" customWidth="1"/>
    <col min="7431" max="7431" width="7.140625" style="839" bestFit="1" customWidth="1"/>
    <col min="7432" max="7432" width="8.42578125" style="839" bestFit="1" customWidth="1"/>
    <col min="7433" max="7433" width="6.85546875" style="839" customWidth="1"/>
    <col min="7434" max="7680" width="9.140625" style="839"/>
    <col min="7681" max="7681" width="55" style="839" customWidth="1"/>
    <col min="7682" max="7682" width="9.42578125" style="839" bestFit="1" customWidth="1"/>
    <col min="7683" max="7683" width="9.42578125" style="839" customWidth="1"/>
    <col min="7684" max="7684" width="9.42578125" style="839" bestFit="1" customWidth="1"/>
    <col min="7685" max="7685" width="9.42578125" style="839" customWidth="1"/>
    <col min="7686" max="7686" width="8.42578125" style="839" bestFit="1" customWidth="1"/>
    <col min="7687" max="7687" width="7.140625" style="839" bestFit="1" customWidth="1"/>
    <col min="7688" max="7688" width="8.42578125" style="839" bestFit="1" customWidth="1"/>
    <col min="7689" max="7689" width="6.85546875" style="839" customWidth="1"/>
    <col min="7690" max="7936" width="9.140625" style="839"/>
    <col min="7937" max="7937" width="55" style="839" customWidth="1"/>
    <col min="7938" max="7938" width="9.42578125" style="839" bestFit="1" customWidth="1"/>
    <col min="7939" max="7939" width="9.42578125" style="839" customWidth="1"/>
    <col min="7940" max="7940" width="9.42578125" style="839" bestFit="1" customWidth="1"/>
    <col min="7941" max="7941" width="9.42578125" style="839" customWidth="1"/>
    <col min="7942" max="7942" width="8.42578125" style="839" bestFit="1" customWidth="1"/>
    <col min="7943" max="7943" width="7.140625" style="839" bestFit="1" customWidth="1"/>
    <col min="7944" max="7944" width="8.42578125" style="839" bestFit="1" customWidth="1"/>
    <col min="7945" max="7945" width="6.85546875" style="839" customWidth="1"/>
    <col min="7946" max="8192" width="9.140625" style="839"/>
    <col min="8193" max="8193" width="55" style="839" customWidth="1"/>
    <col min="8194" max="8194" width="9.42578125" style="839" bestFit="1" customWidth="1"/>
    <col min="8195" max="8195" width="9.42578125" style="839" customWidth="1"/>
    <col min="8196" max="8196" width="9.42578125" style="839" bestFit="1" customWidth="1"/>
    <col min="8197" max="8197" width="9.42578125" style="839" customWidth="1"/>
    <col min="8198" max="8198" width="8.42578125" style="839" bestFit="1" customWidth="1"/>
    <col min="8199" max="8199" width="7.140625" style="839" bestFit="1" customWidth="1"/>
    <col min="8200" max="8200" width="8.42578125" style="839" bestFit="1" customWidth="1"/>
    <col min="8201" max="8201" width="6.85546875" style="839" customWidth="1"/>
    <col min="8202" max="8448" width="9.140625" style="839"/>
    <col min="8449" max="8449" width="55" style="839" customWidth="1"/>
    <col min="8450" max="8450" width="9.42578125" style="839" bestFit="1" customWidth="1"/>
    <col min="8451" max="8451" width="9.42578125" style="839" customWidth="1"/>
    <col min="8452" max="8452" width="9.42578125" style="839" bestFit="1" customWidth="1"/>
    <col min="8453" max="8453" width="9.42578125" style="839" customWidth="1"/>
    <col min="8454" max="8454" width="8.42578125" style="839" bestFit="1" customWidth="1"/>
    <col min="8455" max="8455" width="7.140625" style="839" bestFit="1" customWidth="1"/>
    <col min="8456" max="8456" width="8.42578125" style="839" bestFit="1" customWidth="1"/>
    <col min="8457" max="8457" width="6.85546875" style="839" customWidth="1"/>
    <col min="8458" max="8704" width="9.140625" style="839"/>
    <col min="8705" max="8705" width="55" style="839" customWidth="1"/>
    <col min="8706" max="8706" width="9.42578125" style="839" bestFit="1" customWidth="1"/>
    <col min="8707" max="8707" width="9.42578125" style="839" customWidth="1"/>
    <col min="8708" max="8708" width="9.42578125" style="839" bestFit="1" customWidth="1"/>
    <col min="8709" max="8709" width="9.42578125" style="839" customWidth="1"/>
    <col min="8710" max="8710" width="8.42578125" style="839" bestFit="1" customWidth="1"/>
    <col min="8711" max="8711" width="7.140625" style="839" bestFit="1" customWidth="1"/>
    <col min="8712" max="8712" width="8.42578125" style="839" bestFit="1" customWidth="1"/>
    <col min="8713" max="8713" width="6.85546875" style="839" customWidth="1"/>
    <col min="8714" max="8960" width="9.140625" style="839"/>
    <col min="8961" max="8961" width="55" style="839" customWidth="1"/>
    <col min="8962" max="8962" width="9.42578125" style="839" bestFit="1" customWidth="1"/>
    <col min="8963" max="8963" width="9.42578125" style="839" customWidth="1"/>
    <col min="8964" max="8964" width="9.42578125" style="839" bestFit="1" customWidth="1"/>
    <col min="8965" max="8965" width="9.42578125" style="839" customWidth="1"/>
    <col min="8966" max="8966" width="8.42578125" style="839" bestFit="1" customWidth="1"/>
    <col min="8967" max="8967" width="7.140625" style="839" bestFit="1" customWidth="1"/>
    <col min="8968" max="8968" width="8.42578125" style="839" bestFit="1" customWidth="1"/>
    <col min="8969" max="8969" width="6.85546875" style="839" customWidth="1"/>
    <col min="8970" max="9216" width="9.140625" style="839"/>
    <col min="9217" max="9217" width="55" style="839" customWidth="1"/>
    <col min="9218" max="9218" width="9.42578125" style="839" bestFit="1" customWidth="1"/>
    <col min="9219" max="9219" width="9.42578125" style="839" customWidth="1"/>
    <col min="9220" max="9220" width="9.42578125" style="839" bestFit="1" customWidth="1"/>
    <col min="9221" max="9221" width="9.42578125" style="839" customWidth="1"/>
    <col min="9222" max="9222" width="8.42578125" style="839" bestFit="1" customWidth="1"/>
    <col min="9223" max="9223" width="7.140625" style="839" bestFit="1" customWidth="1"/>
    <col min="9224" max="9224" width="8.42578125" style="839" bestFit="1" customWidth="1"/>
    <col min="9225" max="9225" width="6.85546875" style="839" customWidth="1"/>
    <col min="9226" max="9472" width="9.140625" style="839"/>
    <col min="9473" max="9473" width="55" style="839" customWidth="1"/>
    <col min="9474" max="9474" width="9.42578125" style="839" bestFit="1" customWidth="1"/>
    <col min="9475" max="9475" width="9.42578125" style="839" customWidth="1"/>
    <col min="9476" max="9476" width="9.42578125" style="839" bestFit="1" customWidth="1"/>
    <col min="9477" max="9477" width="9.42578125" style="839" customWidth="1"/>
    <col min="9478" max="9478" width="8.42578125" style="839" bestFit="1" customWidth="1"/>
    <col min="9479" max="9479" width="7.140625" style="839" bestFit="1" customWidth="1"/>
    <col min="9480" max="9480" width="8.42578125" style="839" bestFit="1" customWidth="1"/>
    <col min="9481" max="9481" width="6.85546875" style="839" customWidth="1"/>
    <col min="9482" max="9728" width="9.140625" style="839"/>
    <col min="9729" max="9729" width="55" style="839" customWidth="1"/>
    <col min="9730" max="9730" width="9.42578125" style="839" bestFit="1" customWidth="1"/>
    <col min="9731" max="9731" width="9.42578125" style="839" customWidth="1"/>
    <col min="9732" max="9732" width="9.42578125" style="839" bestFit="1" customWidth="1"/>
    <col min="9733" max="9733" width="9.42578125" style="839" customWidth="1"/>
    <col min="9734" max="9734" width="8.42578125" style="839" bestFit="1" customWidth="1"/>
    <col min="9735" max="9735" width="7.140625" style="839" bestFit="1" customWidth="1"/>
    <col min="9736" max="9736" width="8.42578125" style="839" bestFit="1" customWidth="1"/>
    <col min="9737" max="9737" width="6.85546875" style="839" customWidth="1"/>
    <col min="9738" max="9984" width="9.140625" style="839"/>
    <col min="9985" max="9985" width="55" style="839" customWidth="1"/>
    <col min="9986" max="9986" width="9.42578125" style="839" bestFit="1" customWidth="1"/>
    <col min="9987" max="9987" width="9.42578125" style="839" customWidth="1"/>
    <col min="9988" max="9988" width="9.42578125" style="839" bestFit="1" customWidth="1"/>
    <col min="9989" max="9989" width="9.42578125" style="839" customWidth="1"/>
    <col min="9990" max="9990" width="8.42578125" style="839" bestFit="1" customWidth="1"/>
    <col min="9991" max="9991" width="7.140625" style="839" bestFit="1" customWidth="1"/>
    <col min="9992" max="9992" width="8.42578125" style="839" bestFit="1" customWidth="1"/>
    <col min="9993" max="9993" width="6.85546875" style="839" customWidth="1"/>
    <col min="9994" max="10240" width="9.140625" style="839"/>
    <col min="10241" max="10241" width="55" style="839" customWidth="1"/>
    <col min="10242" max="10242" width="9.42578125" style="839" bestFit="1" customWidth="1"/>
    <col min="10243" max="10243" width="9.42578125" style="839" customWidth="1"/>
    <col min="10244" max="10244" width="9.42578125" style="839" bestFit="1" customWidth="1"/>
    <col min="10245" max="10245" width="9.42578125" style="839" customWidth="1"/>
    <col min="10246" max="10246" width="8.42578125" style="839" bestFit="1" customWidth="1"/>
    <col min="10247" max="10247" width="7.140625" style="839" bestFit="1" customWidth="1"/>
    <col min="10248" max="10248" width="8.42578125" style="839" bestFit="1" customWidth="1"/>
    <col min="10249" max="10249" width="6.85546875" style="839" customWidth="1"/>
    <col min="10250" max="10496" width="9.140625" style="839"/>
    <col min="10497" max="10497" width="55" style="839" customWidth="1"/>
    <col min="10498" max="10498" width="9.42578125" style="839" bestFit="1" customWidth="1"/>
    <col min="10499" max="10499" width="9.42578125" style="839" customWidth="1"/>
    <col min="10500" max="10500" width="9.42578125" style="839" bestFit="1" customWidth="1"/>
    <col min="10501" max="10501" width="9.42578125" style="839" customWidth="1"/>
    <col min="10502" max="10502" width="8.42578125" style="839" bestFit="1" customWidth="1"/>
    <col min="10503" max="10503" width="7.140625" style="839" bestFit="1" customWidth="1"/>
    <col min="10504" max="10504" width="8.42578125" style="839" bestFit="1" customWidth="1"/>
    <col min="10505" max="10505" width="6.85546875" style="839" customWidth="1"/>
    <col min="10506" max="10752" width="9.140625" style="839"/>
    <col min="10753" max="10753" width="55" style="839" customWidth="1"/>
    <col min="10754" max="10754" width="9.42578125" style="839" bestFit="1" customWidth="1"/>
    <col min="10755" max="10755" width="9.42578125" style="839" customWidth="1"/>
    <col min="10756" max="10756" width="9.42578125" style="839" bestFit="1" customWidth="1"/>
    <col min="10757" max="10757" width="9.42578125" style="839" customWidth="1"/>
    <col min="10758" max="10758" width="8.42578125" style="839" bestFit="1" customWidth="1"/>
    <col min="10759" max="10759" width="7.140625" style="839" bestFit="1" customWidth="1"/>
    <col min="10760" max="10760" width="8.42578125" style="839" bestFit="1" customWidth="1"/>
    <col min="10761" max="10761" width="6.85546875" style="839" customWidth="1"/>
    <col min="10762" max="11008" width="9.140625" style="839"/>
    <col min="11009" max="11009" width="55" style="839" customWidth="1"/>
    <col min="11010" max="11010" width="9.42578125" style="839" bestFit="1" customWidth="1"/>
    <col min="11011" max="11011" width="9.42578125" style="839" customWidth="1"/>
    <col min="11012" max="11012" width="9.42578125" style="839" bestFit="1" customWidth="1"/>
    <col min="11013" max="11013" width="9.42578125" style="839" customWidth="1"/>
    <col min="11014" max="11014" width="8.42578125" style="839" bestFit="1" customWidth="1"/>
    <col min="11015" max="11015" width="7.140625" style="839" bestFit="1" customWidth="1"/>
    <col min="11016" max="11016" width="8.42578125" style="839" bestFit="1" customWidth="1"/>
    <col min="11017" max="11017" width="6.85546875" style="839" customWidth="1"/>
    <col min="11018" max="11264" width="9.140625" style="839"/>
    <col min="11265" max="11265" width="55" style="839" customWidth="1"/>
    <col min="11266" max="11266" width="9.42578125" style="839" bestFit="1" customWidth="1"/>
    <col min="11267" max="11267" width="9.42578125" style="839" customWidth="1"/>
    <col min="11268" max="11268" width="9.42578125" style="839" bestFit="1" customWidth="1"/>
    <col min="11269" max="11269" width="9.42578125" style="839" customWidth="1"/>
    <col min="11270" max="11270" width="8.42578125" style="839" bestFit="1" customWidth="1"/>
    <col min="11271" max="11271" width="7.140625" style="839" bestFit="1" customWidth="1"/>
    <col min="11272" max="11272" width="8.42578125" style="839" bestFit="1" customWidth="1"/>
    <col min="11273" max="11273" width="6.85546875" style="839" customWidth="1"/>
    <col min="11274" max="11520" width="9.140625" style="839"/>
    <col min="11521" max="11521" width="55" style="839" customWidth="1"/>
    <col min="11522" max="11522" width="9.42578125" style="839" bestFit="1" customWidth="1"/>
    <col min="11523" max="11523" width="9.42578125" style="839" customWidth="1"/>
    <col min="11524" max="11524" width="9.42578125" style="839" bestFit="1" customWidth="1"/>
    <col min="11525" max="11525" width="9.42578125" style="839" customWidth="1"/>
    <col min="11526" max="11526" width="8.42578125" style="839" bestFit="1" customWidth="1"/>
    <col min="11527" max="11527" width="7.140625" style="839" bestFit="1" customWidth="1"/>
    <col min="11528" max="11528" width="8.42578125" style="839" bestFit="1" customWidth="1"/>
    <col min="11529" max="11529" width="6.85546875" style="839" customWidth="1"/>
    <col min="11530" max="11776" width="9.140625" style="839"/>
    <col min="11777" max="11777" width="55" style="839" customWidth="1"/>
    <col min="11778" max="11778" width="9.42578125" style="839" bestFit="1" customWidth="1"/>
    <col min="11779" max="11779" width="9.42578125" style="839" customWidth="1"/>
    <col min="11780" max="11780" width="9.42578125" style="839" bestFit="1" customWidth="1"/>
    <col min="11781" max="11781" width="9.42578125" style="839" customWidth="1"/>
    <col min="11782" max="11782" width="8.42578125" style="839" bestFit="1" customWidth="1"/>
    <col min="11783" max="11783" width="7.140625" style="839" bestFit="1" customWidth="1"/>
    <col min="11784" max="11784" width="8.42578125" style="839" bestFit="1" customWidth="1"/>
    <col min="11785" max="11785" width="6.85546875" style="839" customWidth="1"/>
    <col min="11786" max="12032" width="9.140625" style="839"/>
    <col min="12033" max="12033" width="55" style="839" customWidth="1"/>
    <col min="12034" max="12034" width="9.42578125" style="839" bestFit="1" customWidth="1"/>
    <col min="12035" max="12035" width="9.42578125" style="839" customWidth="1"/>
    <col min="12036" max="12036" width="9.42578125" style="839" bestFit="1" customWidth="1"/>
    <col min="12037" max="12037" width="9.42578125" style="839" customWidth="1"/>
    <col min="12038" max="12038" width="8.42578125" style="839" bestFit="1" customWidth="1"/>
    <col min="12039" max="12039" width="7.140625" style="839" bestFit="1" customWidth="1"/>
    <col min="12040" max="12040" width="8.42578125" style="839" bestFit="1" customWidth="1"/>
    <col min="12041" max="12041" width="6.85546875" style="839" customWidth="1"/>
    <col min="12042" max="12288" width="9.140625" style="839"/>
    <col min="12289" max="12289" width="55" style="839" customWidth="1"/>
    <col min="12290" max="12290" width="9.42578125" style="839" bestFit="1" customWidth="1"/>
    <col min="12291" max="12291" width="9.42578125" style="839" customWidth="1"/>
    <col min="12292" max="12292" width="9.42578125" style="839" bestFit="1" customWidth="1"/>
    <col min="12293" max="12293" width="9.42578125" style="839" customWidth="1"/>
    <col min="12294" max="12294" width="8.42578125" style="839" bestFit="1" customWidth="1"/>
    <col min="12295" max="12295" width="7.140625" style="839" bestFit="1" customWidth="1"/>
    <col min="12296" max="12296" width="8.42578125" style="839" bestFit="1" customWidth="1"/>
    <col min="12297" max="12297" width="6.85546875" style="839" customWidth="1"/>
    <col min="12298" max="12544" width="9.140625" style="839"/>
    <col min="12545" max="12545" width="55" style="839" customWidth="1"/>
    <col min="12546" max="12546" width="9.42578125" style="839" bestFit="1" customWidth="1"/>
    <col min="12547" max="12547" width="9.42578125" style="839" customWidth="1"/>
    <col min="12548" max="12548" width="9.42578125" style="839" bestFit="1" customWidth="1"/>
    <col min="12549" max="12549" width="9.42578125" style="839" customWidth="1"/>
    <col min="12550" max="12550" width="8.42578125" style="839" bestFit="1" customWidth="1"/>
    <col min="12551" max="12551" width="7.140625" style="839" bestFit="1" customWidth="1"/>
    <col min="12552" max="12552" width="8.42578125" style="839" bestFit="1" customWidth="1"/>
    <col min="12553" max="12553" width="6.85546875" style="839" customWidth="1"/>
    <col min="12554" max="12800" width="9.140625" style="839"/>
    <col min="12801" max="12801" width="55" style="839" customWidth="1"/>
    <col min="12802" max="12802" width="9.42578125" style="839" bestFit="1" customWidth="1"/>
    <col min="12803" max="12803" width="9.42578125" style="839" customWidth="1"/>
    <col min="12804" max="12804" width="9.42578125" style="839" bestFit="1" customWidth="1"/>
    <col min="12805" max="12805" width="9.42578125" style="839" customWidth="1"/>
    <col min="12806" max="12806" width="8.42578125" style="839" bestFit="1" customWidth="1"/>
    <col min="12807" max="12807" width="7.140625" style="839" bestFit="1" customWidth="1"/>
    <col min="12808" max="12808" width="8.42578125" style="839" bestFit="1" customWidth="1"/>
    <col min="12809" max="12809" width="6.85546875" style="839" customWidth="1"/>
    <col min="12810" max="13056" width="9.140625" style="839"/>
    <col min="13057" max="13057" width="55" style="839" customWidth="1"/>
    <col min="13058" max="13058" width="9.42578125" style="839" bestFit="1" customWidth="1"/>
    <col min="13059" max="13059" width="9.42578125" style="839" customWidth="1"/>
    <col min="13060" max="13060" width="9.42578125" style="839" bestFit="1" customWidth="1"/>
    <col min="13061" max="13061" width="9.42578125" style="839" customWidth="1"/>
    <col min="13062" max="13062" width="8.42578125" style="839" bestFit="1" customWidth="1"/>
    <col min="13063" max="13063" width="7.140625" style="839" bestFit="1" customWidth="1"/>
    <col min="13064" max="13064" width="8.42578125" style="839" bestFit="1" customWidth="1"/>
    <col min="13065" max="13065" width="6.85546875" style="839" customWidth="1"/>
    <col min="13066" max="13312" width="9.140625" style="839"/>
    <col min="13313" max="13313" width="55" style="839" customWidth="1"/>
    <col min="13314" max="13314" width="9.42578125" style="839" bestFit="1" customWidth="1"/>
    <col min="13315" max="13315" width="9.42578125" style="839" customWidth="1"/>
    <col min="13316" max="13316" width="9.42578125" style="839" bestFit="1" customWidth="1"/>
    <col min="13317" max="13317" width="9.42578125" style="839" customWidth="1"/>
    <col min="13318" max="13318" width="8.42578125" style="839" bestFit="1" customWidth="1"/>
    <col min="13319" max="13319" width="7.140625" style="839" bestFit="1" customWidth="1"/>
    <col min="13320" max="13320" width="8.42578125" style="839" bestFit="1" customWidth="1"/>
    <col min="13321" max="13321" width="6.85546875" style="839" customWidth="1"/>
    <col min="13322" max="13568" width="9.140625" style="839"/>
    <col min="13569" max="13569" width="55" style="839" customWidth="1"/>
    <col min="13570" max="13570" width="9.42578125" style="839" bestFit="1" customWidth="1"/>
    <col min="13571" max="13571" width="9.42578125" style="839" customWidth="1"/>
    <col min="13572" max="13572" width="9.42578125" style="839" bestFit="1" customWidth="1"/>
    <col min="13573" max="13573" width="9.42578125" style="839" customWidth="1"/>
    <col min="13574" max="13574" width="8.42578125" style="839" bestFit="1" customWidth="1"/>
    <col min="13575" max="13575" width="7.140625" style="839" bestFit="1" customWidth="1"/>
    <col min="13576" max="13576" width="8.42578125" style="839" bestFit="1" customWidth="1"/>
    <col min="13577" max="13577" width="6.85546875" style="839" customWidth="1"/>
    <col min="13578" max="13824" width="9.140625" style="839"/>
    <col min="13825" max="13825" width="55" style="839" customWidth="1"/>
    <col min="13826" max="13826" width="9.42578125" style="839" bestFit="1" customWidth="1"/>
    <col min="13827" max="13827" width="9.42578125" style="839" customWidth="1"/>
    <col min="13828" max="13828" width="9.42578125" style="839" bestFit="1" customWidth="1"/>
    <col min="13829" max="13829" width="9.42578125" style="839" customWidth="1"/>
    <col min="13830" max="13830" width="8.42578125" style="839" bestFit="1" customWidth="1"/>
    <col min="13831" max="13831" width="7.140625" style="839" bestFit="1" customWidth="1"/>
    <col min="13832" max="13832" width="8.42578125" style="839" bestFit="1" customWidth="1"/>
    <col min="13833" max="13833" width="6.85546875" style="839" customWidth="1"/>
    <col min="13834" max="14080" width="9.140625" style="839"/>
    <col min="14081" max="14081" width="55" style="839" customWidth="1"/>
    <col min="14082" max="14082" width="9.42578125" style="839" bestFit="1" customWidth="1"/>
    <col min="14083" max="14083" width="9.42578125" style="839" customWidth="1"/>
    <col min="14084" max="14084" width="9.42578125" style="839" bestFit="1" customWidth="1"/>
    <col min="14085" max="14085" width="9.42578125" style="839" customWidth="1"/>
    <col min="14086" max="14086" width="8.42578125" style="839" bestFit="1" customWidth="1"/>
    <col min="14087" max="14087" width="7.140625" style="839" bestFit="1" customWidth="1"/>
    <col min="14088" max="14088" width="8.42578125" style="839" bestFit="1" customWidth="1"/>
    <col min="14089" max="14089" width="6.85546875" style="839" customWidth="1"/>
    <col min="14090" max="14336" width="9.140625" style="839"/>
    <col min="14337" max="14337" width="55" style="839" customWidth="1"/>
    <col min="14338" max="14338" width="9.42578125" style="839" bestFit="1" customWidth="1"/>
    <col min="14339" max="14339" width="9.42578125" style="839" customWidth="1"/>
    <col min="14340" max="14340" width="9.42578125" style="839" bestFit="1" customWidth="1"/>
    <col min="14341" max="14341" width="9.42578125" style="839" customWidth="1"/>
    <col min="14342" max="14342" width="8.42578125" style="839" bestFit="1" customWidth="1"/>
    <col min="14343" max="14343" width="7.140625" style="839" bestFit="1" customWidth="1"/>
    <col min="14344" max="14344" width="8.42578125" style="839" bestFit="1" customWidth="1"/>
    <col min="14345" max="14345" width="6.85546875" style="839" customWidth="1"/>
    <col min="14346" max="14592" width="9.140625" style="839"/>
    <col min="14593" max="14593" width="55" style="839" customWidth="1"/>
    <col min="14594" max="14594" width="9.42578125" style="839" bestFit="1" customWidth="1"/>
    <col min="14595" max="14595" width="9.42578125" style="839" customWidth="1"/>
    <col min="14596" max="14596" width="9.42578125" style="839" bestFit="1" customWidth="1"/>
    <col min="14597" max="14597" width="9.42578125" style="839" customWidth="1"/>
    <col min="14598" max="14598" width="8.42578125" style="839" bestFit="1" customWidth="1"/>
    <col min="14599" max="14599" width="7.140625" style="839" bestFit="1" customWidth="1"/>
    <col min="14600" max="14600" width="8.42578125" style="839" bestFit="1" customWidth="1"/>
    <col min="14601" max="14601" width="6.85546875" style="839" customWidth="1"/>
    <col min="14602" max="14848" width="9.140625" style="839"/>
    <col min="14849" max="14849" width="55" style="839" customWidth="1"/>
    <col min="14850" max="14850" width="9.42578125" style="839" bestFit="1" customWidth="1"/>
    <col min="14851" max="14851" width="9.42578125" style="839" customWidth="1"/>
    <col min="14852" max="14852" width="9.42578125" style="839" bestFit="1" customWidth="1"/>
    <col min="14853" max="14853" width="9.42578125" style="839" customWidth="1"/>
    <col min="14854" max="14854" width="8.42578125" style="839" bestFit="1" customWidth="1"/>
    <col min="14855" max="14855" width="7.140625" style="839" bestFit="1" customWidth="1"/>
    <col min="14856" max="14856" width="8.42578125" style="839" bestFit="1" customWidth="1"/>
    <col min="14857" max="14857" width="6.85546875" style="839" customWidth="1"/>
    <col min="14858" max="15104" width="9.140625" style="839"/>
    <col min="15105" max="15105" width="55" style="839" customWidth="1"/>
    <col min="15106" max="15106" width="9.42578125" style="839" bestFit="1" customWidth="1"/>
    <col min="15107" max="15107" width="9.42578125" style="839" customWidth="1"/>
    <col min="15108" max="15108" width="9.42578125" style="839" bestFit="1" customWidth="1"/>
    <col min="15109" max="15109" width="9.42578125" style="839" customWidth="1"/>
    <col min="15110" max="15110" width="8.42578125" style="839" bestFit="1" customWidth="1"/>
    <col min="15111" max="15111" width="7.140625" style="839" bestFit="1" customWidth="1"/>
    <col min="15112" max="15112" width="8.42578125" style="839" bestFit="1" customWidth="1"/>
    <col min="15113" max="15113" width="6.85546875" style="839" customWidth="1"/>
    <col min="15114" max="15360" width="9.140625" style="839"/>
    <col min="15361" max="15361" width="55" style="839" customWidth="1"/>
    <col min="15362" max="15362" width="9.42578125" style="839" bestFit="1" customWidth="1"/>
    <col min="15363" max="15363" width="9.42578125" style="839" customWidth="1"/>
    <col min="15364" max="15364" width="9.42578125" style="839" bestFit="1" customWidth="1"/>
    <col min="15365" max="15365" width="9.42578125" style="839" customWidth="1"/>
    <col min="15366" max="15366" width="8.42578125" style="839" bestFit="1" customWidth="1"/>
    <col min="15367" max="15367" width="7.140625" style="839" bestFit="1" customWidth="1"/>
    <col min="15368" max="15368" width="8.42578125" style="839" bestFit="1" customWidth="1"/>
    <col min="15369" max="15369" width="6.85546875" style="839" customWidth="1"/>
    <col min="15370" max="15616" width="9.140625" style="839"/>
    <col min="15617" max="15617" width="55" style="839" customWidth="1"/>
    <col min="15618" max="15618" width="9.42578125" style="839" bestFit="1" customWidth="1"/>
    <col min="15619" max="15619" width="9.42578125" style="839" customWidth="1"/>
    <col min="15620" max="15620" width="9.42578125" style="839" bestFit="1" customWidth="1"/>
    <col min="15621" max="15621" width="9.42578125" style="839" customWidth="1"/>
    <col min="15622" max="15622" width="8.42578125" style="839" bestFit="1" customWidth="1"/>
    <col min="15623" max="15623" width="7.140625" style="839" bestFit="1" customWidth="1"/>
    <col min="15624" max="15624" width="8.42578125" style="839" bestFit="1" customWidth="1"/>
    <col min="15625" max="15625" width="6.85546875" style="839" customWidth="1"/>
    <col min="15626" max="15872" width="9.140625" style="839"/>
    <col min="15873" max="15873" width="55" style="839" customWidth="1"/>
    <col min="15874" max="15874" width="9.42578125" style="839" bestFit="1" customWidth="1"/>
    <col min="15875" max="15875" width="9.42578125" style="839" customWidth="1"/>
    <col min="15876" max="15876" width="9.42578125" style="839" bestFit="1" customWidth="1"/>
    <col min="15877" max="15877" width="9.42578125" style="839" customWidth="1"/>
    <col min="15878" max="15878" width="8.42578125" style="839" bestFit="1" customWidth="1"/>
    <col min="15879" max="15879" width="7.140625" style="839" bestFit="1" customWidth="1"/>
    <col min="15880" max="15880" width="8.42578125" style="839" bestFit="1" customWidth="1"/>
    <col min="15881" max="15881" width="6.85546875" style="839" customWidth="1"/>
    <col min="15882" max="16128" width="9.140625" style="839"/>
    <col min="16129" max="16129" width="55" style="839" customWidth="1"/>
    <col min="16130" max="16130" width="9.42578125" style="839" bestFit="1" customWidth="1"/>
    <col min="16131" max="16131" width="9.42578125" style="839" customWidth="1"/>
    <col min="16132" max="16132" width="9.42578125" style="839" bestFit="1" customWidth="1"/>
    <col min="16133" max="16133" width="9.42578125" style="839" customWidth="1"/>
    <col min="16134" max="16134" width="8.42578125" style="839" bestFit="1" customWidth="1"/>
    <col min="16135" max="16135" width="7.140625" style="839" bestFit="1" customWidth="1"/>
    <col min="16136" max="16136" width="8.42578125" style="839" bestFit="1" customWidth="1"/>
    <col min="16137" max="16137" width="6.85546875" style="839" customWidth="1"/>
    <col min="16138" max="16384" width="9.140625" style="839"/>
  </cols>
  <sheetData>
    <row r="1" spans="1:15">
      <c r="A1" s="1808" t="s">
        <v>988</v>
      </c>
      <c r="B1" s="1808"/>
      <c r="C1" s="1808"/>
      <c r="D1" s="1808"/>
      <c r="E1" s="1808"/>
      <c r="F1" s="1808"/>
      <c r="G1" s="1808"/>
      <c r="H1" s="1808"/>
      <c r="I1" s="1808"/>
    </row>
    <row r="2" spans="1:15">
      <c r="A2" s="1808" t="s">
        <v>126</v>
      </c>
      <c r="B2" s="1808"/>
      <c r="C2" s="1808"/>
      <c r="D2" s="1808"/>
      <c r="E2" s="1808"/>
      <c r="F2" s="1808"/>
      <c r="G2" s="1808"/>
      <c r="H2" s="1808"/>
      <c r="I2" s="1808"/>
      <c r="L2" s="1167"/>
      <c r="M2" s="1167"/>
      <c r="N2" s="1167"/>
      <c r="O2" s="1167"/>
    </row>
    <row r="3" spans="1:15" ht="16.5" thickBot="1">
      <c r="A3" s="1320"/>
      <c r="B3" s="1320"/>
      <c r="C3" s="1320"/>
      <c r="D3" s="1320"/>
      <c r="E3" s="1320"/>
      <c r="F3" s="1321"/>
      <c r="G3" s="1321"/>
      <c r="I3" s="1322" t="s">
        <v>69</v>
      </c>
      <c r="J3" s="1323"/>
      <c r="L3" s="1167"/>
      <c r="M3" s="1167"/>
      <c r="N3" s="1167"/>
      <c r="O3" s="1167"/>
    </row>
    <row r="4" spans="1:15" ht="16.5" thickTop="1">
      <c r="A4" s="1778" t="s">
        <v>732</v>
      </c>
      <c r="B4" s="1355">
        <v>2016</v>
      </c>
      <c r="C4" s="1355">
        <v>2017</v>
      </c>
      <c r="D4" s="1355">
        <v>2017</v>
      </c>
      <c r="E4" s="1356">
        <v>2018</v>
      </c>
      <c r="F4" s="1815" t="s">
        <v>692</v>
      </c>
      <c r="G4" s="1816"/>
      <c r="H4" s="1816"/>
      <c r="I4" s="1817"/>
      <c r="L4" s="1167"/>
      <c r="M4" s="1167"/>
      <c r="N4" s="1167"/>
      <c r="O4" s="1167"/>
    </row>
    <row r="5" spans="1:15">
      <c r="A5" s="1779"/>
      <c r="B5" s="1357" t="s">
        <v>989</v>
      </c>
      <c r="C5" s="1357" t="s">
        <v>695</v>
      </c>
      <c r="D5" s="1357" t="s">
        <v>696</v>
      </c>
      <c r="E5" s="1358" t="s">
        <v>697</v>
      </c>
      <c r="F5" s="1818" t="s">
        <v>6</v>
      </c>
      <c r="G5" s="1819"/>
      <c r="H5" s="1820" t="s">
        <v>47</v>
      </c>
      <c r="I5" s="1821"/>
      <c r="L5" s="1167"/>
      <c r="M5" s="1167"/>
      <c r="N5" s="1167"/>
      <c r="O5" s="1167"/>
    </row>
    <row r="6" spans="1:15">
      <c r="A6" s="1780"/>
      <c r="B6" s="1359"/>
      <c r="C6" s="1359"/>
      <c r="D6" s="1359"/>
      <c r="E6" s="1360"/>
      <c r="F6" s="1361" t="s">
        <v>3</v>
      </c>
      <c r="G6" s="1362" t="s">
        <v>698</v>
      </c>
      <c r="H6" s="1362" t="s">
        <v>3</v>
      </c>
      <c r="I6" s="1363" t="s">
        <v>698</v>
      </c>
      <c r="L6" s="1167"/>
      <c r="M6" s="1167"/>
      <c r="N6" s="1167"/>
      <c r="O6" s="1167"/>
    </row>
    <row r="7" spans="1:15" s="1320" customFormat="1" ht="22.5" customHeight="1">
      <c r="A7" s="1324" t="s">
        <v>990</v>
      </c>
      <c r="B7" s="1325">
        <v>272669.10449378705</v>
      </c>
      <c r="C7" s="1325">
        <v>301797.14920454216</v>
      </c>
      <c r="D7" s="1325">
        <v>320911.37686844706</v>
      </c>
      <c r="E7" s="1325">
        <v>382645.65920858335</v>
      </c>
      <c r="F7" s="1325">
        <v>29128.044710755115</v>
      </c>
      <c r="G7" s="1326">
        <v>10.682561474953909</v>
      </c>
      <c r="H7" s="1325">
        <v>61734.282340136298</v>
      </c>
      <c r="I7" s="1327">
        <v>19.237174743556494</v>
      </c>
      <c r="K7" s="1328"/>
      <c r="L7" s="1167"/>
      <c r="M7" s="1167"/>
      <c r="N7" s="1167"/>
      <c r="O7" s="1167"/>
    </row>
    <row r="8" spans="1:15" s="1235" customFormat="1" ht="22.5" customHeight="1">
      <c r="A8" s="1329" t="s">
        <v>991</v>
      </c>
      <c r="B8" s="1330">
        <v>102502.87031549773</v>
      </c>
      <c r="C8" s="1330">
        <v>117790.04132845602</v>
      </c>
      <c r="D8" s="1330">
        <v>124061.78594515505</v>
      </c>
      <c r="E8" s="1330">
        <v>147959.66493428763</v>
      </c>
      <c r="F8" s="1330">
        <v>15287.171012958293</v>
      </c>
      <c r="G8" s="1331">
        <v>14.913895548393223</v>
      </c>
      <c r="H8" s="1330">
        <v>23897.878989132587</v>
      </c>
      <c r="I8" s="1332">
        <v>19.262884865850076</v>
      </c>
      <c r="K8" s="1328"/>
      <c r="L8" s="1167"/>
      <c r="M8" s="1167"/>
      <c r="N8" s="1167"/>
      <c r="O8" s="1167"/>
    </row>
    <row r="9" spans="1:15" s="1235" customFormat="1" ht="22.5" customHeight="1">
      <c r="A9" s="1329" t="s">
        <v>992</v>
      </c>
      <c r="B9" s="1330">
        <v>38106.232492948679</v>
      </c>
      <c r="C9" s="1330">
        <v>48647.21731179655</v>
      </c>
      <c r="D9" s="1330">
        <v>54882.592065490004</v>
      </c>
      <c r="E9" s="1330">
        <v>64280.891662468697</v>
      </c>
      <c r="F9" s="1330">
        <v>10540.984818847872</v>
      </c>
      <c r="G9" s="1331">
        <v>27.662101785576453</v>
      </c>
      <c r="H9" s="1330">
        <v>9398.2995969786934</v>
      </c>
      <c r="I9" s="1332">
        <v>17.12437267132708</v>
      </c>
      <c r="K9" s="1328"/>
      <c r="L9" s="1167"/>
      <c r="M9" s="1167"/>
      <c r="N9" s="1167"/>
      <c r="O9" s="1167"/>
    </row>
    <row r="10" spans="1:15" s="1235" customFormat="1" ht="22.5" customHeight="1">
      <c r="A10" s="1329" t="s">
        <v>993</v>
      </c>
      <c r="B10" s="1330">
        <v>67450.74726567122</v>
      </c>
      <c r="C10" s="1330">
        <v>77134.911792462983</v>
      </c>
      <c r="D10" s="1330">
        <v>83445.260128987473</v>
      </c>
      <c r="E10" s="1330">
        <v>101476.17767213618</v>
      </c>
      <c r="F10" s="1330">
        <v>9684.1645267917629</v>
      </c>
      <c r="G10" s="1331">
        <v>14.357386566301955</v>
      </c>
      <c r="H10" s="1330">
        <v>18030.917543148709</v>
      </c>
      <c r="I10" s="1332">
        <v>21.608078775567353</v>
      </c>
      <c r="K10" s="1328"/>
      <c r="L10" s="1167"/>
      <c r="M10" s="1167"/>
      <c r="N10" s="1167"/>
      <c r="O10" s="1167"/>
    </row>
    <row r="11" spans="1:15" s="1235" customFormat="1" ht="22.5" customHeight="1">
      <c r="A11" s="1329" t="s">
        <v>994</v>
      </c>
      <c r="B11" s="1330">
        <v>64609.254419669407</v>
      </c>
      <c r="C11" s="1330">
        <v>58224.978771826609</v>
      </c>
      <c r="D11" s="1330">
        <v>58521.738728814504</v>
      </c>
      <c r="E11" s="1330">
        <v>68928.924939690784</v>
      </c>
      <c r="F11" s="1330">
        <v>-6384.2756478427982</v>
      </c>
      <c r="G11" s="1331">
        <v>-9.8813640633797384</v>
      </c>
      <c r="H11" s="1330">
        <v>10407.18621087628</v>
      </c>
      <c r="I11" s="1332">
        <v>17.783453528444234</v>
      </c>
      <c r="K11" s="1328"/>
      <c r="L11" s="1167"/>
      <c r="M11" s="1167"/>
      <c r="N11" s="1167"/>
      <c r="O11" s="1167"/>
    </row>
    <row r="12" spans="1:15" s="1334" customFormat="1" ht="22.5" customHeight="1">
      <c r="A12" s="1333" t="s">
        <v>995</v>
      </c>
      <c r="B12" s="1325">
        <v>294335.40503556671</v>
      </c>
      <c r="C12" s="1325">
        <v>346499.62130219693</v>
      </c>
      <c r="D12" s="1325">
        <v>359292.05474008806</v>
      </c>
      <c r="E12" s="1325">
        <v>409585.02638905798</v>
      </c>
      <c r="F12" s="1325">
        <v>52164.216266630217</v>
      </c>
      <c r="G12" s="1326">
        <v>17.72271204013898</v>
      </c>
      <c r="H12" s="1325">
        <v>50292.97164896992</v>
      </c>
      <c r="I12" s="1327">
        <v>13.997796774368378</v>
      </c>
      <c r="K12" s="1328"/>
      <c r="L12" s="1335"/>
      <c r="M12" s="1335"/>
      <c r="N12" s="1335"/>
      <c r="O12" s="1335"/>
    </row>
    <row r="13" spans="1:15" s="1320" customFormat="1" ht="22.5" customHeight="1">
      <c r="A13" s="1336" t="s">
        <v>991</v>
      </c>
      <c r="B13" s="1330">
        <v>60603.603720049148</v>
      </c>
      <c r="C13" s="1330">
        <v>70506.258834619992</v>
      </c>
      <c r="D13" s="1330">
        <v>70140.351638703956</v>
      </c>
      <c r="E13" s="1330">
        <v>81468.329801612199</v>
      </c>
      <c r="F13" s="1330">
        <v>9902.6551145708436</v>
      </c>
      <c r="G13" s="1331">
        <v>16.340043341836459</v>
      </c>
      <c r="H13" s="1330">
        <v>11327.978162908243</v>
      </c>
      <c r="I13" s="1332">
        <v>16.150443928851622</v>
      </c>
      <c r="K13" s="1328"/>
      <c r="L13" s="1167"/>
      <c r="M13" s="1167"/>
      <c r="N13" s="1167"/>
      <c r="O13" s="1167"/>
    </row>
    <row r="14" spans="1:15" s="1235" customFormat="1" ht="22.5" customHeight="1">
      <c r="A14" s="1329" t="s">
        <v>992</v>
      </c>
      <c r="B14" s="1330">
        <v>155246.91800991195</v>
      </c>
      <c r="C14" s="1330">
        <v>185987.14843534498</v>
      </c>
      <c r="D14" s="1330">
        <v>189123.96745320203</v>
      </c>
      <c r="E14" s="1330">
        <v>224173.80408729237</v>
      </c>
      <c r="F14" s="1330">
        <v>30740.230425433023</v>
      </c>
      <c r="G14" s="1331">
        <v>19.800863565916568</v>
      </c>
      <c r="H14" s="1330">
        <v>35049.836634090345</v>
      </c>
      <c r="I14" s="1332">
        <v>18.532731258804247</v>
      </c>
      <c r="K14" s="1328"/>
      <c r="L14" s="1328"/>
    </row>
    <row r="15" spans="1:15" s="1235" customFormat="1" ht="22.5" customHeight="1">
      <c r="A15" s="1329" t="s">
        <v>993</v>
      </c>
      <c r="B15" s="1330">
        <v>28164.070367485376</v>
      </c>
      <c r="C15" s="1330">
        <v>29161.698980792004</v>
      </c>
      <c r="D15" s="1330">
        <v>30427.697594562</v>
      </c>
      <c r="E15" s="1330">
        <v>33036.139158543418</v>
      </c>
      <c r="F15" s="1330">
        <v>997.62861330662781</v>
      </c>
      <c r="G15" s="1331">
        <v>3.5422032408297133</v>
      </c>
      <c r="H15" s="1330">
        <v>2608.4415639814179</v>
      </c>
      <c r="I15" s="1332">
        <v>8.5725893517740062</v>
      </c>
      <c r="K15" s="1328"/>
      <c r="L15" s="1328"/>
    </row>
    <row r="16" spans="1:15" s="1235" customFormat="1" ht="22.5" customHeight="1">
      <c r="A16" s="1329" t="s">
        <v>994</v>
      </c>
      <c r="B16" s="1330">
        <v>50320.812938120245</v>
      </c>
      <c r="C16" s="1330">
        <v>60844.515051439972</v>
      </c>
      <c r="D16" s="1330">
        <v>69600.038053619995</v>
      </c>
      <c r="E16" s="1330">
        <v>70906.753341610005</v>
      </c>
      <c r="F16" s="1330">
        <v>10523.702113319727</v>
      </c>
      <c r="G16" s="1331">
        <v>20.913219598142771</v>
      </c>
      <c r="H16" s="1330">
        <v>1306.7152879900095</v>
      </c>
      <c r="I16" s="1332">
        <v>1.877463467740224</v>
      </c>
      <c r="K16" s="1328"/>
      <c r="L16" s="1328"/>
    </row>
    <row r="17" spans="1:12" s="1235" customFormat="1" ht="22.5" customHeight="1">
      <c r="A17" s="1333" t="s">
        <v>996</v>
      </c>
      <c r="B17" s="1325">
        <v>72678.066853962009</v>
      </c>
      <c r="C17" s="1325">
        <v>74995.969178950065</v>
      </c>
      <c r="D17" s="1325">
        <v>64530.023834348467</v>
      </c>
      <c r="E17" s="1325">
        <v>110283.90926173249</v>
      </c>
      <c r="F17" s="1325">
        <v>2317.9023249880556</v>
      </c>
      <c r="G17" s="1326">
        <v>3.1892734979393529</v>
      </c>
      <c r="H17" s="1325">
        <v>45753.885427384026</v>
      </c>
      <c r="I17" s="1327">
        <v>70.903252019302442</v>
      </c>
      <c r="K17" s="1328"/>
      <c r="L17" s="1328"/>
    </row>
    <row r="18" spans="1:12" s="1235" customFormat="1" ht="22.5" customHeight="1">
      <c r="A18" s="1336" t="s">
        <v>991</v>
      </c>
      <c r="B18" s="1330">
        <v>28691.010091213084</v>
      </c>
      <c r="C18" s="1330">
        <v>31451.415591674588</v>
      </c>
      <c r="D18" s="1330">
        <v>25514.206436660501</v>
      </c>
      <c r="E18" s="1330">
        <v>52145.543416201501</v>
      </c>
      <c r="F18" s="1330">
        <v>2760.4055004615038</v>
      </c>
      <c r="G18" s="1331">
        <v>9.6211513351595315</v>
      </c>
      <c r="H18" s="1330">
        <v>26631.336979541</v>
      </c>
      <c r="I18" s="1332">
        <v>104.37846478060682</v>
      </c>
      <c r="K18" s="1328"/>
      <c r="L18" s="1328"/>
    </row>
    <row r="19" spans="1:12" s="1235" customFormat="1" ht="22.5" customHeight="1">
      <c r="A19" s="1329" t="s">
        <v>992</v>
      </c>
      <c r="B19" s="1330">
        <v>41816.664871246641</v>
      </c>
      <c r="C19" s="1330">
        <v>39652.657754947439</v>
      </c>
      <c r="D19" s="1330">
        <v>35378.34172715796</v>
      </c>
      <c r="E19" s="1330">
        <v>54042.296244437486</v>
      </c>
      <c r="F19" s="1330">
        <v>-2164.0071162992026</v>
      </c>
      <c r="G19" s="1331">
        <v>-5.174987347657142</v>
      </c>
      <c r="H19" s="1330">
        <v>18663.954517279526</v>
      </c>
      <c r="I19" s="1332">
        <v>52.755311883236914</v>
      </c>
      <c r="K19" s="1328"/>
      <c r="L19" s="1328"/>
    </row>
    <row r="20" spans="1:12" s="1235" customFormat="1" ht="22.5" customHeight="1">
      <c r="A20" s="1329" t="s">
        <v>993</v>
      </c>
      <c r="B20" s="1330">
        <v>1534.5699001983471</v>
      </c>
      <c r="C20" s="1330">
        <v>3461.872206068042</v>
      </c>
      <c r="D20" s="1330">
        <v>3208.3544018299999</v>
      </c>
      <c r="E20" s="1330">
        <v>3199.0744151040003</v>
      </c>
      <c r="F20" s="1330">
        <v>1927.3023058696949</v>
      </c>
      <c r="G20" s="1331">
        <v>125.592343862641</v>
      </c>
      <c r="H20" s="1330">
        <v>-9.2799867259996063</v>
      </c>
      <c r="I20" s="1332">
        <v>-0.28924444010008477</v>
      </c>
      <c r="K20" s="1328"/>
      <c r="L20" s="1328"/>
    </row>
    <row r="21" spans="1:12" s="1320" customFormat="1" ht="22.5" customHeight="1">
      <c r="A21" s="1329" t="s">
        <v>994</v>
      </c>
      <c r="B21" s="1330">
        <v>635.82199130393019</v>
      </c>
      <c r="C21" s="1330">
        <v>430.02362625999996</v>
      </c>
      <c r="D21" s="1330">
        <v>429.12126870000003</v>
      </c>
      <c r="E21" s="1330">
        <v>896.99518598949999</v>
      </c>
      <c r="F21" s="1330">
        <v>-205.79836504393023</v>
      </c>
      <c r="G21" s="1331">
        <v>-32.367292710634828</v>
      </c>
      <c r="H21" s="1330">
        <v>467.87391728949996</v>
      </c>
      <c r="I21" s="1332">
        <v>109.03069864304302</v>
      </c>
      <c r="K21" s="1328"/>
      <c r="L21" s="1328"/>
    </row>
    <row r="22" spans="1:12" s="1235" customFormat="1" ht="22.5" customHeight="1">
      <c r="A22" s="1337" t="s">
        <v>997</v>
      </c>
      <c r="B22" s="1325">
        <v>365912.57988803199</v>
      </c>
      <c r="C22" s="1325">
        <v>409592.19536993699</v>
      </c>
      <c r="D22" s="1325">
        <v>404020.8615446224</v>
      </c>
      <c r="E22" s="1325">
        <v>465517.9299896353</v>
      </c>
      <c r="F22" s="1325">
        <v>43679.615481904999</v>
      </c>
      <c r="G22" s="1326">
        <v>11.93717239655188</v>
      </c>
      <c r="H22" s="1325">
        <v>61497.068445012905</v>
      </c>
      <c r="I22" s="1327">
        <v>15.221260657160599</v>
      </c>
      <c r="K22" s="1328"/>
      <c r="L22" s="1328"/>
    </row>
    <row r="23" spans="1:12" s="1235" customFormat="1" ht="22.5" customHeight="1">
      <c r="A23" s="1338" t="s">
        <v>991</v>
      </c>
      <c r="B23" s="1330">
        <v>106893.92305125755</v>
      </c>
      <c r="C23" s="1330">
        <v>115762.38272467938</v>
      </c>
      <c r="D23" s="1330">
        <v>113477.684341115</v>
      </c>
      <c r="E23" s="1330">
        <v>134669.17910325952</v>
      </c>
      <c r="F23" s="1330">
        <v>8868.4596734218358</v>
      </c>
      <c r="G23" s="1331">
        <v>8.2965050025989324</v>
      </c>
      <c r="H23" s="1330">
        <v>21191.494762144517</v>
      </c>
      <c r="I23" s="1332">
        <v>18.674592176592782</v>
      </c>
      <c r="K23" s="1328"/>
      <c r="L23" s="1328"/>
    </row>
    <row r="24" spans="1:12" s="1235" customFormat="1" ht="22.5" customHeight="1">
      <c r="A24" s="1339" t="s">
        <v>992</v>
      </c>
      <c r="B24" s="1330">
        <v>177362.28981070622</v>
      </c>
      <c r="C24" s="1330">
        <v>190159.0159756233</v>
      </c>
      <c r="D24" s="1330">
        <v>188323.38114095703</v>
      </c>
      <c r="E24" s="1330">
        <v>217877.20027950522</v>
      </c>
      <c r="F24" s="1330">
        <v>12796.726164917083</v>
      </c>
      <c r="G24" s="1331">
        <v>7.2150208359255341</v>
      </c>
      <c r="H24" s="1330">
        <v>29553.819138548191</v>
      </c>
      <c r="I24" s="1332">
        <v>15.693122627416949</v>
      </c>
      <c r="K24" s="1328"/>
      <c r="L24" s="1328"/>
    </row>
    <row r="25" spans="1:12" s="1235" customFormat="1" ht="22.5" customHeight="1">
      <c r="A25" s="1339" t="s">
        <v>993</v>
      </c>
      <c r="B25" s="1330">
        <v>28149.954552494426</v>
      </c>
      <c r="C25" s="1330">
        <v>88793.820475893721</v>
      </c>
      <c r="D25" s="1330">
        <v>25670.245124150002</v>
      </c>
      <c r="E25" s="1330">
        <v>29099.162554310504</v>
      </c>
      <c r="F25" s="1330">
        <v>60643.865923399295</v>
      </c>
      <c r="G25" s="1331">
        <v>215.43148785661367</v>
      </c>
      <c r="H25" s="1330">
        <v>3428.9174301605017</v>
      </c>
      <c r="I25" s="1332">
        <v>13.357556242946242</v>
      </c>
      <c r="K25" s="1328"/>
      <c r="L25" s="1328"/>
    </row>
    <row r="26" spans="1:12" s="1235" customFormat="1" ht="22.5" customHeight="1">
      <c r="A26" s="1339" t="s">
        <v>994</v>
      </c>
      <c r="B26" s="1330">
        <v>53506.412473573786</v>
      </c>
      <c r="C26" s="1330">
        <v>14876.976193740531</v>
      </c>
      <c r="D26" s="1330">
        <v>76549.550938400353</v>
      </c>
      <c r="E26" s="1330">
        <v>83872.388052559982</v>
      </c>
      <c r="F26" s="1330">
        <v>-38629.436279833259</v>
      </c>
      <c r="G26" s="1331">
        <v>-72.195900442609386</v>
      </c>
      <c r="H26" s="1330">
        <v>7322.837114159629</v>
      </c>
      <c r="I26" s="1332">
        <v>9.5661398720056994</v>
      </c>
      <c r="K26" s="1328"/>
      <c r="L26" s="1328"/>
    </row>
    <row r="27" spans="1:12" s="1235" customFormat="1" ht="22.5" customHeight="1">
      <c r="A27" s="1333" t="s">
        <v>998</v>
      </c>
      <c r="B27" s="1325">
        <v>142812.69559431373</v>
      </c>
      <c r="C27" s="1325">
        <v>167433.25249369827</v>
      </c>
      <c r="D27" s="1325">
        <v>167828.1895716913</v>
      </c>
      <c r="E27" s="1325">
        <v>192236.00636762215</v>
      </c>
      <c r="F27" s="1325">
        <v>24620.556899384537</v>
      </c>
      <c r="G27" s="1326">
        <v>17.239753648599876</v>
      </c>
      <c r="H27" s="1325">
        <v>24407.816795930848</v>
      </c>
      <c r="I27" s="1327">
        <v>14.543335573255733</v>
      </c>
      <c r="K27" s="1328"/>
      <c r="L27" s="1328"/>
    </row>
    <row r="28" spans="1:12" s="1235" customFormat="1" ht="22.5" customHeight="1">
      <c r="A28" s="1333" t="s">
        <v>999</v>
      </c>
      <c r="B28" s="1325">
        <v>108060.06589912</v>
      </c>
      <c r="C28" s="1325">
        <v>124921.54503849997</v>
      </c>
      <c r="D28" s="1325">
        <v>125917.98318149998</v>
      </c>
      <c r="E28" s="1325">
        <v>140680.29291978999</v>
      </c>
      <c r="F28" s="1325">
        <v>16861.479139379968</v>
      </c>
      <c r="G28" s="1326">
        <v>15.603802384426716</v>
      </c>
      <c r="H28" s="1325">
        <v>14762.309738290016</v>
      </c>
      <c r="I28" s="1327">
        <v>11.723750146959876</v>
      </c>
      <c r="K28" s="1328"/>
      <c r="L28" s="1328"/>
    </row>
    <row r="29" spans="1:12" s="1235" customFormat="1" ht="31.5">
      <c r="A29" s="1340" t="s">
        <v>1000</v>
      </c>
      <c r="B29" s="1330">
        <v>23199.541410190002</v>
      </c>
      <c r="C29" s="1330">
        <v>26526.82599727</v>
      </c>
      <c r="D29" s="1330">
        <v>27388.569530379995</v>
      </c>
      <c r="E29" s="1330">
        <v>25933.481088919994</v>
      </c>
      <c r="F29" s="1330">
        <v>3327.2845870799974</v>
      </c>
      <c r="G29" s="1341">
        <v>14.342027405845808</v>
      </c>
      <c r="H29" s="1330">
        <v>-1455.0884414600005</v>
      </c>
      <c r="I29" s="1342">
        <v>-5.3127580826957201</v>
      </c>
      <c r="J29" s="1298"/>
      <c r="K29" s="1328"/>
      <c r="L29" s="1328"/>
    </row>
    <row r="30" spans="1:12" s="1235" customFormat="1" ht="31.5">
      <c r="A30" s="1343" t="s">
        <v>1001</v>
      </c>
      <c r="B30" s="1330">
        <v>15604.253593079997</v>
      </c>
      <c r="C30" s="1330">
        <v>14315.48721048</v>
      </c>
      <c r="D30" s="1330">
        <v>14512.03347588</v>
      </c>
      <c r="E30" s="1330">
        <v>15650.661920530001</v>
      </c>
      <c r="F30" s="1330">
        <v>-1288.7663825999971</v>
      </c>
      <c r="G30" s="1341">
        <v>-8.2590709956900792</v>
      </c>
      <c r="H30" s="1330">
        <v>1138.6284446500013</v>
      </c>
      <c r="I30" s="1342">
        <v>7.846098526043785</v>
      </c>
      <c r="K30" s="1328"/>
      <c r="L30" s="1328"/>
    </row>
    <row r="31" spans="1:12" s="1235" customFormat="1" ht="22.5" customHeight="1">
      <c r="A31" s="1329" t="s">
        <v>1002</v>
      </c>
      <c r="B31" s="1330">
        <v>6925.7814945500004</v>
      </c>
      <c r="C31" s="1330">
        <v>7227.7021904600015</v>
      </c>
      <c r="D31" s="1330">
        <v>7404.5323111599992</v>
      </c>
      <c r="E31" s="1330">
        <v>8726.1515849800016</v>
      </c>
      <c r="F31" s="1330">
        <v>301.92069591000109</v>
      </c>
      <c r="G31" s="1331">
        <v>4.3593736843645283</v>
      </c>
      <c r="H31" s="1330">
        <v>1321.6192738200025</v>
      </c>
      <c r="I31" s="1332">
        <v>17.848787989324837</v>
      </c>
      <c r="K31" s="1328"/>
      <c r="L31" s="1328"/>
    </row>
    <row r="32" spans="1:12" s="1235" customFormat="1" ht="22.5" customHeight="1">
      <c r="A32" s="1329" t="s">
        <v>1003</v>
      </c>
      <c r="B32" s="1330">
        <v>62330.489401300008</v>
      </c>
      <c r="C32" s="1330">
        <v>76851.529640289984</v>
      </c>
      <c r="D32" s="1330">
        <v>76612.847864080002</v>
      </c>
      <c r="E32" s="1330">
        <v>90369.998325359978</v>
      </c>
      <c r="F32" s="1330">
        <v>14521.040238989975</v>
      </c>
      <c r="G32" s="1331">
        <v>23.296849388586889</v>
      </c>
      <c r="H32" s="1330">
        <v>13757.150461279976</v>
      </c>
      <c r="I32" s="1332">
        <v>17.95671463053657</v>
      </c>
      <c r="K32" s="1328"/>
      <c r="L32" s="1328"/>
    </row>
    <row r="33" spans="1:12" s="1235" customFormat="1" ht="22.5" customHeight="1">
      <c r="A33" s="1344" t="s">
        <v>1004</v>
      </c>
      <c r="B33" s="1330">
        <v>21017.646250680002</v>
      </c>
      <c r="C33" s="1330">
        <v>23001.050182389994</v>
      </c>
      <c r="D33" s="1330">
        <v>20457.091605939997</v>
      </c>
      <c r="E33" s="1330">
        <v>22111.795150230002</v>
      </c>
      <c r="F33" s="1330">
        <v>1983.4039317099923</v>
      </c>
      <c r="G33" s="1331">
        <v>9.4368508635728965</v>
      </c>
      <c r="H33" s="1330">
        <v>1654.7035442900051</v>
      </c>
      <c r="I33" s="1332">
        <v>8.088654908352364</v>
      </c>
      <c r="K33" s="1328"/>
      <c r="L33" s="1328"/>
    </row>
    <row r="34" spans="1:12" s="1235" customFormat="1" ht="31.5">
      <c r="A34" s="1345" t="s">
        <v>1005</v>
      </c>
      <c r="B34" s="1330">
        <v>31147.005646210004</v>
      </c>
      <c r="C34" s="1330">
        <v>42124.787041670003</v>
      </c>
      <c r="D34" s="1330">
        <v>46467.113063099998</v>
      </c>
      <c r="E34" s="1330">
        <v>57935.660099220004</v>
      </c>
      <c r="F34" s="1330">
        <v>10977.781395459999</v>
      </c>
      <c r="G34" s="1341">
        <v>35.245061821202015</v>
      </c>
      <c r="H34" s="1330">
        <v>11468.547036120006</v>
      </c>
      <c r="I34" s="1342">
        <v>24.680997548839105</v>
      </c>
      <c r="K34" s="1328"/>
      <c r="L34" s="1328"/>
    </row>
    <row r="35" spans="1:12" s="1235" customFormat="1" ht="22.5" customHeight="1">
      <c r="A35" s="1345" t="s">
        <v>1006</v>
      </c>
      <c r="B35" s="1330">
        <v>10165.837504409999</v>
      </c>
      <c r="C35" s="1330">
        <v>11725.69241623</v>
      </c>
      <c r="D35" s="1330">
        <v>9688.643195040002</v>
      </c>
      <c r="E35" s="1330">
        <v>10322.543075910002</v>
      </c>
      <c r="F35" s="1330">
        <v>1559.8549118200008</v>
      </c>
      <c r="G35" s="1331">
        <v>15.344086615031241</v>
      </c>
      <c r="H35" s="1330">
        <v>633.89988086999983</v>
      </c>
      <c r="I35" s="1332">
        <v>6.5427105540899495</v>
      </c>
      <c r="K35" s="1328"/>
      <c r="L35" s="1328"/>
    </row>
    <row r="36" spans="1:12" s="1235" customFormat="1" ht="22.5" customHeight="1">
      <c r="A36" s="1333" t="s">
        <v>1007</v>
      </c>
      <c r="B36" s="1325">
        <v>37656.880072019994</v>
      </c>
      <c r="C36" s="1325">
        <v>39245.865889180001</v>
      </c>
      <c r="D36" s="1325">
        <v>40475.700104839998</v>
      </c>
      <c r="E36" s="1325">
        <v>42274.331034257026</v>
      </c>
      <c r="F36" s="1325">
        <v>1588.9858171600063</v>
      </c>
      <c r="G36" s="1326">
        <v>4.219642769451478</v>
      </c>
      <c r="H36" s="1325">
        <v>1798.6309294170278</v>
      </c>
      <c r="I36" s="1327">
        <v>4.4437302498986329</v>
      </c>
      <c r="K36" s="1328"/>
      <c r="L36" s="1328"/>
    </row>
    <row r="37" spans="1:12" s="1235" customFormat="1" ht="22.5" customHeight="1">
      <c r="A37" s="1336" t="s">
        <v>1008</v>
      </c>
      <c r="B37" s="1330">
        <v>20825.555157039998</v>
      </c>
      <c r="C37" s="1330">
        <v>23649.766031459993</v>
      </c>
      <c r="D37" s="1330">
        <v>24728.511382509998</v>
      </c>
      <c r="E37" s="1330">
        <v>24221.739245177014</v>
      </c>
      <c r="F37" s="1330">
        <v>2824.2108744199941</v>
      </c>
      <c r="G37" s="1331">
        <v>13.5612753327504</v>
      </c>
      <c r="H37" s="1330">
        <v>-506.77213733298413</v>
      </c>
      <c r="I37" s="1332">
        <v>-2.0493434865287297</v>
      </c>
      <c r="K37" s="1328"/>
      <c r="L37" s="1328"/>
    </row>
    <row r="38" spans="1:12" s="1235" customFormat="1" ht="22.5" customHeight="1">
      <c r="A38" s="1329" t="s">
        <v>1009</v>
      </c>
      <c r="B38" s="1330">
        <v>7402.389162819999</v>
      </c>
      <c r="C38" s="1330">
        <v>6400.3027712700004</v>
      </c>
      <c r="D38" s="1330">
        <v>6233.6250215100008</v>
      </c>
      <c r="E38" s="1330">
        <v>7908.3359642199994</v>
      </c>
      <c r="F38" s="1330">
        <v>-1002.0863915499986</v>
      </c>
      <c r="G38" s="1331">
        <v>-13.537337331346761</v>
      </c>
      <c r="H38" s="1330">
        <v>1674.7109427099986</v>
      </c>
      <c r="I38" s="1332">
        <v>26.865763290720452</v>
      </c>
      <c r="K38" s="1328"/>
      <c r="L38" s="1328"/>
    </row>
    <row r="39" spans="1:12" s="1235" customFormat="1" ht="22.5" customHeight="1">
      <c r="A39" s="1329" t="s">
        <v>1010</v>
      </c>
      <c r="B39" s="1330">
        <v>4327.1377363800011</v>
      </c>
      <c r="C39" s="1330">
        <v>4030.1753434600009</v>
      </c>
      <c r="D39" s="1330">
        <v>4410.0536775400005</v>
      </c>
      <c r="E39" s="1330">
        <v>4808.6668623699998</v>
      </c>
      <c r="F39" s="1330">
        <v>-296.96239292000018</v>
      </c>
      <c r="G39" s="1331">
        <v>-6.8627903942903634</v>
      </c>
      <c r="H39" s="1330">
        <v>398.61318482999923</v>
      </c>
      <c r="I39" s="1332">
        <v>9.0387377110646003</v>
      </c>
      <c r="K39" s="1328"/>
      <c r="L39" s="1328"/>
    </row>
    <row r="40" spans="1:12" s="1235" customFormat="1" ht="22.5" customHeight="1">
      <c r="A40" s="1329" t="s">
        <v>1011</v>
      </c>
      <c r="B40" s="1330">
        <v>5101.7980157799984</v>
      </c>
      <c r="C40" s="1330">
        <v>5165.6217429899998</v>
      </c>
      <c r="D40" s="1330">
        <v>5103.5100232800005</v>
      </c>
      <c r="E40" s="1330">
        <v>5335.5889624899992</v>
      </c>
      <c r="F40" s="1330">
        <v>63.82372721000138</v>
      </c>
      <c r="G40" s="1331">
        <v>1.2510045872571369</v>
      </c>
      <c r="H40" s="1330">
        <v>232.07893920999868</v>
      </c>
      <c r="I40" s="1332">
        <v>4.5474377076042796</v>
      </c>
      <c r="K40" s="1328"/>
      <c r="L40" s="1328"/>
    </row>
    <row r="41" spans="1:12" s="1235" customFormat="1" ht="22.5" customHeight="1">
      <c r="A41" s="1333" t="s">
        <v>1012</v>
      </c>
      <c r="B41" s="1325">
        <v>110085.98122649593</v>
      </c>
      <c r="C41" s="1325">
        <v>148980.21475186219</v>
      </c>
      <c r="D41" s="1325">
        <v>149331.25429897025</v>
      </c>
      <c r="E41" s="1325">
        <v>164231.8351200851</v>
      </c>
      <c r="F41" s="1325">
        <v>38894.23352536626</v>
      </c>
      <c r="G41" s="1326">
        <v>35.330777899270835</v>
      </c>
      <c r="H41" s="1325">
        <v>14900.580821114854</v>
      </c>
      <c r="I41" s="1327">
        <v>9.9782064317781636</v>
      </c>
      <c r="K41" s="1328"/>
      <c r="L41" s="1328"/>
    </row>
    <row r="42" spans="1:12" s="1235" customFormat="1" ht="22.5" customHeight="1">
      <c r="A42" s="1336" t="s">
        <v>1013</v>
      </c>
      <c r="B42" s="1330">
        <v>64493.9168792907</v>
      </c>
      <c r="C42" s="1330">
        <v>87400.845427034496</v>
      </c>
      <c r="D42" s="1330">
        <v>89486.221891859983</v>
      </c>
      <c r="E42" s="1330">
        <v>102376.61804189398</v>
      </c>
      <c r="F42" s="1330">
        <v>22906.928547743795</v>
      </c>
      <c r="G42" s="1331">
        <v>35.51796767223378</v>
      </c>
      <c r="H42" s="1330">
        <v>12890.396150033994</v>
      </c>
      <c r="I42" s="1332">
        <v>14.404894829073742</v>
      </c>
      <c r="K42" s="1328"/>
      <c r="L42" s="1328"/>
    </row>
    <row r="43" spans="1:12" s="1235" customFormat="1" ht="22.5" customHeight="1">
      <c r="A43" s="1329" t="s">
        <v>1014</v>
      </c>
      <c r="B43" s="1330">
        <v>45592.064347205225</v>
      </c>
      <c r="C43" s="1330">
        <v>61579.369324827683</v>
      </c>
      <c r="D43" s="1330">
        <v>59845.032407110237</v>
      </c>
      <c r="E43" s="1330">
        <v>61855.217078191148</v>
      </c>
      <c r="F43" s="1330">
        <v>15987.304977622458</v>
      </c>
      <c r="G43" s="1331">
        <v>35.06598178110896</v>
      </c>
      <c r="H43" s="1330">
        <v>2010.1846710809114</v>
      </c>
      <c r="I43" s="1332">
        <v>3.3589833445258184</v>
      </c>
      <c r="K43" s="1328"/>
      <c r="L43" s="1328"/>
    </row>
    <row r="44" spans="1:12" s="1235" customFormat="1" ht="22.5" customHeight="1">
      <c r="A44" s="1346" t="s">
        <v>1015</v>
      </c>
      <c r="B44" s="1325">
        <v>81211.153518214938</v>
      </c>
      <c r="C44" s="1325">
        <v>103535.54058870152</v>
      </c>
      <c r="D44" s="1325">
        <v>111463.84802355261</v>
      </c>
      <c r="E44" s="1325">
        <v>128769.32706599278</v>
      </c>
      <c r="F44" s="1325">
        <v>22324.387070486584</v>
      </c>
      <c r="G44" s="1326">
        <v>27.489311631904627</v>
      </c>
      <c r="H44" s="1325">
        <v>17305.479042440173</v>
      </c>
      <c r="I44" s="1327">
        <v>15.525642932032527</v>
      </c>
      <c r="K44" s="1328"/>
      <c r="L44" s="1328"/>
    </row>
    <row r="45" spans="1:12" s="1235" customFormat="1" ht="22.5" customHeight="1">
      <c r="A45" s="1337" t="s">
        <v>1016</v>
      </c>
      <c r="B45" s="1325">
        <v>12530.803971041596</v>
      </c>
      <c r="C45" s="1325">
        <v>15653.514646418653</v>
      </c>
      <c r="D45" s="1325">
        <v>17354.166389796046</v>
      </c>
      <c r="E45" s="1325">
        <v>2727.1107789297498</v>
      </c>
      <c r="F45" s="1325">
        <v>3122.7106753770568</v>
      </c>
      <c r="G45" s="1326">
        <v>24.920273931294197</v>
      </c>
      <c r="H45" s="1325">
        <v>-14627.055610866297</v>
      </c>
      <c r="I45" s="1327">
        <v>-84.285555885108693</v>
      </c>
      <c r="K45" s="1328"/>
      <c r="L45" s="1328"/>
    </row>
    <row r="46" spans="1:12" s="1320" customFormat="1" ht="22.5" customHeight="1">
      <c r="A46" s="1346" t="s">
        <v>1017</v>
      </c>
      <c r="B46" s="1325">
        <v>183899.98806573582</v>
      </c>
      <c r="C46" s="1325">
        <v>217282.80385908004</v>
      </c>
      <c r="D46" s="1325">
        <v>225099.66461874219</v>
      </c>
      <c r="E46" s="1325">
        <v>270256.21902375476</v>
      </c>
      <c r="F46" s="1325">
        <v>33382.815793344227</v>
      </c>
      <c r="G46" s="1326">
        <v>18.152701446294493</v>
      </c>
      <c r="H46" s="1325">
        <v>45156.554405012575</v>
      </c>
      <c r="I46" s="1327">
        <v>20.060693773798167</v>
      </c>
      <c r="K46" s="1328"/>
      <c r="L46" s="1328"/>
    </row>
    <row r="47" spans="1:12" s="1235" customFormat="1" ht="22.5" customHeight="1">
      <c r="A47" s="1347" t="s">
        <v>1018</v>
      </c>
      <c r="B47" s="1330">
        <v>563.7840498221824</v>
      </c>
      <c r="C47" s="1330">
        <v>862.70909518559972</v>
      </c>
      <c r="D47" s="1330">
        <v>910.63085501722787</v>
      </c>
      <c r="E47" s="1330">
        <v>1230.2131283119998</v>
      </c>
      <c r="F47" s="1330">
        <v>298.92504536341733</v>
      </c>
      <c r="G47" s="1331">
        <v>53.021195874146912</v>
      </c>
      <c r="H47" s="1330">
        <v>319.58227329477188</v>
      </c>
      <c r="I47" s="1332">
        <v>35.094601894279741</v>
      </c>
      <c r="K47" s="1328"/>
      <c r="L47" s="1328"/>
    </row>
    <row r="48" spans="1:12" s="1235" customFormat="1" ht="22.5" customHeight="1">
      <c r="A48" s="1329" t="s">
        <v>1019</v>
      </c>
      <c r="B48" s="1330">
        <v>10696.985034430001</v>
      </c>
      <c r="C48" s="1330">
        <v>11929.308430290004</v>
      </c>
      <c r="D48" s="1330">
        <v>12865.293795619997</v>
      </c>
      <c r="E48" s="1330">
        <v>17508.292583369999</v>
      </c>
      <c r="F48" s="1330">
        <v>1232.3233958600031</v>
      </c>
      <c r="G48" s="1331">
        <v>11.520287182730163</v>
      </c>
      <c r="H48" s="1330">
        <v>4642.9987877500025</v>
      </c>
      <c r="I48" s="1332">
        <v>36.089333531821225</v>
      </c>
      <c r="K48" s="1328"/>
      <c r="L48" s="1328"/>
    </row>
    <row r="49" spans="1:12" s="1235" customFormat="1" ht="22.5" customHeight="1">
      <c r="A49" s="1348" t="s">
        <v>1020</v>
      </c>
      <c r="B49" s="1330">
        <v>172639.2189814841</v>
      </c>
      <c r="C49" s="1330">
        <v>204490.78633360442</v>
      </c>
      <c r="D49" s="1330">
        <v>211323.73996810496</v>
      </c>
      <c r="E49" s="1330">
        <v>251517.7133120728</v>
      </c>
      <c r="F49" s="1330">
        <v>31851.567352120328</v>
      </c>
      <c r="G49" s="1331">
        <v>18.44978652013971</v>
      </c>
      <c r="H49" s="1330">
        <v>40193.973343967838</v>
      </c>
      <c r="I49" s="1332">
        <v>19.020093696067612</v>
      </c>
      <c r="K49" s="1328"/>
      <c r="L49" s="1328"/>
    </row>
    <row r="50" spans="1:12" ht="22.5" customHeight="1" thickBot="1">
      <c r="A50" s="1349" t="s">
        <v>1021</v>
      </c>
      <c r="B50" s="1350">
        <v>1681852.7246182899</v>
      </c>
      <c r="C50" s="1350">
        <v>1949937.672323067</v>
      </c>
      <c r="D50" s="1350">
        <v>1986225.1231765987</v>
      </c>
      <c r="E50" s="1350">
        <v>2309207.6471594404</v>
      </c>
      <c r="F50" s="1350">
        <v>268084.94770477712</v>
      </c>
      <c r="G50" s="1232">
        <v>15.939858691587943</v>
      </c>
      <c r="H50" s="1350">
        <v>322982.52398284175</v>
      </c>
      <c r="I50" s="1351">
        <v>16.261123687041636</v>
      </c>
      <c r="K50" s="1328"/>
      <c r="L50" s="1328"/>
    </row>
    <row r="51" spans="1:12" ht="22.5" customHeight="1" thickTop="1">
      <c r="A51" s="1352" t="s">
        <v>1022</v>
      </c>
      <c r="B51" s="1353"/>
      <c r="C51" s="1353"/>
      <c r="D51" s="1353"/>
      <c r="E51" s="1353"/>
    </row>
    <row r="52" spans="1:12" ht="22.5" customHeight="1">
      <c r="A52" s="1814" t="s">
        <v>1023</v>
      </c>
      <c r="B52" s="1814"/>
      <c r="C52" s="1814"/>
      <c r="D52" s="1814"/>
      <c r="E52" s="1814"/>
      <c r="F52" s="1814"/>
      <c r="G52" s="1814"/>
      <c r="H52" s="1814"/>
      <c r="I52" s="1814"/>
    </row>
    <row r="53" spans="1:12">
      <c r="B53" s="1167"/>
      <c r="C53" s="1167"/>
      <c r="D53" s="1167"/>
      <c r="E53" s="1167"/>
    </row>
    <row r="54" spans="1:12">
      <c r="B54" s="1353"/>
      <c r="C54" s="1353"/>
      <c r="D54" s="1353"/>
      <c r="E54" s="1353"/>
      <c r="F54" s="1353"/>
      <c r="G54" s="1353"/>
    </row>
    <row r="55" spans="1:12">
      <c r="B55" s="1354"/>
      <c r="C55" s="1354"/>
      <c r="D55" s="1354"/>
      <c r="E55" s="1354"/>
      <c r="F55" s="1353"/>
      <c r="H55" s="1167"/>
    </row>
    <row r="56" spans="1:12">
      <c r="B56" s="1354"/>
      <c r="C56" s="1354"/>
      <c r="D56" s="1354"/>
      <c r="E56" s="1354"/>
    </row>
    <row r="57" spans="1:12">
      <c r="B57" s="1354"/>
      <c r="C57" s="1354"/>
      <c r="D57" s="1354"/>
      <c r="E57" s="1354"/>
    </row>
    <row r="58" spans="1:12">
      <c r="B58" s="1354"/>
      <c r="C58" s="1354"/>
      <c r="D58" s="1354"/>
      <c r="E58" s="1354"/>
    </row>
    <row r="59" spans="1:12">
      <c r="B59" s="1354"/>
      <c r="C59" s="1354"/>
      <c r="D59" s="1354"/>
      <c r="E59" s="1354"/>
    </row>
    <row r="60" spans="1:12">
      <c r="B60" s="1354"/>
      <c r="C60" s="1354"/>
      <c r="D60" s="1354"/>
      <c r="E60" s="1354"/>
    </row>
    <row r="61" spans="1:12">
      <c r="B61" s="1354"/>
      <c r="C61" s="1354"/>
      <c r="D61" s="1354"/>
      <c r="E61" s="1354"/>
    </row>
    <row r="62" spans="1:12">
      <c r="B62" s="1354"/>
      <c r="C62" s="1354"/>
      <c r="D62" s="1354"/>
      <c r="E62" s="1354"/>
    </row>
    <row r="63" spans="1:12">
      <c r="B63" s="1354"/>
      <c r="C63" s="1354"/>
      <c r="D63" s="1354"/>
      <c r="E63" s="1354"/>
    </row>
    <row r="64" spans="1:12">
      <c r="B64" s="1354"/>
      <c r="C64" s="1354"/>
      <c r="D64" s="1354"/>
      <c r="E64" s="1354"/>
    </row>
    <row r="65" spans="2:7">
      <c r="B65" s="1354"/>
      <c r="C65" s="1354"/>
      <c r="D65" s="1354"/>
      <c r="E65" s="1354"/>
    </row>
    <row r="66" spans="2:7">
      <c r="B66" s="1354"/>
      <c r="C66" s="1354"/>
      <c r="D66" s="1354"/>
      <c r="E66" s="1354"/>
    </row>
    <row r="69" spans="2:7">
      <c r="B69" s="1353"/>
      <c r="C69" s="1353"/>
      <c r="D69" s="1353"/>
      <c r="E69" s="1353"/>
      <c r="F69" s="1353"/>
      <c r="G69" s="1353"/>
    </row>
    <row r="70" spans="2:7">
      <c r="B70" s="1353"/>
      <c r="C70" s="1353"/>
      <c r="D70" s="1353"/>
      <c r="E70" s="1353"/>
    </row>
  </sheetData>
  <mergeCells count="7">
    <mergeCell ref="A52:I52"/>
    <mergeCell ref="A1:I1"/>
    <mergeCell ref="A2:I2"/>
    <mergeCell ref="F4:I4"/>
    <mergeCell ref="F5:G5"/>
    <mergeCell ref="H5:I5"/>
    <mergeCell ref="A4:A6"/>
  </mergeCells>
  <pageMargins left="0.5" right="0.5" top="0.75" bottom="0.75" header="0.3" footer="0.3"/>
  <pageSetup paperSize="9" scale="55"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L26"/>
  <sheetViews>
    <sheetView workbookViewId="0">
      <selection activeCell="N14" sqref="N14"/>
    </sheetView>
  </sheetViews>
  <sheetFormatPr defaultRowHeight="15.75"/>
  <cols>
    <col min="1" max="1" width="27.140625" style="1298" bestFit="1" customWidth="1"/>
    <col min="2" max="2" width="13.42578125" style="1298" customWidth="1"/>
    <col min="3" max="3" width="13.42578125" style="1300" customWidth="1"/>
    <col min="4" max="9" width="13.42578125" style="1298" customWidth="1"/>
    <col min="10" max="256" width="9.140625" style="1298"/>
    <col min="257" max="257" width="23.140625" style="1298" bestFit="1" customWidth="1"/>
    <col min="258" max="261" width="7.42578125" style="1298" bestFit="1" customWidth="1"/>
    <col min="262" max="265" width="7.140625" style="1298" bestFit="1" customWidth="1"/>
    <col min="266" max="512" width="9.140625" style="1298"/>
    <col min="513" max="513" width="23.140625" style="1298" bestFit="1" customWidth="1"/>
    <col min="514" max="517" width="7.42578125" style="1298" bestFit="1" customWidth="1"/>
    <col min="518" max="521" width="7.140625" style="1298" bestFit="1" customWidth="1"/>
    <col min="522" max="768" width="9.140625" style="1298"/>
    <col min="769" max="769" width="23.140625" style="1298" bestFit="1" customWidth="1"/>
    <col min="770" max="773" width="7.42578125" style="1298" bestFit="1" customWidth="1"/>
    <col min="774" max="777" width="7.140625" style="1298" bestFit="1" customWidth="1"/>
    <col min="778" max="1024" width="9.140625" style="1298"/>
    <col min="1025" max="1025" width="23.140625" style="1298" bestFit="1" customWidth="1"/>
    <col min="1026" max="1029" width="7.42578125" style="1298" bestFit="1" customWidth="1"/>
    <col min="1030" max="1033" width="7.140625" style="1298" bestFit="1" customWidth="1"/>
    <col min="1034" max="1280" width="9.140625" style="1298"/>
    <col min="1281" max="1281" width="23.140625" style="1298" bestFit="1" customWidth="1"/>
    <col min="1282" max="1285" width="7.42578125" style="1298" bestFit="1" customWidth="1"/>
    <col min="1286" max="1289" width="7.140625" style="1298" bestFit="1" customWidth="1"/>
    <col min="1290" max="1536" width="9.140625" style="1298"/>
    <col min="1537" max="1537" width="23.140625" style="1298" bestFit="1" customWidth="1"/>
    <col min="1538" max="1541" width="7.42578125" style="1298" bestFit="1" customWidth="1"/>
    <col min="1542" max="1545" width="7.140625" style="1298" bestFit="1" customWidth="1"/>
    <col min="1546" max="1792" width="9.140625" style="1298"/>
    <col min="1793" max="1793" width="23.140625" style="1298" bestFit="1" customWidth="1"/>
    <col min="1794" max="1797" width="7.42578125" style="1298" bestFit="1" customWidth="1"/>
    <col min="1798" max="1801" width="7.140625" style="1298" bestFit="1" customWidth="1"/>
    <col min="1802" max="2048" width="9.140625" style="1298"/>
    <col min="2049" max="2049" width="23.140625" style="1298" bestFit="1" customWidth="1"/>
    <col min="2050" max="2053" width="7.42578125" style="1298" bestFit="1" customWidth="1"/>
    <col min="2054" max="2057" width="7.140625" style="1298" bestFit="1" customWidth="1"/>
    <col min="2058" max="2304" width="9.140625" style="1298"/>
    <col min="2305" max="2305" width="23.140625" style="1298" bestFit="1" customWidth="1"/>
    <col min="2306" max="2309" width="7.42578125" style="1298" bestFit="1" customWidth="1"/>
    <col min="2310" max="2313" width="7.140625" style="1298" bestFit="1" customWidth="1"/>
    <col min="2314" max="2560" width="9.140625" style="1298"/>
    <col min="2561" max="2561" width="23.140625" style="1298" bestFit="1" customWidth="1"/>
    <col min="2562" max="2565" width="7.42578125" style="1298" bestFit="1" customWidth="1"/>
    <col min="2566" max="2569" width="7.140625" style="1298" bestFit="1" customWidth="1"/>
    <col min="2570" max="2816" width="9.140625" style="1298"/>
    <col min="2817" max="2817" width="23.140625" style="1298" bestFit="1" customWidth="1"/>
    <col min="2818" max="2821" width="7.42578125" style="1298" bestFit="1" customWidth="1"/>
    <col min="2822" max="2825" width="7.140625" style="1298" bestFit="1" customWidth="1"/>
    <col min="2826" max="3072" width="9.140625" style="1298"/>
    <col min="3073" max="3073" width="23.140625" style="1298" bestFit="1" customWidth="1"/>
    <col min="3074" max="3077" width="7.42578125" style="1298" bestFit="1" customWidth="1"/>
    <col min="3078" max="3081" width="7.140625" style="1298" bestFit="1" customWidth="1"/>
    <col min="3082" max="3328" width="9.140625" style="1298"/>
    <col min="3329" max="3329" width="23.140625" style="1298" bestFit="1" customWidth="1"/>
    <col min="3330" max="3333" width="7.42578125" style="1298" bestFit="1" customWidth="1"/>
    <col min="3334" max="3337" width="7.140625" style="1298" bestFit="1" customWidth="1"/>
    <col min="3338" max="3584" width="9.140625" style="1298"/>
    <col min="3585" max="3585" width="23.140625" style="1298" bestFit="1" customWidth="1"/>
    <col min="3586" max="3589" width="7.42578125" style="1298" bestFit="1" customWidth="1"/>
    <col min="3590" max="3593" width="7.140625" style="1298" bestFit="1" customWidth="1"/>
    <col min="3594" max="3840" width="9.140625" style="1298"/>
    <col min="3841" max="3841" width="23.140625" style="1298" bestFit="1" customWidth="1"/>
    <col min="3842" max="3845" width="7.42578125" style="1298" bestFit="1" customWidth="1"/>
    <col min="3846" max="3849" width="7.140625" style="1298" bestFit="1" customWidth="1"/>
    <col min="3850" max="4096" width="9.140625" style="1298"/>
    <col min="4097" max="4097" width="23.140625" style="1298" bestFit="1" customWidth="1"/>
    <col min="4098" max="4101" width="7.42578125" style="1298" bestFit="1" customWidth="1"/>
    <col min="4102" max="4105" width="7.140625" style="1298" bestFit="1" customWidth="1"/>
    <col min="4106" max="4352" width="9.140625" style="1298"/>
    <col min="4353" max="4353" width="23.140625" style="1298" bestFit="1" customWidth="1"/>
    <col min="4354" max="4357" width="7.42578125" style="1298" bestFit="1" customWidth="1"/>
    <col min="4358" max="4361" width="7.140625" style="1298" bestFit="1" customWidth="1"/>
    <col min="4362" max="4608" width="9.140625" style="1298"/>
    <col min="4609" max="4609" width="23.140625" style="1298" bestFit="1" customWidth="1"/>
    <col min="4610" max="4613" width="7.42578125" style="1298" bestFit="1" customWidth="1"/>
    <col min="4614" max="4617" width="7.140625" style="1298" bestFit="1" customWidth="1"/>
    <col min="4618" max="4864" width="9.140625" style="1298"/>
    <col min="4865" max="4865" width="23.140625" style="1298" bestFit="1" customWidth="1"/>
    <col min="4866" max="4869" width="7.42578125" style="1298" bestFit="1" customWidth="1"/>
    <col min="4870" max="4873" width="7.140625" style="1298" bestFit="1" customWidth="1"/>
    <col min="4874" max="5120" width="9.140625" style="1298"/>
    <col min="5121" max="5121" width="23.140625" style="1298" bestFit="1" customWidth="1"/>
    <col min="5122" max="5125" width="7.42578125" style="1298" bestFit="1" customWidth="1"/>
    <col min="5126" max="5129" width="7.140625" style="1298" bestFit="1" customWidth="1"/>
    <col min="5130" max="5376" width="9.140625" style="1298"/>
    <col min="5377" max="5377" width="23.140625" style="1298" bestFit="1" customWidth="1"/>
    <col min="5378" max="5381" width="7.42578125" style="1298" bestFit="1" customWidth="1"/>
    <col min="5382" max="5385" width="7.140625" style="1298" bestFit="1" customWidth="1"/>
    <col min="5386" max="5632" width="9.140625" style="1298"/>
    <col min="5633" max="5633" width="23.140625" style="1298" bestFit="1" customWidth="1"/>
    <col min="5634" max="5637" width="7.42578125" style="1298" bestFit="1" customWidth="1"/>
    <col min="5638" max="5641" width="7.140625" style="1298" bestFit="1" customWidth="1"/>
    <col min="5642" max="5888" width="9.140625" style="1298"/>
    <col min="5889" max="5889" width="23.140625" style="1298" bestFit="1" customWidth="1"/>
    <col min="5890" max="5893" width="7.42578125" style="1298" bestFit="1" customWidth="1"/>
    <col min="5894" max="5897" width="7.140625" style="1298" bestFit="1" customWidth="1"/>
    <col min="5898" max="6144" width="9.140625" style="1298"/>
    <col min="6145" max="6145" width="23.140625" style="1298" bestFit="1" customWidth="1"/>
    <col min="6146" max="6149" width="7.42578125" style="1298" bestFit="1" customWidth="1"/>
    <col min="6150" max="6153" width="7.140625" style="1298" bestFit="1" customWidth="1"/>
    <col min="6154" max="6400" width="9.140625" style="1298"/>
    <col min="6401" max="6401" width="23.140625" style="1298" bestFit="1" customWidth="1"/>
    <col min="6402" max="6405" width="7.42578125" style="1298" bestFit="1" customWidth="1"/>
    <col min="6406" max="6409" width="7.140625" style="1298" bestFit="1" customWidth="1"/>
    <col min="6410" max="6656" width="9.140625" style="1298"/>
    <col min="6657" max="6657" width="23.140625" style="1298" bestFit="1" customWidth="1"/>
    <col min="6658" max="6661" width="7.42578125" style="1298" bestFit="1" customWidth="1"/>
    <col min="6662" max="6665" width="7.140625" style="1298" bestFit="1" customWidth="1"/>
    <col min="6666" max="6912" width="9.140625" style="1298"/>
    <col min="6913" max="6913" width="23.140625" style="1298" bestFit="1" customWidth="1"/>
    <col min="6914" max="6917" width="7.42578125" style="1298" bestFit="1" customWidth="1"/>
    <col min="6918" max="6921" width="7.140625" style="1298" bestFit="1" customWidth="1"/>
    <col min="6922" max="7168" width="9.140625" style="1298"/>
    <col min="7169" max="7169" width="23.140625" style="1298" bestFit="1" customWidth="1"/>
    <col min="7170" max="7173" width="7.42578125" style="1298" bestFit="1" customWidth="1"/>
    <col min="7174" max="7177" width="7.140625" style="1298" bestFit="1" customWidth="1"/>
    <col min="7178" max="7424" width="9.140625" style="1298"/>
    <col min="7425" max="7425" width="23.140625" style="1298" bestFit="1" customWidth="1"/>
    <col min="7426" max="7429" width="7.42578125" style="1298" bestFit="1" customWidth="1"/>
    <col min="7430" max="7433" width="7.140625" style="1298" bestFit="1" customWidth="1"/>
    <col min="7434" max="7680" width="9.140625" style="1298"/>
    <col min="7681" max="7681" width="23.140625" style="1298" bestFit="1" customWidth="1"/>
    <col min="7682" max="7685" width="7.42578125" style="1298" bestFit="1" customWidth="1"/>
    <col min="7686" max="7689" width="7.140625" style="1298" bestFit="1" customWidth="1"/>
    <col min="7690" max="7936" width="9.140625" style="1298"/>
    <col min="7937" max="7937" width="23.140625" style="1298" bestFit="1" customWidth="1"/>
    <col min="7938" max="7941" width="7.42578125" style="1298" bestFit="1" customWidth="1"/>
    <col min="7942" max="7945" width="7.140625" style="1298" bestFit="1" customWidth="1"/>
    <col min="7946" max="8192" width="9.140625" style="1298"/>
    <col min="8193" max="8193" width="23.140625" style="1298" bestFit="1" customWidth="1"/>
    <col min="8194" max="8197" width="7.42578125" style="1298" bestFit="1" customWidth="1"/>
    <col min="8198" max="8201" width="7.140625" style="1298" bestFit="1" customWidth="1"/>
    <col min="8202" max="8448" width="9.140625" style="1298"/>
    <col min="8449" max="8449" width="23.140625" style="1298" bestFit="1" customWidth="1"/>
    <col min="8450" max="8453" width="7.42578125" style="1298" bestFit="1" customWidth="1"/>
    <col min="8454" max="8457" width="7.140625" style="1298" bestFit="1" customWidth="1"/>
    <col min="8458" max="8704" width="9.140625" style="1298"/>
    <col min="8705" max="8705" width="23.140625" style="1298" bestFit="1" customWidth="1"/>
    <col min="8706" max="8709" width="7.42578125" style="1298" bestFit="1" customWidth="1"/>
    <col min="8710" max="8713" width="7.140625" style="1298" bestFit="1" customWidth="1"/>
    <col min="8714" max="8960" width="9.140625" style="1298"/>
    <col min="8961" max="8961" width="23.140625" style="1298" bestFit="1" customWidth="1"/>
    <col min="8962" max="8965" width="7.42578125" style="1298" bestFit="1" customWidth="1"/>
    <col min="8966" max="8969" width="7.140625" style="1298" bestFit="1" customWidth="1"/>
    <col min="8970" max="9216" width="9.140625" style="1298"/>
    <col min="9217" max="9217" width="23.140625" style="1298" bestFit="1" customWidth="1"/>
    <col min="9218" max="9221" width="7.42578125" style="1298" bestFit="1" customWidth="1"/>
    <col min="9222" max="9225" width="7.140625" style="1298" bestFit="1" customWidth="1"/>
    <col min="9226" max="9472" width="9.140625" style="1298"/>
    <col min="9473" max="9473" width="23.140625" style="1298" bestFit="1" customWidth="1"/>
    <col min="9474" max="9477" width="7.42578125" style="1298" bestFit="1" customWidth="1"/>
    <col min="9478" max="9481" width="7.140625" style="1298" bestFit="1" customWidth="1"/>
    <col min="9482" max="9728" width="9.140625" style="1298"/>
    <col min="9729" max="9729" width="23.140625" style="1298" bestFit="1" customWidth="1"/>
    <col min="9730" max="9733" width="7.42578125" style="1298" bestFit="1" customWidth="1"/>
    <col min="9734" max="9737" width="7.140625" style="1298" bestFit="1" customWidth="1"/>
    <col min="9738" max="9984" width="9.140625" style="1298"/>
    <col min="9985" max="9985" width="23.140625" style="1298" bestFit="1" customWidth="1"/>
    <col min="9986" max="9989" width="7.42578125" style="1298" bestFit="1" customWidth="1"/>
    <col min="9990" max="9993" width="7.140625" style="1298" bestFit="1" customWidth="1"/>
    <col min="9994" max="10240" width="9.140625" style="1298"/>
    <col min="10241" max="10241" width="23.140625" style="1298" bestFit="1" customWidth="1"/>
    <col min="10242" max="10245" width="7.42578125" style="1298" bestFit="1" customWidth="1"/>
    <col min="10246" max="10249" width="7.140625" style="1298" bestFit="1" customWidth="1"/>
    <col min="10250" max="10496" width="9.140625" style="1298"/>
    <col min="10497" max="10497" width="23.140625" style="1298" bestFit="1" customWidth="1"/>
    <col min="10498" max="10501" width="7.42578125" style="1298" bestFit="1" customWidth="1"/>
    <col min="10502" max="10505" width="7.140625" style="1298" bestFit="1" customWidth="1"/>
    <col min="10506" max="10752" width="9.140625" style="1298"/>
    <col min="10753" max="10753" width="23.140625" style="1298" bestFit="1" customWidth="1"/>
    <col min="10754" max="10757" width="7.42578125" style="1298" bestFit="1" customWidth="1"/>
    <col min="10758" max="10761" width="7.140625" style="1298" bestFit="1" customWidth="1"/>
    <col min="10762" max="11008" width="9.140625" style="1298"/>
    <col min="11009" max="11009" width="23.140625" style="1298" bestFit="1" customWidth="1"/>
    <col min="11010" max="11013" width="7.42578125" style="1298" bestFit="1" customWidth="1"/>
    <col min="11014" max="11017" width="7.140625" style="1298" bestFit="1" customWidth="1"/>
    <col min="11018" max="11264" width="9.140625" style="1298"/>
    <col min="11265" max="11265" width="23.140625" style="1298" bestFit="1" customWidth="1"/>
    <col min="11266" max="11269" width="7.42578125" style="1298" bestFit="1" customWidth="1"/>
    <col min="11270" max="11273" width="7.140625" style="1298" bestFit="1" customWidth="1"/>
    <col min="11274" max="11520" width="9.140625" style="1298"/>
    <col min="11521" max="11521" width="23.140625" style="1298" bestFit="1" customWidth="1"/>
    <col min="11522" max="11525" width="7.42578125" style="1298" bestFit="1" customWidth="1"/>
    <col min="11526" max="11529" width="7.140625" style="1298" bestFit="1" customWidth="1"/>
    <col min="11530" max="11776" width="9.140625" style="1298"/>
    <col min="11777" max="11777" width="23.140625" style="1298" bestFit="1" customWidth="1"/>
    <col min="11778" max="11781" width="7.42578125" style="1298" bestFit="1" customWidth="1"/>
    <col min="11782" max="11785" width="7.140625" style="1298" bestFit="1" customWidth="1"/>
    <col min="11786" max="12032" width="9.140625" style="1298"/>
    <col min="12033" max="12033" width="23.140625" style="1298" bestFit="1" customWidth="1"/>
    <col min="12034" max="12037" width="7.42578125" style="1298" bestFit="1" customWidth="1"/>
    <col min="12038" max="12041" width="7.140625" style="1298" bestFit="1" customWidth="1"/>
    <col min="12042" max="12288" width="9.140625" style="1298"/>
    <col min="12289" max="12289" width="23.140625" style="1298" bestFit="1" customWidth="1"/>
    <col min="12290" max="12293" width="7.42578125" style="1298" bestFit="1" customWidth="1"/>
    <col min="12294" max="12297" width="7.140625" style="1298" bestFit="1" customWidth="1"/>
    <col min="12298" max="12544" width="9.140625" style="1298"/>
    <col min="12545" max="12545" width="23.140625" style="1298" bestFit="1" customWidth="1"/>
    <col min="12546" max="12549" width="7.42578125" style="1298" bestFit="1" customWidth="1"/>
    <col min="12550" max="12553" width="7.140625" style="1298" bestFit="1" customWidth="1"/>
    <col min="12554" max="12800" width="9.140625" style="1298"/>
    <col min="12801" max="12801" width="23.140625" style="1298" bestFit="1" customWidth="1"/>
    <col min="12802" max="12805" width="7.42578125" style="1298" bestFit="1" customWidth="1"/>
    <col min="12806" max="12809" width="7.140625" style="1298" bestFit="1" customWidth="1"/>
    <col min="12810" max="13056" width="9.140625" style="1298"/>
    <col min="13057" max="13057" width="23.140625" style="1298" bestFit="1" customWidth="1"/>
    <col min="13058" max="13061" width="7.42578125" style="1298" bestFit="1" customWidth="1"/>
    <col min="13062" max="13065" width="7.140625" style="1298" bestFit="1" customWidth="1"/>
    <col min="13066" max="13312" width="9.140625" style="1298"/>
    <col min="13313" max="13313" width="23.140625" style="1298" bestFit="1" customWidth="1"/>
    <col min="13314" max="13317" width="7.42578125" style="1298" bestFit="1" customWidth="1"/>
    <col min="13318" max="13321" width="7.140625" style="1298" bestFit="1" customWidth="1"/>
    <col min="13322" max="13568" width="9.140625" style="1298"/>
    <col min="13569" max="13569" width="23.140625" style="1298" bestFit="1" customWidth="1"/>
    <col min="13570" max="13573" width="7.42578125" style="1298" bestFit="1" customWidth="1"/>
    <col min="13574" max="13577" width="7.140625" style="1298" bestFit="1" customWidth="1"/>
    <col min="13578" max="13824" width="9.140625" style="1298"/>
    <col min="13825" max="13825" width="23.140625" style="1298" bestFit="1" customWidth="1"/>
    <col min="13826" max="13829" width="7.42578125" style="1298" bestFit="1" customWidth="1"/>
    <col min="13830" max="13833" width="7.140625" style="1298" bestFit="1" customWidth="1"/>
    <col min="13834" max="14080" width="9.140625" style="1298"/>
    <col min="14081" max="14081" width="23.140625" style="1298" bestFit="1" customWidth="1"/>
    <col min="14082" max="14085" width="7.42578125" style="1298" bestFit="1" customWidth="1"/>
    <col min="14086" max="14089" width="7.140625" style="1298" bestFit="1" customWidth="1"/>
    <col min="14090" max="14336" width="9.140625" style="1298"/>
    <col min="14337" max="14337" width="23.140625" style="1298" bestFit="1" customWidth="1"/>
    <col min="14338" max="14341" width="7.42578125" style="1298" bestFit="1" customWidth="1"/>
    <col min="14342" max="14345" width="7.140625" style="1298" bestFit="1" customWidth="1"/>
    <col min="14346" max="14592" width="9.140625" style="1298"/>
    <col min="14593" max="14593" width="23.140625" style="1298" bestFit="1" customWidth="1"/>
    <col min="14594" max="14597" width="7.42578125" style="1298" bestFit="1" customWidth="1"/>
    <col min="14598" max="14601" width="7.140625" style="1298" bestFit="1" customWidth="1"/>
    <col min="14602" max="14848" width="9.140625" style="1298"/>
    <col min="14849" max="14849" width="23.140625" style="1298" bestFit="1" customWidth="1"/>
    <col min="14850" max="14853" width="7.42578125" style="1298" bestFit="1" customWidth="1"/>
    <col min="14854" max="14857" width="7.140625" style="1298" bestFit="1" customWidth="1"/>
    <col min="14858" max="15104" width="9.140625" style="1298"/>
    <col min="15105" max="15105" width="23.140625" style="1298" bestFit="1" customWidth="1"/>
    <col min="15106" max="15109" width="7.42578125" style="1298" bestFit="1" customWidth="1"/>
    <col min="15110" max="15113" width="7.140625" style="1298" bestFit="1" customWidth="1"/>
    <col min="15114" max="15360" width="9.140625" style="1298"/>
    <col min="15361" max="15361" width="23.140625" style="1298" bestFit="1" customWidth="1"/>
    <col min="15362" max="15365" width="7.42578125" style="1298" bestFit="1" customWidth="1"/>
    <col min="15366" max="15369" width="7.140625" style="1298" bestFit="1" customWidth="1"/>
    <col min="15370" max="15616" width="9.140625" style="1298"/>
    <col min="15617" max="15617" width="23.140625" style="1298" bestFit="1" customWidth="1"/>
    <col min="15618" max="15621" width="7.42578125" style="1298" bestFit="1" customWidth="1"/>
    <col min="15622" max="15625" width="7.140625" style="1298" bestFit="1" customWidth="1"/>
    <col min="15626" max="15872" width="9.140625" style="1298"/>
    <col min="15873" max="15873" width="23.140625" style="1298" bestFit="1" customWidth="1"/>
    <col min="15874" max="15877" width="7.42578125" style="1298" bestFit="1" customWidth="1"/>
    <col min="15878" max="15881" width="7.140625" style="1298" bestFit="1" customWidth="1"/>
    <col min="15882" max="16128" width="9.140625" style="1298"/>
    <col min="16129" max="16129" width="23.140625" style="1298" bestFit="1" customWidth="1"/>
    <col min="16130" max="16133" width="7.42578125" style="1298" bestFit="1" customWidth="1"/>
    <col min="16134" max="16137" width="7.140625" style="1298" bestFit="1" customWidth="1"/>
    <col min="16138" max="16384" width="9.140625" style="1298"/>
  </cols>
  <sheetData>
    <row r="1" spans="1:12">
      <c r="A1" s="1825" t="s">
        <v>1024</v>
      </c>
      <c r="B1" s="1825"/>
      <c r="C1" s="1825"/>
      <c r="D1" s="1825"/>
      <c r="E1" s="1825"/>
      <c r="F1" s="1825"/>
      <c r="G1" s="1825"/>
      <c r="H1" s="1825"/>
      <c r="I1" s="1825"/>
    </row>
    <row r="2" spans="1:12" ht="15.75" customHeight="1">
      <c r="A2" s="1826" t="s">
        <v>1025</v>
      </c>
      <c r="B2" s="1826"/>
      <c r="C2" s="1826"/>
      <c r="D2" s="1826"/>
      <c r="E2" s="1826"/>
      <c r="F2" s="1826"/>
      <c r="G2" s="1826"/>
      <c r="H2" s="1826"/>
      <c r="I2" s="1826"/>
      <c r="J2" s="1299"/>
    </row>
    <row r="3" spans="1:12" ht="16.5" thickBot="1">
      <c r="H3" s="1796" t="s">
        <v>69</v>
      </c>
      <c r="I3" s="1796"/>
    </row>
    <row r="4" spans="1:12" s="1301" customFormat="1" ht="16.5" thickTop="1">
      <c r="A4" s="1822" t="s">
        <v>732</v>
      </c>
      <c r="B4" s="1312">
        <v>2016</v>
      </c>
      <c r="C4" s="1313">
        <v>2017</v>
      </c>
      <c r="D4" s="1313">
        <v>2017</v>
      </c>
      <c r="E4" s="1313">
        <v>2018</v>
      </c>
      <c r="F4" s="1798" t="str">
        <f>'Secu Credit'!F4</f>
        <v>Changes during nine months</v>
      </c>
      <c r="G4" s="1799"/>
      <c r="H4" s="1799"/>
      <c r="I4" s="1800"/>
    </row>
    <row r="5" spans="1:12" s="1301" customFormat="1" ht="14.25" customHeight="1">
      <c r="A5" s="1823"/>
      <c r="B5" s="1314" t="s">
        <v>694</v>
      </c>
      <c r="C5" s="1315" t="s">
        <v>695</v>
      </c>
      <c r="D5" s="1314" t="s">
        <v>696</v>
      </c>
      <c r="E5" s="1315" t="s">
        <v>697</v>
      </c>
      <c r="F5" s="1801" t="str">
        <f>'Secu Credit'!F5:G5</f>
        <v>2016/17</v>
      </c>
      <c r="G5" s="1802"/>
      <c r="H5" s="1801" t="str">
        <f>'Secu Credit'!H5:I5</f>
        <v>2017/18</v>
      </c>
      <c r="I5" s="1803"/>
    </row>
    <row r="6" spans="1:12" s="1301" customFormat="1">
      <c r="A6" s="1824"/>
      <c r="B6" s="1316"/>
      <c r="C6" s="1317"/>
      <c r="D6" s="1316"/>
      <c r="E6" s="1316"/>
      <c r="F6" s="1318" t="s">
        <v>3</v>
      </c>
      <c r="G6" s="1318" t="s">
        <v>698</v>
      </c>
      <c r="H6" s="1318" t="s">
        <v>3</v>
      </c>
      <c r="I6" s="1319" t="s">
        <v>698</v>
      </c>
    </row>
    <row r="7" spans="1:12" s="1301" customFormat="1" ht="21.75" customHeight="1">
      <c r="A7" s="1302" t="s">
        <v>1026</v>
      </c>
      <c r="B7" s="1303">
        <v>8119.3569748</v>
      </c>
      <c r="C7" s="1303">
        <v>9267.2243200699995</v>
      </c>
      <c r="D7" s="1303">
        <v>8779.3078067400002</v>
      </c>
      <c r="E7" s="1303">
        <v>10297.361123600002</v>
      </c>
      <c r="F7" s="1303">
        <v>1147.8673452699995</v>
      </c>
      <c r="G7" s="1303">
        <v>14.137416901764862</v>
      </c>
      <c r="H7" s="1303">
        <v>1518.0533168600014</v>
      </c>
      <c r="I7" s="1304">
        <v>17.291264303258284</v>
      </c>
    </row>
    <row r="8" spans="1:12" s="1301" customFormat="1" ht="21.75" customHeight="1">
      <c r="A8" s="1305" t="s">
        <v>1027</v>
      </c>
      <c r="B8" s="1306">
        <v>7875.8269748000002</v>
      </c>
      <c r="C8" s="1306">
        <v>8958.0684129700003</v>
      </c>
      <c r="D8" s="1306">
        <v>8609.0222978199999</v>
      </c>
      <c r="E8" s="1306">
        <v>10112.919931020002</v>
      </c>
      <c r="F8" s="1306">
        <v>1082.24143817</v>
      </c>
      <c r="G8" s="1306">
        <v>13.741305409994517</v>
      </c>
      <c r="H8" s="1306">
        <v>1503.897633200002</v>
      </c>
      <c r="I8" s="1307">
        <v>17.468855128657559</v>
      </c>
    </row>
    <row r="9" spans="1:12" ht="21.75" customHeight="1">
      <c r="A9" s="1305" t="s">
        <v>1028</v>
      </c>
      <c r="B9" s="1306">
        <v>119.87685779</v>
      </c>
      <c r="C9" s="1306">
        <v>199.71143620999999</v>
      </c>
      <c r="D9" s="1306">
        <v>197.68049237</v>
      </c>
      <c r="E9" s="1306">
        <v>234.27503417</v>
      </c>
      <c r="F9" s="1306">
        <v>79.834578419999985</v>
      </c>
      <c r="G9" s="1306">
        <v>66.597156358447435</v>
      </c>
      <c r="H9" s="1306">
        <v>36.594541800000002</v>
      </c>
      <c r="I9" s="1307">
        <v>18.511964109997123</v>
      </c>
      <c r="K9" s="1301"/>
      <c r="L9" s="1301"/>
    </row>
    <row r="10" spans="1:12" ht="21.75" customHeight="1">
      <c r="A10" s="1305" t="s">
        <v>1029</v>
      </c>
      <c r="B10" s="1306">
        <v>4833.1273040400001</v>
      </c>
      <c r="C10" s="1306">
        <v>5623.8766724600009</v>
      </c>
      <c r="D10" s="1306">
        <v>5169.1952542199997</v>
      </c>
      <c r="E10" s="1306">
        <v>6663.9204045200004</v>
      </c>
      <c r="F10" s="1306">
        <v>790.74936842000079</v>
      </c>
      <c r="G10" s="1306">
        <v>16.36102917791996</v>
      </c>
      <c r="H10" s="1306">
        <v>1494.7251503000007</v>
      </c>
      <c r="I10" s="1307">
        <v>28.916012585900003</v>
      </c>
      <c r="K10" s="1301"/>
      <c r="L10" s="1301"/>
    </row>
    <row r="11" spans="1:12" ht="21.75" customHeight="1">
      <c r="A11" s="1305" t="s">
        <v>1030</v>
      </c>
      <c r="B11" s="1306">
        <v>1493.8370169099999</v>
      </c>
      <c r="C11" s="1306">
        <v>1840.9212287800001</v>
      </c>
      <c r="D11" s="1306">
        <v>1825.7772567900001</v>
      </c>
      <c r="E11" s="1306">
        <v>1788.2038611100002</v>
      </c>
      <c r="F11" s="1306">
        <v>347.08421187000022</v>
      </c>
      <c r="G11" s="1306">
        <v>23.23440964048029</v>
      </c>
      <c r="H11" s="1306">
        <v>-37.573395679999976</v>
      </c>
      <c r="I11" s="1307">
        <v>-2.0579397371867718</v>
      </c>
      <c r="K11" s="1301"/>
      <c r="L11" s="1301"/>
    </row>
    <row r="12" spans="1:12" ht="21.75" customHeight="1">
      <c r="A12" s="1305" t="s">
        <v>1031</v>
      </c>
      <c r="B12" s="1306">
        <v>1428.98579606</v>
      </c>
      <c r="C12" s="1306">
        <v>1293.5590755199999</v>
      </c>
      <c r="D12" s="1306">
        <v>1416.36929444</v>
      </c>
      <c r="E12" s="1306">
        <v>1426.52063122</v>
      </c>
      <c r="F12" s="1306">
        <v>-135.42672054000013</v>
      </c>
      <c r="G12" s="1306">
        <v>-9.4771215300668992</v>
      </c>
      <c r="H12" s="1306">
        <v>10.151336780000065</v>
      </c>
      <c r="I12" s="1307">
        <v>0.71671539476670676</v>
      </c>
      <c r="K12" s="1301"/>
      <c r="L12" s="1301"/>
    </row>
    <row r="13" spans="1:12" ht="21.75" customHeight="1">
      <c r="A13" s="1305" t="s">
        <v>1032</v>
      </c>
      <c r="B13" s="1306">
        <v>0</v>
      </c>
      <c r="C13" s="1306">
        <v>0</v>
      </c>
      <c r="D13" s="1306">
        <v>0</v>
      </c>
      <c r="E13" s="1306">
        <v>0</v>
      </c>
      <c r="F13" s="1306">
        <v>0</v>
      </c>
      <c r="G13" s="1306"/>
      <c r="H13" s="1306">
        <v>0</v>
      </c>
      <c r="I13" s="1307"/>
      <c r="K13" s="1301"/>
      <c r="L13" s="1301"/>
    </row>
    <row r="14" spans="1:12" ht="21.75" customHeight="1">
      <c r="A14" s="1305" t="s">
        <v>1033</v>
      </c>
      <c r="B14" s="1306">
        <v>1428.98579606</v>
      </c>
      <c r="C14" s="1306">
        <v>1293.5590755199999</v>
      </c>
      <c r="D14" s="1306">
        <v>1416.36929444</v>
      </c>
      <c r="E14" s="1306">
        <v>1426.52063122</v>
      </c>
      <c r="F14" s="1306">
        <v>-135.42672054000013</v>
      </c>
      <c r="G14" s="1306">
        <v>-9.4771215300668992</v>
      </c>
      <c r="H14" s="1306">
        <v>10.151336780000065</v>
      </c>
      <c r="I14" s="1307">
        <v>0.71671539476670676</v>
      </c>
      <c r="K14" s="1301"/>
      <c r="L14" s="1301"/>
    </row>
    <row r="15" spans="1:12" s="1301" customFormat="1" ht="21.75" customHeight="1">
      <c r="A15" s="1305" t="s">
        <v>1034</v>
      </c>
      <c r="B15" s="1306">
        <v>243.53</v>
      </c>
      <c r="C15" s="1306">
        <v>309.15590710000004</v>
      </c>
      <c r="D15" s="1306">
        <v>170.28550892000001</v>
      </c>
      <c r="E15" s="1306">
        <v>184.44119258000001</v>
      </c>
      <c r="F15" s="1306">
        <v>65.625907100000035</v>
      </c>
      <c r="G15" s="1306">
        <v>26.947771157557604</v>
      </c>
      <c r="H15" s="1306">
        <v>14.155683659999994</v>
      </c>
      <c r="I15" s="1307">
        <v>8.3129115036149788</v>
      </c>
    </row>
    <row r="16" spans="1:12" ht="21.75" customHeight="1">
      <c r="A16" s="1302" t="s">
        <v>1035</v>
      </c>
      <c r="B16" s="1303">
        <v>1006.56234124</v>
      </c>
      <c r="C16" s="1303">
        <v>1206.94538605</v>
      </c>
      <c r="D16" s="1303">
        <v>1054.3269550700002</v>
      </c>
      <c r="E16" s="1303">
        <v>1053.6011029499998</v>
      </c>
      <c r="F16" s="1303">
        <v>200.38304481</v>
      </c>
      <c r="G16" s="1303">
        <v>19.907663599171112</v>
      </c>
      <c r="H16" s="1303">
        <v>-0.72585212000035426</v>
      </c>
      <c r="I16" s="1304">
        <v>-6.8845069028151948E-2</v>
      </c>
      <c r="K16" s="1301"/>
      <c r="L16" s="1301"/>
    </row>
    <row r="17" spans="1:12" ht="21.75" customHeight="1">
      <c r="A17" s="1305" t="s">
        <v>1027</v>
      </c>
      <c r="B17" s="1306">
        <v>1006.56234124</v>
      </c>
      <c r="C17" s="1306">
        <v>1206.0790198</v>
      </c>
      <c r="D17" s="1306">
        <v>1053.6569550700001</v>
      </c>
      <c r="E17" s="1306">
        <v>1053.5731363499999</v>
      </c>
      <c r="F17" s="1306">
        <v>199.51667855999995</v>
      </c>
      <c r="G17" s="1306">
        <v>19.821591806644804</v>
      </c>
      <c r="H17" s="1306">
        <v>-8.3818720000181202E-2</v>
      </c>
      <c r="I17" s="1307">
        <v>-7.9550293477266207E-3</v>
      </c>
      <c r="K17" s="1301"/>
      <c r="L17" s="1301"/>
    </row>
    <row r="18" spans="1:12" ht="21.75" customHeight="1">
      <c r="A18" s="1305" t="s">
        <v>1034</v>
      </c>
      <c r="B18" s="1306">
        <v>0</v>
      </c>
      <c r="C18" s="1306">
        <v>0.86636625</v>
      </c>
      <c r="D18" s="1306">
        <v>0.67</v>
      </c>
      <c r="E18" s="1306">
        <v>2.7966599999999998E-2</v>
      </c>
      <c r="F18" s="1306">
        <v>0.86636625</v>
      </c>
      <c r="G18" s="1306"/>
      <c r="H18" s="1306">
        <v>-0.64203340000000009</v>
      </c>
      <c r="I18" s="1307">
        <v>-95.82588059701493</v>
      </c>
      <c r="K18" s="1301"/>
      <c r="L18" s="1301"/>
    </row>
    <row r="19" spans="1:12" ht="21.75" customHeight="1">
      <c r="A19" s="1302" t="s">
        <v>1036</v>
      </c>
      <c r="B19" s="1303">
        <v>9125.9193160399991</v>
      </c>
      <c r="C19" s="1303">
        <v>10474.169706119999</v>
      </c>
      <c r="D19" s="1303">
        <v>9833.6347618100008</v>
      </c>
      <c r="E19" s="1303">
        <v>11350.962226550002</v>
      </c>
      <c r="F19" s="1303">
        <v>1348.2503900800002</v>
      </c>
      <c r="G19" s="1303">
        <v>14.773858319241038</v>
      </c>
      <c r="H19" s="1303">
        <v>1517.3274647400012</v>
      </c>
      <c r="I19" s="1304">
        <v>15.4299758074472</v>
      </c>
      <c r="K19" s="1301"/>
      <c r="L19" s="1301"/>
    </row>
    <row r="20" spans="1:12" ht="21.75" customHeight="1">
      <c r="A20" s="1305" t="s">
        <v>1027</v>
      </c>
      <c r="B20" s="1306">
        <v>8882.3893160400003</v>
      </c>
      <c r="C20" s="1306">
        <v>10164.14743277</v>
      </c>
      <c r="D20" s="1306">
        <v>9662.6792528900005</v>
      </c>
      <c r="E20" s="1306">
        <v>11166.493067370002</v>
      </c>
      <c r="F20" s="1306">
        <v>1281.7581167299995</v>
      </c>
      <c r="G20" s="1306">
        <v>14.430330298801186</v>
      </c>
      <c r="H20" s="1306">
        <v>1503.8138144800014</v>
      </c>
      <c r="I20" s="1307">
        <v>15.563114278373954</v>
      </c>
      <c r="K20" s="1301"/>
      <c r="L20" s="1301"/>
    </row>
    <row r="21" spans="1:12" s="1301" customFormat="1" ht="21.75" customHeight="1" thickBot="1">
      <c r="A21" s="1308" t="s">
        <v>1034</v>
      </c>
      <c r="B21" s="1309">
        <v>243.53</v>
      </c>
      <c r="C21" s="1309">
        <v>310.02227335000003</v>
      </c>
      <c r="D21" s="1309">
        <v>170.95550892</v>
      </c>
      <c r="E21" s="1309">
        <v>184.46915918000002</v>
      </c>
      <c r="F21" s="1309">
        <v>66.492273350000033</v>
      </c>
      <c r="G21" s="1309">
        <v>27.303524555496256</v>
      </c>
      <c r="H21" s="1309">
        <v>13.51365026000002</v>
      </c>
      <c r="I21" s="1310">
        <v>7.9047761288136327</v>
      </c>
      <c r="J21" s="1298"/>
    </row>
    <row r="22" spans="1:12" ht="21.75" customHeight="1" thickTop="1">
      <c r="A22" s="1784" t="s">
        <v>726</v>
      </c>
      <c r="B22" s="1784"/>
      <c r="C22" s="1784"/>
      <c r="D22" s="1784"/>
      <c r="E22" s="1784"/>
      <c r="F22" s="1784"/>
      <c r="G22" s="1784"/>
      <c r="H22" s="1784"/>
      <c r="I22" s="1784"/>
      <c r="K22" s="1301"/>
    </row>
    <row r="23" spans="1:12">
      <c r="C23" s="1298"/>
      <c r="D23" s="1300"/>
      <c r="E23" s="1300"/>
    </row>
    <row r="24" spans="1:12">
      <c r="C24" s="1298"/>
    </row>
    <row r="25" spans="1:12">
      <c r="C25" s="1298"/>
    </row>
    <row r="26" spans="1:12">
      <c r="C26" s="1298"/>
    </row>
  </sheetData>
  <mergeCells count="8">
    <mergeCell ref="A22:I22"/>
    <mergeCell ref="A4:A6"/>
    <mergeCell ref="A1:I1"/>
    <mergeCell ref="A2:I2"/>
    <mergeCell ref="H3:I3"/>
    <mergeCell ref="F4:I4"/>
    <mergeCell ref="F5:G5"/>
    <mergeCell ref="H5:I5"/>
  </mergeCells>
  <pageMargins left="0.5" right="0.5" top="1" bottom="1" header="0.3" footer="0.3"/>
  <pageSetup scale="71" orientation="portrait" r:id="rId1"/>
</worksheet>
</file>

<file path=xl/worksheets/sheet36.xml><?xml version="1.0" encoding="utf-8"?>
<worksheet xmlns="http://schemas.openxmlformats.org/spreadsheetml/2006/main" xmlns:r="http://schemas.openxmlformats.org/officeDocument/2006/relationships">
  <sheetPr>
    <pageSetUpPr fitToPage="1"/>
  </sheetPr>
  <dimension ref="A1:N73"/>
  <sheetViews>
    <sheetView zoomScale="86" zoomScaleNormal="86" workbookViewId="0">
      <selection activeCell="M8" sqref="M8"/>
    </sheetView>
  </sheetViews>
  <sheetFormatPr defaultRowHeight="15.75"/>
  <cols>
    <col min="1" max="1" width="18.7109375" style="874" customWidth="1"/>
    <col min="2" max="11" width="15.7109375" style="874" customWidth="1"/>
    <col min="12" max="13" width="14.42578125" style="874" customWidth="1"/>
    <col min="14" max="14" width="11.5703125" style="874" bestFit="1" customWidth="1"/>
    <col min="15" max="256" width="9.140625" style="874"/>
    <col min="257" max="257" width="18.7109375" style="874" customWidth="1"/>
    <col min="258" max="258" width="18.42578125" style="874" customWidth="1"/>
    <col min="259" max="259" width="19.5703125" style="874" customWidth="1"/>
    <col min="260" max="260" width="11.7109375" style="874" bestFit="1" customWidth="1"/>
    <col min="261" max="261" width="19.5703125" style="874" bestFit="1" customWidth="1"/>
    <col min="262" max="262" width="13" style="874" bestFit="1" customWidth="1"/>
    <col min="263" max="263" width="19.5703125" style="874" bestFit="1" customWidth="1"/>
    <col min="264" max="264" width="11.85546875" style="874" bestFit="1" customWidth="1"/>
    <col min="265" max="265" width="19.5703125" style="874" bestFit="1" customWidth="1"/>
    <col min="266" max="266" width="14" style="874" bestFit="1" customWidth="1"/>
    <col min="267" max="267" width="19.5703125" style="874" bestFit="1" customWidth="1"/>
    <col min="268" max="269" width="14.42578125" style="874" customWidth="1"/>
    <col min="270" max="270" width="11.5703125" style="874" bestFit="1" customWidth="1"/>
    <col min="271" max="512" width="9.140625" style="874"/>
    <col min="513" max="513" width="18.7109375" style="874" customWidth="1"/>
    <col min="514" max="514" width="18.42578125" style="874" customWidth="1"/>
    <col min="515" max="515" width="19.5703125" style="874" customWidth="1"/>
    <col min="516" max="516" width="11.7109375" style="874" bestFit="1" customWidth="1"/>
    <col min="517" max="517" width="19.5703125" style="874" bestFit="1" customWidth="1"/>
    <col min="518" max="518" width="13" style="874" bestFit="1" customWidth="1"/>
    <col min="519" max="519" width="19.5703125" style="874" bestFit="1" customWidth="1"/>
    <col min="520" max="520" width="11.85546875" style="874" bestFit="1" customWidth="1"/>
    <col min="521" max="521" width="19.5703125" style="874" bestFit="1" customWidth="1"/>
    <col min="522" max="522" width="14" style="874" bestFit="1" customWidth="1"/>
    <col min="523" max="523" width="19.5703125" style="874" bestFit="1" customWidth="1"/>
    <col min="524" max="525" width="14.42578125" style="874" customWidth="1"/>
    <col min="526" max="526" width="11.5703125" style="874" bestFit="1" customWidth="1"/>
    <col min="527" max="768" width="9.140625" style="874"/>
    <col min="769" max="769" width="18.7109375" style="874" customWidth="1"/>
    <col min="770" max="770" width="18.42578125" style="874" customWidth="1"/>
    <col min="771" max="771" width="19.5703125" style="874" customWidth="1"/>
    <col min="772" max="772" width="11.7109375" style="874" bestFit="1" customWidth="1"/>
    <col min="773" max="773" width="19.5703125" style="874" bestFit="1" customWidth="1"/>
    <col min="774" max="774" width="13" style="874" bestFit="1" customWidth="1"/>
    <col min="775" max="775" width="19.5703125" style="874" bestFit="1" customWidth="1"/>
    <col min="776" max="776" width="11.85546875" style="874" bestFit="1" customWidth="1"/>
    <col min="777" max="777" width="19.5703125" style="874" bestFit="1" customWidth="1"/>
    <col min="778" max="778" width="14" style="874" bestFit="1" customWidth="1"/>
    <col min="779" max="779" width="19.5703125" style="874" bestFit="1" customWidth="1"/>
    <col min="780" max="781" width="14.42578125" style="874" customWidth="1"/>
    <col min="782" max="782" width="11.5703125" style="874" bestFit="1" customWidth="1"/>
    <col min="783" max="1024" width="9.140625" style="874"/>
    <col min="1025" max="1025" width="18.7109375" style="874" customWidth="1"/>
    <col min="1026" max="1026" width="18.42578125" style="874" customWidth="1"/>
    <col min="1027" max="1027" width="19.5703125" style="874" customWidth="1"/>
    <col min="1028" max="1028" width="11.7109375" style="874" bestFit="1" customWidth="1"/>
    <col min="1029" max="1029" width="19.5703125" style="874" bestFit="1" customWidth="1"/>
    <col min="1030" max="1030" width="13" style="874" bestFit="1" customWidth="1"/>
    <col min="1031" max="1031" width="19.5703125" style="874" bestFit="1" customWidth="1"/>
    <col min="1032" max="1032" width="11.85546875" style="874" bestFit="1" customWidth="1"/>
    <col min="1033" max="1033" width="19.5703125" style="874" bestFit="1" customWidth="1"/>
    <col min="1034" max="1034" width="14" style="874" bestFit="1" customWidth="1"/>
    <col min="1035" max="1035" width="19.5703125" style="874" bestFit="1" customWidth="1"/>
    <col min="1036" max="1037" width="14.42578125" style="874" customWidth="1"/>
    <col min="1038" max="1038" width="11.5703125" style="874" bestFit="1" customWidth="1"/>
    <col min="1039" max="1280" width="9.140625" style="874"/>
    <col min="1281" max="1281" width="18.7109375" style="874" customWidth="1"/>
    <col min="1282" max="1282" width="18.42578125" style="874" customWidth="1"/>
    <col min="1283" max="1283" width="19.5703125" style="874" customWidth="1"/>
    <col min="1284" max="1284" width="11.7109375" style="874" bestFit="1" customWidth="1"/>
    <col min="1285" max="1285" width="19.5703125" style="874" bestFit="1" customWidth="1"/>
    <col min="1286" max="1286" width="13" style="874" bestFit="1" customWidth="1"/>
    <col min="1287" max="1287" width="19.5703125" style="874" bestFit="1" customWidth="1"/>
    <col min="1288" max="1288" width="11.85546875" style="874" bestFit="1" customWidth="1"/>
    <col min="1289" max="1289" width="19.5703125" style="874" bestFit="1" customWidth="1"/>
    <col min="1290" max="1290" width="14" style="874" bestFit="1" customWidth="1"/>
    <col min="1291" max="1291" width="19.5703125" style="874" bestFit="1" customWidth="1"/>
    <col min="1292" max="1293" width="14.42578125" style="874" customWidth="1"/>
    <col min="1294" max="1294" width="11.5703125" style="874" bestFit="1" customWidth="1"/>
    <col min="1295" max="1536" width="9.140625" style="874"/>
    <col min="1537" max="1537" width="18.7109375" style="874" customWidth="1"/>
    <col min="1538" max="1538" width="18.42578125" style="874" customWidth="1"/>
    <col min="1539" max="1539" width="19.5703125" style="874" customWidth="1"/>
    <col min="1540" max="1540" width="11.7109375" style="874" bestFit="1" customWidth="1"/>
    <col min="1541" max="1541" width="19.5703125" style="874" bestFit="1" customWidth="1"/>
    <col min="1542" max="1542" width="13" style="874" bestFit="1" customWidth="1"/>
    <col min="1543" max="1543" width="19.5703125" style="874" bestFit="1" customWidth="1"/>
    <col min="1544" max="1544" width="11.85546875" style="874" bestFit="1" customWidth="1"/>
    <col min="1545" max="1545" width="19.5703125" style="874" bestFit="1" customWidth="1"/>
    <col min="1546" max="1546" width="14" style="874" bestFit="1" customWidth="1"/>
    <col min="1547" max="1547" width="19.5703125" style="874" bestFit="1" customWidth="1"/>
    <col min="1548" max="1549" width="14.42578125" style="874" customWidth="1"/>
    <col min="1550" max="1550" width="11.5703125" style="874" bestFit="1" customWidth="1"/>
    <col min="1551" max="1792" width="9.140625" style="874"/>
    <col min="1793" max="1793" width="18.7109375" style="874" customWidth="1"/>
    <col min="1794" max="1794" width="18.42578125" style="874" customWidth="1"/>
    <col min="1795" max="1795" width="19.5703125" style="874" customWidth="1"/>
    <col min="1796" max="1796" width="11.7109375" style="874" bestFit="1" customWidth="1"/>
    <col min="1797" max="1797" width="19.5703125" style="874" bestFit="1" customWidth="1"/>
    <col min="1798" max="1798" width="13" style="874" bestFit="1" customWidth="1"/>
    <col min="1799" max="1799" width="19.5703125" style="874" bestFit="1" customWidth="1"/>
    <col min="1800" max="1800" width="11.85546875" style="874" bestFit="1" customWidth="1"/>
    <col min="1801" max="1801" width="19.5703125" style="874" bestFit="1" customWidth="1"/>
    <col min="1802" max="1802" width="14" style="874" bestFit="1" customWidth="1"/>
    <col min="1803" max="1803" width="19.5703125" style="874" bestFit="1" customWidth="1"/>
    <col min="1804" max="1805" width="14.42578125" style="874" customWidth="1"/>
    <col min="1806" max="1806" width="11.5703125" style="874" bestFit="1" customWidth="1"/>
    <col min="1807" max="2048" width="9.140625" style="874"/>
    <col min="2049" max="2049" width="18.7109375" style="874" customWidth="1"/>
    <col min="2050" max="2050" width="18.42578125" style="874" customWidth="1"/>
    <col min="2051" max="2051" width="19.5703125" style="874" customWidth="1"/>
    <col min="2052" max="2052" width="11.7109375" style="874" bestFit="1" customWidth="1"/>
    <col min="2053" max="2053" width="19.5703125" style="874" bestFit="1" customWidth="1"/>
    <col min="2054" max="2054" width="13" style="874" bestFit="1" customWidth="1"/>
    <col min="2055" max="2055" width="19.5703125" style="874" bestFit="1" customWidth="1"/>
    <col min="2056" max="2056" width="11.85546875" style="874" bestFit="1" customWidth="1"/>
    <col min="2057" max="2057" width="19.5703125" style="874" bestFit="1" customWidth="1"/>
    <col min="2058" max="2058" width="14" style="874" bestFit="1" customWidth="1"/>
    <col min="2059" max="2059" width="19.5703125" style="874" bestFit="1" customWidth="1"/>
    <col min="2060" max="2061" width="14.42578125" style="874" customWidth="1"/>
    <col min="2062" max="2062" width="11.5703125" style="874" bestFit="1" customWidth="1"/>
    <col min="2063" max="2304" width="9.140625" style="874"/>
    <col min="2305" max="2305" width="18.7109375" style="874" customWidth="1"/>
    <col min="2306" max="2306" width="18.42578125" style="874" customWidth="1"/>
    <col min="2307" max="2307" width="19.5703125" style="874" customWidth="1"/>
    <col min="2308" max="2308" width="11.7109375" style="874" bestFit="1" customWidth="1"/>
    <col min="2309" max="2309" width="19.5703125" style="874" bestFit="1" customWidth="1"/>
    <col min="2310" max="2310" width="13" style="874" bestFit="1" customWidth="1"/>
    <col min="2311" max="2311" width="19.5703125" style="874" bestFit="1" customWidth="1"/>
    <col min="2312" max="2312" width="11.85546875" style="874" bestFit="1" customWidth="1"/>
    <col min="2313" max="2313" width="19.5703125" style="874" bestFit="1" customWidth="1"/>
    <col min="2314" max="2314" width="14" style="874" bestFit="1" customWidth="1"/>
    <col min="2315" max="2315" width="19.5703125" style="874" bestFit="1" customWidth="1"/>
    <col min="2316" max="2317" width="14.42578125" style="874" customWidth="1"/>
    <col min="2318" max="2318" width="11.5703125" style="874" bestFit="1" customWidth="1"/>
    <col min="2319" max="2560" width="9.140625" style="874"/>
    <col min="2561" max="2561" width="18.7109375" style="874" customWidth="1"/>
    <col min="2562" max="2562" width="18.42578125" style="874" customWidth="1"/>
    <col min="2563" max="2563" width="19.5703125" style="874" customWidth="1"/>
    <col min="2564" max="2564" width="11.7109375" style="874" bestFit="1" customWidth="1"/>
    <col min="2565" max="2565" width="19.5703125" style="874" bestFit="1" customWidth="1"/>
    <col min="2566" max="2566" width="13" style="874" bestFit="1" customWidth="1"/>
    <col min="2567" max="2567" width="19.5703125" style="874" bestFit="1" customWidth="1"/>
    <col min="2568" max="2568" width="11.85546875" style="874" bestFit="1" customWidth="1"/>
    <col min="2569" max="2569" width="19.5703125" style="874" bestFit="1" customWidth="1"/>
    <col min="2570" max="2570" width="14" style="874" bestFit="1" customWidth="1"/>
    <col min="2571" max="2571" width="19.5703125" style="874" bestFit="1" customWidth="1"/>
    <col min="2572" max="2573" width="14.42578125" style="874" customWidth="1"/>
    <col min="2574" max="2574" width="11.5703125" style="874" bestFit="1" customWidth="1"/>
    <col min="2575" max="2816" width="9.140625" style="874"/>
    <col min="2817" max="2817" width="18.7109375" style="874" customWidth="1"/>
    <col min="2818" max="2818" width="18.42578125" style="874" customWidth="1"/>
    <col min="2819" max="2819" width="19.5703125" style="874" customWidth="1"/>
    <col min="2820" max="2820" width="11.7109375" style="874" bestFit="1" customWidth="1"/>
    <col min="2821" max="2821" width="19.5703125" style="874" bestFit="1" customWidth="1"/>
    <col min="2822" max="2822" width="13" style="874" bestFit="1" customWidth="1"/>
    <col min="2823" max="2823" width="19.5703125" style="874" bestFit="1" customWidth="1"/>
    <col min="2824" max="2824" width="11.85546875" style="874" bestFit="1" customWidth="1"/>
    <col min="2825" max="2825" width="19.5703125" style="874" bestFit="1" customWidth="1"/>
    <col min="2826" max="2826" width="14" style="874" bestFit="1" customWidth="1"/>
    <col min="2827" max="2827" width="19.5703125" style="874" bestFit="1" customWidth="1"/>
    <col min="2828" max="2829" width="14.42578125" style="874" customWidth="1"/>
    <col min="2830" max="2830" width="11.5703125" style="874" bestFit="1" customWidth="1"/>
    <col min="2831" max="3072" width="9.140625" style="874"/>
    <col min="3073" max="3073" width="18.7109375" style="874" customWidth="1"/>
    <col min="3074" max="3074" width="18.42578125" style="874" customWidth="1"/>
    <col min="3075" max="3075" width="19.5703125" style="874" customWidth="1"/>
    <col min="3076" max="3076" width="11.7109375" style="874" bestFit="1" customWidth="1"/>
    <col min="3077" max="3077" width="19.5703125" style="874" bestFit="1" customWidth="1"/>
    <col min="3078" max="3078" width="13" style="874" bestFit="1" customWidth="1"/>
    <col min="3079" max="3079" width="19.5703125" style="874" bestFit="1" customWidth="1"/>
    <col min="3080" max="3080" width="11.85546875" style="874" bestFit="1" customWidth="1"/>
    <col min="3081" max="3081" width="19.5703125" style="874" bestFit="1" customWidth="1"/>
    <col min="3082" max="3082" width="14" style="874" bestFit="1" customWidth="1"/>
    <col min="3083" max="3083" width="19.5703125" style="874" bestFit="1" customWidth="1"/>
    <col min="3084" max="3085" width="14.42578125" style="874" customWidth="1"/>
    <col min="3086" max="3086" width="11.5703125" style="874" bestFit="1" customWidth="1"/>
    <col min="3087" max="3328" width="9.140625" style="874"/>
    <col min="3329" max="3329" width="18.7109375" style="874" customWidth="1"/>
    <col min="3330" max="3330" width="18.42578125" style="874" customWidth="1"/>
    <col min="3331" max="3331" width="19.5703125" style="874" customWidth="1"/>
    <col min="3332" max="3332" width="11.7109375" style="874" bestFit="1" customWidth="1"/>
    <col min="3333" max="3333" width="19.5703125" style="874" bestFit="1" customWidth="1"/>
    <col min="3334" max="3334" width="13" style="874" bestFit="1" customWidth="1"/>
    <col min="3335" max="3335" width="19.5703125" style="874" bestFit="1" customWidth="1"/>
    <col min="3336" max="3336" width="11.85546875" style="874" bestFit="1" customWidth="1"/>
    <col min="3337" max="3337" width="19.5703125" style="874" bestFit="1" customWidth="1"/>
    <col min="3338" max="3338" width="14" style="874" bestFit="1" customWidth="1"/>
    <col min="3339" max="3339" width="19.5703125" style="874" bestFit="1" customWidth="1"/>
    <col min="3340" max="3341" width="14.42578125" style="874" customWidth="1"/>
    <col min="3342" max="3342" width="11.5703125" style="874" bestFit="1" customWidth="1"/>
    <col min="3343" max="3584" width="9.140625" style="874"/>
    <col min="3585" max="3585" width="18.7109375" style="874" customWidth="1"/>
    <col min="3586" max="3586" width="18.42578125" style="874" customWidth="1"/>
    <col min="3587" max="3587" width="19.5703125" style="874" customWidth="1"/>
    <col min="3588" max="3588" width="11.7109375" style="874" bestFit="1" customWidth="1"/>
    <col min="3589" max="3589" width="19.5703125" style="874" bestFit="1" customWidth="1"/>
    <col min="3590" max="3590" width="13" style="874" bestFit="1" customWidth="1"/>
    <col min="3591" max="3591" width="19.5703125" style="874" bestFit="1" customWidth="1"/>
    <col min="3592" max="3592" width="11.85546875" style="874" bestFit="1" customWidth="1"/>
    <col min="3593" max="3593" width="19.5703125" style="874" bestFit="1" customWidth="1"/>
    <col min="3594" max="3594" width="14" style="874" bestFit="1" customWidth="1"/>
    <col min="3595" max="3595" width="19.5703125" style="874" bestFit="1" customWidth="1"/>
    <col min="3596" max="3597" width="14.42578125" style="874" customWidth="1"/>
    <col min="3598" max="3598" width="11.5703125" style="874" bestFit="1" customWidth="1"/>
    <col min="3599" max="3840" width="9.140625" style="874"/>
    <col min="3841" max="3841" width="18.7109375" style="874" customWidth="1"/>
    <col min="3842" max="3842" width="18.42578125" style="874" customWidth="1"/>
    <col min="3843" max="3843" width="19.5703125" style="874" customWidth="1"/>
    <col min="3844" max="3844" width="11.7109375" style="874" bestFit="1" customWidth="1"/>
    <col min="3845" max="3845" width="19.5703125" style="874" bestFit="1" customWidth="1"/>
    <col min="3846" max="3846" width="13" style="874" bestFit="1" customWidth="1"/>
    <col min="3847" max="3847" width="19.5703125" style="874" bestFit="1" customWidth="1"/>
    <col min="3848" max="3848" width="11.85546875" style="874" bestFit="1" customWidth="1"/>
    <col min="3849" max="3849" width="19.5703125" style="874" bestFit="1" customWidth="1"/>
    <col min="3850" max="3850" width="14" style="874" bestFit="1" customWidth="1"/>
    <col min="3851" max="3851" width="19.5703125" style="874" bestFit="1" customWidth="1"/>
    <col min="3852" max="3853" width="14.42578125" style="874" customWidth="1"/>
    <col min="3854" max="3854" width="11.5703125" style="874" bestFit="1" customWidth="1"/>
    <col min="3855" max="4096" width="9.140625" style="874"/>
    <col min="4097" max="4097" width="18.7109375" style="874" customWidth="1"/>
    <col min="4098" max="4098" width="18.42578125" style="874" customWidth="1"/>
    <col min="4099" max="4099" width="19.5703125" style="874" customWidth="1"/>
    <col min="4100" max="4100" width="11.7109375" style="874" bestFit="1" customWidth="1"/>
    <col min="4101" max="4101" width="19.5703125" style="874" bestFit="1" customWidth="1"/>
    <col min="4102" max="4102" width="13" style="874" bestFit="1" customWidth="1"/>
    <col min="4103" max="4103" width="19.5703125" style="874" bestFit="1" customWidth="1"/>
    <col min="4104" max="4104" width="11.85546875" style="874" bestFit="1" customWidth="1"/>
    <col min="4105" max="4105" width="19.5703125" style="874" bestFit="1" customWidth="1"/>
    <col min="4106" max="4106" width="14" style="874" bestFit="1" customWidth="1"/>
    <col min="4107" max="4107" width="19.5703125" style="874" bestFit="1" customWidth="1"/>
    <col min="4108" max="4109" width="14.42578125" style="874" customWidth="1"/>
    <col min="4110" max="4110" width="11.5703125" style="874" bestFit="1" customWidth="1"/>
    <col min="4111" max="4352" width="9.140625" style="874"/>
    <col min="4353" max="4353" width="18.7109375" style="874" customWidth="1"/>
    <col min="4354" max="4354" width="18.42578125" style="874" customWidth="1"/>
    <col min="4355" max="4355" width="19.5703125" style="874" customWidth="1"/>
    <col min="4356" max="4356" width="11.7109375" style="874" bestFit="1" customWidth="1"/>
    <col min="4357" max="4357" width="19.5703125" style="874" bestFit="1" customWidth="1"/>
    <col min="4358" max="4358" width="13" style="874" bestFit="1" customWidth="1"/>
    <col min="4359" max="4359" width="19.5703125" style="874" bestFit="1" customWidth="1"/>
    <col min="4360" max="4360" width="11.85546875" style="874" bestFit="1" customWidth="1"/>
    <col min="4361" max="4361" width="19.5703125" style="874" bestFit="1" customWidth="1"/>
    <col min="4362" max="4362" width="14" style="874" bestFit="1" customWidth="1"/>
    <col min="4363" max="4363" width="19.5703125" style="874" bestFit="1" customWidth="1"/>
    <col min="4364" max="4365" width="14.42578125" style="874" customWidth="1"/>
    <col min="4366" max="4366" width="11.5703125" style="874" bestFit="1" customWidth="1"/>
    <col min="4367" max="4608" width="9.140625" style="874"/>
    <col min="4609" max="4609" width="18.7109375" style="874" customWidth="1"/>
    <col min="4610" max="4610" width="18.42578125" style="874" customWidth="1"/>
    <col min="4611" max="4611" width="19.5703125" style="874" customWidth="1"/>
    <col min="4612" max="4612" width="11.7109375" style="874" bestFit="1" customWidth="1"/>
    <col min="4613" max="4613" width="19.5703125" style="874" bestFit="1" customWidth="1"/>
    <col min="4614" max="4614" width="13" style="874" bestFit="1" customWidth="1"/>
    <col min="4615" max="4615" width="19.5703125" style="874" bestFit="1" customWidth="1"/>
    <col min="4616" max="4616" width="11.85546875" style="874" bestFit="1" customWidth="1"/>
    <col min="4617" max="4617" width="19.5703125" style="874" bestFit="1" customWidth="1"/>
    <col min="4618" max="4618" width="14" style="874" bestFit="1" customWidth="1"/>
    <col min="4619" max="4619" width="19.5703125" style="874" bestFit="1" customWidth="1"/>
    <col min="4620" max="4621" width="14.42578125" style="874" customWidth="1"/>
    <col min="4622" max="4622" width="11.5703125" style="874" bestFit="1" customWidth="1"/>
    <col min="4623" max="4864" width="9.140625" style="874"/>
    <col min="4865" max="4865" width="18.7109375" style="874" customWidth="1"/>
    <col min="4866" max="4866" width="18.42578125" style="874" customWidth="1"/>
    <col min="4867" max="4867" width="19.5703125" style="874" customWidth="1"/>
    <col min="4868" max="4868" width="11.7109375" style="874" bestFit="1" customWidth="1"/>
    <col min="4869" max="4869" width="19.5703125" style="874" bestFit="1" customWidth="1"/>
    <col min="4870" max="4870" width="13" style="874" bestFit="1" customWidth="1"/>
    <col min="4871" max="4871" width="19.5703125" style="874" bestFit="1" customWidth="1"/>
    <col min="4872" max="4872" width="11.85546875" style="874" bestFit="1" customWidth="1"/>
    <col min="4873" max="4873" width="19.5703125" style="874" bestFit="1" customWidth="1"/>
    <col min="4874" max="4874" width="14" style="874" bestFit="1" customWidth="1"/>
    <col min="4875" max="4875" width="19.5703125" style="874" bestFit="1" customWidth="1"/>
    <col min="4876" max="4877" width="14.42578125" style="874" customWidth="1"/>
    <col min="4878" max="4878" width="11.5703125" style="874" bestFit="1" customWidth="1"/>
    <col min="4879" max="5120" width="9.140625" style="874"/>
    <col min="5121" max="5121" width="18.7109375" style="874" customWidth="1"/>
    <col min="5122" max="5122" width="18.42578125" style="874" customWidth="1"/>
    <col min="5123" max="5123" width="19.5703125" style="874" customWidth="1"/>
    <col min="5124" max="5124" width="11.7109375" style="874" bestFit="1" customWidth="1"/>
    <col min="5125" max="5125" width="19.5703125" style="874" bestFit="1" customWidth="1"/>
    <col min="5126" max="5126" width="13" style="874" bestFit="1" customWidth="1"/>
    <col min="5127" max="5127" width="19.5703125" style="874" bestFit="1" customWidth="1"/>
    <col min="5128" max="5128" width="11.85546875" style="874" bestFit="1" customWidth="1"/>
    <col min="5129" max="5129" width="19.5703125" style="874" bestFit="1" customWidth="1"/>
    <col min="5130" max="5130" width="14" style="874" bestFit="1" customWidth="1"/>
    <col min="5131" max="5131" width="19.5703125" style="874" bestFit="1" customWidth="1"/>
    <col min="5132" max="5133" width="14.42578125" style="874" customWidth="1"/>
    <col min="5134" max="5134" width="11.5703125" style="874" bestFit="1" customWidth="1"/>
    <col min="5135" max="5376" width="9.140625" style="874"/>
    <col min="5377" max="5377" width="18.7109375" style="874" customWidth="1"/>
    <col min="5378" max="5378" width="18.42578125" style="874" customWidth="1"/>
    <col min="5379" max="5379" width="19.5703125" style="874" customWidth="1"/>
    <col min="5380" max="5380" width="11.7109375" style="874" bestFit="1" customWidth="1"/>
    <col min="5381" max="5381" width="19.5703125" style="874" bestFit="1" customWidth="1"/>
    <col min="5382" max="5382" width="13" style="874" bestFit="1" customWidth="1"/>
    <col min="5383" max="5383" width="19.5703125" style="874" bestFit="1" customWidth="1"/>
    <col min="5384" max="5384" width="11.85546875" style="874" bestFit="1" customWidth="1"/>
    <col min="5385" max="5385" width="19.5703125" style="874" bestFit="1" customWidth="1"/>
    <col min="5386" max="5386" width="14" style="874" bestFit="1" customWidth="1"/>
    <col min="5387" max="5387" width="19.5703125" style="874" bestFit="1" customWidth="1"/>
    <col min="5388" max="5389" width="14.42578125" style="874" customWidth="1"/>
    <col min="5390" max="5390" width="11.5703125" style="874" bestFit="1" customWidth="1"/>
    <col min="5391" max="5632" width="9.140625" style="874"/>
    <col min="5633" max="5633" width="18.7109375" style="874" customWidth="1"/>
    <col min="5634" max="5634" width="18.42578125" style="874" customWidth="1"/>
    <col min="5635" max="5635" width="19.5703125" style="874" customWidth="1"/>
    <col min="5636" max="5636" width="11.7109375" style="874" bestFit="1" customWidth="1"/>
    <col min="5637" max="5637" width="19.5703125" style="874" bestFit="1" customWidth="1"/>
    <col min="5638" max="5638" width="13" style="874" bestFit="1" customWidth="1"/>
    <col min="5639" max="5639" width="19.5703125" style="874" bestFit="1" customWidth="1"/>
    <col min="5640" max="5640" width="11.85546875" style="874" bestFit="1" customWidth="1"/>
    <col min="5641" max="5641" width="19.5703125" style="874" bestFit="1" customWidth="1"/>
    <col min="5642" max="5642" width="14" style="874" bestFit="1" customWidth="1"/>
    <col min="5643" max="5643" width="19.5703125" style="874" bestFit="1" customWidth="1"/>
    <col min="5644" max="5645" width="14.42578125" style="874" customWidth="1"/>
    <col min="5646" max="5646" width="11.5703125" style="874" bestFit="1" customWidth="1"/>
    <col min="5647" max="5888" width="9.140625" style="874"/>
    <col min="5889" max="5889" width="18.7109375" style="874" customWidth="1"/>
    <col min="5890" max="5890" width="18.42578125" style="874" customWidth="1"/>
    <col min="5891" max="5891" width="19.5703125" style="874" customWidth="1"/>
    <col min="5892" max="5892" width="11.7109375" style="874" bestFit="1" customWidth="1"/>
    <col min="5893" max="5893" width="19.5703125" style="874" bestFit="1" customWidth="1"/>
    <col min="5894" max="5894" width="13" style="874" bestFit="1" customWidth="1"/>
    <col min="5895" max="5895" width="19.5703125" style="874" bestFit="1" customWidth="1"/>
    <col min="5896" max="5896" width="11.85546875" style="874" bestFit="1" customWidth="1"/>
    <col min="5897" max="5897" width="19.5703125" style="874" bestFit="1" customWidth="1"/>
    <col min="5898" max="5898" width="14" style="874" bestFit="1" customWidth="1"/>
    <col min="5899" max="5899" width="19.5703125" style="874" bestFit="1" customWidth="1"/>
    <col min="5900" max="5901" width="14.42578125" style="874" customWidth="1"/>
    <col min="5902" max="5902" width="11.5703125" style="874" bestFit="1" customWidth="1"/>
    <col min="5903" max="6144" width="9.140625" style="874"/>
    <col min="6145" max="6145" width="18.7109375" style="874" customWidth="1"/>
    <col min="6146" max="6146" width="18.42578125" style="874" customWidth="1"/>
    <col min="6147" max="6147" width="19.5703125" style="874" customWidth="1"/>
    <col min="6148" max="6148" width="11.7109375" style="874" bestFit="1" customWidth="1"/>
    <col min="6149" max="6149" width="19.5703125" style="874" bestFit="1" customWidth="1"/>
    <col min="6150" max="6150" width="13" style="874" bestFit="1" customWidth="1"/>
    <col min="6151" max="6151" width="19.5703125" style="874" bestFit="1" customWidth="1"/>
    <col min="6152" max="6152" width="11.85546875" style="874" bestFit="1" customWidth="1"/>
    <col min="6153" max="6153" width="19.5703125" style="874" bestFit="1" customWidth="1"/>
    <col min="6154" max="6154" width="14" style="874" bestFit="1" customWidth="1"/>
    <col min="6155" max="6155" width="19.5703125" style="874" bestFit="1" customWidth="1"/>
    <col min="6156" max="6157" width="14.42578125" style="874" customWidth="1"/>
    <col min="6158" max="6158" width="11.5703125" style="874" bestFit="1" customWidth="1"/>
    <col min="6159" max="6400" width="9.140625" style="874"/>
    <col min="6401" max="6401" width="18.7109375" style="874" customWidth="1"/>
    <col min="6402" max="6402" width="18.42578125" style="874" customWidth="1"/>
    <col min="6403" max="6403" width="19.5703125" style="874" customWidth="1"/>
    <col min="6404" max="6404" width="11.7109375" style="874" bestFit="1" customWidth="1"/>
    <col min="6405" max="6405" width="19.5703125" style="874" bestFit="1" customWidth="1"/>
    <col min="6406" max="6406" width="13" style="874" bestFit="1" customWidth="1"/>
    <col min="6407" max="6407" width="19.5703125" style="874" bestFit="1" customWidth="1"/>
    <col min="6408" max="6408" width="11.85546875" style="874" bestFit="1" customWidth="1"/>
    <col min="6409" max="6409" width="19.5703125" style="874" bestFit="1" customWidth="1"/>
    <col min="6410" max="6410" width="14" style="874" bestFit="1" customWidth="1"/>
    <col min="6411" max="6411" width="19.5703125" style="874" bestFit="1" customWidth="1"/>
    <col min="6412" max="6413" width="14.42578125" style="874" customWidth="1"/>
    <col min="6414" max="6414" width="11.5703125" style="874" bestFit="1" customWidth="1"/>
    <col min="6415" max="6656" width="9.140625" style="874"/>
    <col min="6657" max="6657" width="18.7109375" style="874" customWidth="1"/>
    <col min="6658" max="6658" width="18.42578125" style="874" customWidth="1"/>
    <col min="6659" max="6659" width="19.5703125" style="874" customWidth="1"/>
    <col min="6660" max="6660" width="11.7109375" style="874" bestFit="1" customWidth="1"/>
    <col min="6661" max="6661" width="19.5703125" style="874" bestFit="1" customWidth="1"/>
    <col min="6662" max="6662" width="13" style="874" bestFit="1" customWidth="1"/>
    <col min="6663" max="6663" width="19.5703125" style="874" bestFit="1" customWidth="1"/>
    <col min="6664" max="6664" width="11.85546875" style="874" bestFit="1" customWidth="1"/>
    <col min="6665" max="6665" width="19.5703125" style="874" bestFit="1" customWidth="1"/>
    <col min="6666" max="6666" width="14" style="874" bestFit="1" customWidth="1"/>
    <col min="6667" max="6667" width="19.5703125" style="874" bestFit="1" customWidth="1"/>
    <col min="6668" max="6669" width="14.42578125" style="874" customWidth="1"/>
    <col min="6670" max="6670" width="11.5703125" style="874" bestFit="1" customWidth="1"/>
    <col min="6671" max="6912" width="9.140625" style="874"/>
    <col min="6913" max="6913" width="18.7109375" style="874" customWidth="1"/>
    <col min="6914" max="6914" width="18.42578125" style="874" customWidth="1"/>
    <col min="6915" max="6915" width="19.5703125" style="874" customWidth="1"/>
    <col min="6916" max="6916" width="11.7109375" style="874" bestFit="1" customWidth="1"/>
    <col min="6917" max="6917" width="19.5703125" style="874" bestFit="1" customWidth="1"/>
    <col min="6918" max="6918" width="13" style="874" bestFit="1" customWidth="1"/>
    <col min="6919" max="6919" width="19.5703125" style="874" bestFit="1" customWidth="1"/>
    <col min="6920" max="6920" width="11.85546875" style="874" bestFit="1" customWidth="1"/>
    <col min="6921" max="6921" width="19.5703125" style="874" bestFit="1" customWidth="1"/>
    <col min="6922" max="6922" width="14" style="874" bestFit="1" customWidth="1"/>
    <col min="6923" max="6923" width="19.5703125" style="874" bestFit="1" customWidth="1"/>
    <col min="6924" max="6925" width="14.42578125" style="874" customWidth="1"/>
    <col min="6926" max="6926" width="11.5703125" style="874" bestFit="1" customWidth="1"/>
    <col min="6927" max="7168" width="9.140625" style="874"/>
    <col min="7169" max="7169" width="18.7109375" style="874" customWidth="1"/>
    <col min="7170" max="7170" width="18.42578125" style="874" customWidth="1"/>
    <col min="7171" max="7171" width="19.5703125" style="874" customWidth="1"/>
    <col min="7172" max="7172" width="11.7109375" style="874" bestFit="1" customWidth="1"/>
    <col min="7173" max="7173" width="19.5703125" style="874" bestFit="1" customWidth="1"/>
    <col min="7174" max="7174" width="13" style="874" bestFit="1" customWidth="1"/>
    <col min="7175" max="7175" width="19.5703125" style="874" bestFit="1" customWidth="1"/>
    <col min="7176" max="7176" width="11.85546875" style="874" bestFit="1" customWidth="1"/>
    <col min="7177" max="7177" width="19.5703125" style="874" bestFit="1" customWidth="1"/>
    <col min="7178" max="7178" width="14" style="874" bestFit="1" customWidth="1"/>
    <col min="7179" max="7179" width="19.5703125" style="874" bestFit="1" customWidth="1"/>
    <col min="7180" max="7181" width="14.42578125" style="874" customWidth="1"/>
    <col min="7182" max="7182" width="11.5703125" style="874" bestFit="1" customWidth="1"/>
    <col min="7183" max="7424" width="9.140625" style="874"/>
    <col min="7425" max="7425" width="18.7109375" style="874" customWidth="1"/>
    <col min="7426" max="7426" width="18.42578125" style="874" customWidth="1"/>
    <col min="7427" max="7427" width="19.5703125" style="874" customWidth="1"/>
    <col min="7428" max="7428" width="11.7109375" style="874" bestFit="1" customWidth="1"/>
    <col min="7429" max="7429" width="19.5703125" style="874" bestFit="1" customWidth="1"/>
    <col min="7430" max="7430" width="13" style="874" bestFit="1" customWidth="1"/>
    <col min="7431" max="7431" width="19.5703125" style="874" bestFit="1" customWidth="1"/>
    <col min="7432" max="7432" width="11.85546875" style="874" bestFit="1" customWidth="1"/>
    <col min="7433" max="7433" width="19.5703125" style="874" bestFit="1" customWidth="1"/>
    <col min="7434" max="7434" width="14" style="874" bestFit="1" customWidth="1"/>
    <col min="7435" max="7435" width="19.5703125" style="874" bestFit="1" customWidth="1"/>
    <col min="7436" max="7437" width="14.42578125" style="874" customWidth="1"/>
    <col min="7438" max="7438" width="11.5703125" style="874" bestFit="1" customWidth="1"/>
    <col min="7439" max="7680" width="9.140625" style="874"/>
    <col min="7681" max="7681" width="18.7109375" style="874" customWidth="1"/>
    <col min="7682" max="7682" width="18.42578125" style="874" customWidth="1"/>
    <col min="7683" max="7683" width="19.5703125" style="874" customWidth="1"/>
    <col min="7684" max="7684" width="11.7109375" style="874" bestFit="1" customWidth="1"/>
    <col min="7685" max="7685" width="19.5703125" style="874" bestFit="1" customWidth="1"/>
    <col min="7686" max="7686" width="13" style="874" bestFit="1" customWidth="1"/>
    <col min="7687" max="7687" width="19.5703125" style="874" bestFit="1" customWidth="1"/>
    <col min="7688" max="7688" width="11.85546875" style="874" bestFit="1" customWidth="1"/>
    <col min="7689" max="7689" width="19.5703125" style="874" bestFit="1" customWidth="1"/>
    <col min="7690" max="7690" width="14" style="874" bestFit="1" customWidth="1"/>
    <col min="7691" max="7691" width="19.5703125" style="874" bestFit="1" customWidth="1"/>
    <col min="7692" max="7693" width="14.42578125" style="874" customWidth="1"/>
    <col min="7694" max="7694" width="11.5703125" style="874" bestFit="1" customWidth="1"/>
    <col min="7695" max="7936" width="9.140625" style="874"/>
    <col min="7937" max="7937" width="18.7109375" style="874" customWidth="1"/>
    <col min="7938" max="7938" width="18.42578125" style="874" customWidth="1"/>
    <col min="7939" max="7939" width="19.5703125" style="874" customWidth="1"/>
    <col min="7940" max="7940" width="11.7109375" style="874" bestFit="1" customWidth="1"/>
    <col min="7941" max="7941" width="19.5703125" style="874" bestFit="1" customWidth="1"/>
    <col min="7942" max="7942" width="13" style="874" bestFit="1" customWidth="1"/>
    <col min="7943" max="7943" width="19.5703125" style="874" bestFit="1" customWidth="1"/>
    <col min="7944" max="7944" width="11.85546875" style="874" bestFit="1" customWidth="1"/>
    <col min="7945" max="7945" width="19.5703125" style="874" bestFit="1" customWidth="1"/>
    <col min="7946" max="7946" width="14" style="874" bestFit="1" customWidth="1"/>
    <col min="7947" max="7947" width="19.5703125" style="874" bestFit="1" customWidth="1"/>
    <col min="7948" max="7949" width="14.42578125" style="874" customWidth="1"/>
    <col min="7950" max="7950" width="11.5703125" style="874" bestFit="1" customWidth="1"/>
    <col min="7951" max="8192" width="9.140625" style="874"/>
    <col min="8193" max="8193" width="18.7109375" style="874" customWidth="1"/>
    <col min="8194" max="8194" width="18.42578125" style="874" customWidth="1"/>
    <col min="8195" max="8195" width="19.5703125" style="874" customWidth="1"/>
    <col min="8196" max="8196" width="11.7109375" style="874" bestFit="1" customWidth="1"/>
    <col min="8197" max="8197" width="19.5703125" style="874" bestFit="1" customWidth="1"/>
    <col min="8198" max="8198" width="13" style="874" bestFit="1" customWidth="1"/>
    <col min="8199" max="8199" width="19.5703125" style="874" bestFit="1" customWidth="1"/>
    <col min="8200" max="8200" width="11.85546875" style="874" bestFit="1" customWidth="1"/>
    <col min="8201" max="8201" width="19.5703125" style="874" bestFit="1" customWidth="1"/>
    <col min="8202" max="8202" width="14" style="874" bestFit="1" customWidth="1"/>
    <col min="8203" max="8203" width="19.5703125" style="874" bestFit="1" customWidth="1"/>
    <col min="8204" max="8205" width="14.42578125" style="874" customWidth="1"/>
    <col min="8206" max="8206" width="11.5703125" style="874" bestFit="1" customWidth="1"/>
    <col min="8207" max="8448" width="9.140625" style="874"/>
    <col min="8449" max="8449" width="18.7109375" style="874" customWidth="1"/>
    <col min="8450" max="8450" width="18.42578125" style="874" customWidth="1"/>
    <col min="8451" max="8451" width="19.5703125" style="874" customWidth="1"/>
    <col min="8452" max="8452" width="11.7109375" style="874" bestFit="1" customWidth="1"/>
    <col min="8453" max="8453" width="19.5703125" style="874" bestFit="1" customWidth="1"/>
    <col min="8454" max="8454" width="13" style="874" bestFit="1" customWidth="1"/>
    <col min="8455" max="8455" width="19.5703125" style="874" bestFit="1" customWidth="1"/>
    <col min="8456" max="8456" width="11.85546875" style="874" bestFit="1" customWidth="1"/>
    <col min="8457" max="8457" width="19.5703125" style="874" bestFit="1" customWidth="1"/>
    <col min="8458" max="8458" width="14" style="874" bestFit="1" customWidth="1"/>
    <col min="8459" max="8459" width="19.5703125" style="874" bestFit="1" customWidth="1"/>
    <col min="8460" max="8461" width="14.42578125" style="874" customWidth="1"/>
    <col min="8462" max="8462" width="11.5703125" style="874" bestFit="1" customWidth="1"/>
    <col min="8463" max="8704" width="9.140625" style="874"/>
    <col min="8705" max="8705" width="18.7109375" style="874" customWidth="1"/>
    <col min="8706" max="8706" width="18.42578125" style="874" customWidth="1"/>
    <col min="8707" max="8707" width="19.5703125" style="874" customWidth="1"/>
    <col min="8708" max="8708" width="11.7109375" style="874" bestFit="1" customWidth="1"/>
    <col min="8709" max="8709" width="19.5703125" style="874" bestFit="1" customWidth="1"/>
    <col min="8710" max="8710" width="13" style="874" bestFit="1" customWidth="1"/>
    <col min="8711" max="8711" width="19.5703125" style="874" bestFit="1" customWidth="1"/>
    <col min="8712" max="8712" width="11.85546875" style="874" bestFit="1" customWidth="1"/>
    <col min="8713" max="8713" width="19.5703125" style="874" bestFit="1" customWidth="1"/>
    <col min="8714" max="8714" width="14" style="874" bestFit="1" customWidth="1"/>
    <col min="8715" max="8715" width="19.5703125" style="874" bestFit="1" customWidth="1"/>
    <col min="8716" max="8717" width="14.42578125" style="874" customWidth="1"/>
    <col min="8718" max="8718" width="11.5703125" style="874" bestFit="1" customWidth="1"/>
    <col min="8719" max="8960" width="9.140625" style="874"/>
    <col min="8961" max="8961" width="18.7109375" style="874" customWidth="1"/>
    <col min="8962" max="8962" width="18.42578125" style="874" customWidth="1"/>
    <col min="8963" max="8963" width="19.5703125" style="874" customWidth="1"/>
    <col min="8964" max="8964" width="11.7109375" style="874" bestFit="1" customWidth="1"/>
    <col min="8965" max="8965" width="19.5703125" style="874" bestFit="1" customWidth="1"/>
    <col min="8966" max="8966" width="13" style="874" bestFit="1" customWidth="1"/>
    <col min="8967" max="8967" width="19.5703125" style="874" bestFit="1" customWidth="1"/>
    <col min="8968" max="8968" width="11.85546875" style="874" bestFit="1" customWidth="1"/>
    <col min="8969" max="8969" width="19.5703125" style="874" bestFit="1" customWidth="1"/>
    <col min="8970" max="8970" width="14" style="874" bestFit="1" customWidth="1"/>
    <col min="8971" max="8971" width="19.5703125" style="874" bestFit="1" customWidth="1"/>
    <col min="8972" max="8973" width="14.42578125" style="874" customWidth="1"/>
    <col min="8974" max="8974" width="11.5703125" style="874" bestFit="1" customWidth="1"/>
    <col min="8975" max="9216" width="9.140625" style="874"/>
    <col min="9217" max="9217" width="18.7109375" style="874" customWidth="1"/>
    <col min="9218" max="9218" width="18.42578125" style="874" customWidth="1"/>
    <col min="9219" max="9219" width="19.5703125" style="874" customWidth="1"/>
    <col min="9220" max="9220" width="11.7109375" style="874" bestFit="1" customWidth="1"/>
    <col min="9221" max="9221" width="19.5703125" style="874" bestFit="1" customWidth="1"/>
    <col min="9222" max="9222" width="13" style="874" bestFit="1" customWidth="1"/>
    <col min="9223" max="9223" width="19.5703125" style="874" bestFit="1" customWidth="1"/>
    <col min="9224" max="9224" width="11.85546875" style="874" bestFit="1" customWidth="1"/>
    <col min="9225" max="9225" width="19.5703125" style="874" bestFit="1" customWidth="1"/>
    <col min="9226" max="9226" width="14" style="874" bestFit="1" customWidth="1"/>
    <col min="9227" max="9227" width="19.5703125" style="874" bestFit="1" customWidth="1"/>
    <col min="9228" max="9229" width="14.42578125" style="874" customWidth="1"/>
    <col min="9230" max="9230" width="11.5703125" style="874" bestFit="1" customWidth="1"/>
    <col min="9231" max="9472" width="9.140625" style="874"/>
    <col min="9473" max="9473" width="18.7109375" style="874" customWidth="1"/>
    <col min="9474" max="9474" width="18.42578125" style="874" customWidth="1"/>
    <col min="9475" max="9475" width="19.5703125" style="874" customWidth="1"/>
    <col min="9476" max="9476" width="11.7109375" style="874" bestFit="1" customWidth="1"/>
    <col min="9477" max="9477" width="19.5703125" style="874" bestFit="1" customWidth="1"/>
    <col min="9478" max="9478" width="13" style="874" bestFit="1" customWidth="1"/>
    <col min="9479" max="9479" width="19.5703125" style="874" bestFit="1" customWidth="1"/>
    <col min="9480" max="9480" width="11.85546875" style="874" bestFit="1" customWidth="1"/>
    <col min="9481" max="9481" width="19.5703125" style="874" bestFit="1" customWidth="1"/>
    <col min="9482" max="9482" width="14" style="874" bestFit="1" customWidth="1"/>
    <col min="9483" max="9483" width="19.5703125" style="874" bestFit="1" customWidth="1"/>
    <col min="9484" max="9485" width="14.42578125" style="874" customWidth="1"/>
    <col min="9486" max="9486" width="11.5703125" style="874" bestFit="1" customWidth="1"/>
    <col min="9487" max="9728" width="9.140625" style="874"/>
    <col min="9729" max="9729" width="18.7109375" style="874" customWidth="1"/>
    <col min="9730" max="9730" width="18.42578125" style="874" customWidth="1"/>
    <col min="9731" max="9731" width="19.5703125" style="874" customWidth="1"/>
    <col min="9732" max="9732" width="11.7109375" style="874" bestFit="1" customWidth="1"/>
    <col min="9733" max="9733" width="19.5703125" style="874" bestFit="1" customWidth="1"/>
    <col min="9734" max="9734" width="13" style="874" bestFit="1" customWidth="1"/>
    <col min="9735" max="9735" width="19.5703125" style="874" bestFit="1" customWidth="1"/>
    <col min="9736" max="9736" width="11.85546875" style="874" bestFit="1" customWidth="1"/>
    <col min="9737" max="9737" width="19.5703125" style="874" bestFit="1" customWidth="1"/>
    <col min="9738" max="9738" width="14" style="874" bestFit="1" customWidth="1"/>
    <col min="9739" max="9739" width="19.5703125" style="874" bestFit="1" customWidth="1"/>
    <col min="9740" max="9741" width="14.42578125" style="874" customWidth="1"/>
    <col min="9742" max="9742" width="11.5703125" style="874" bestFit="1" customWidth="1"/>
    <col min="9743" max="9984" width="9.140625" style="874"/>
    <col min="9985" max="9985" width="18.7109375" style="874" customWidth="1"/>
    <col min="9986" max="9986" width="18.42578125" style="874" customWidth="1"/>
    <col min="9987" max="9987" width="19.5703125" style="874" customWidth="1"/>
    <col min="9988" max="9988" width="11.7109375" style="874" bestFit="1" customWidth="1"/>
    <col min="9989" max="9989" width="19.5703125" style="874" bestFit="1" customWidth="1"/>
    <col min="9990" max="9990" width="13" style="874" bestFit="1" customWidth="1"/>
    <col min="9991" max="9991" width="19.5703125" style="874" bestFit="1" customWidth="1"/>
    <col min="9992" max="9992" width="11.85546875" style="874" bestFit="1" customWidth="1"/>
    <col min="9993" max="9993" width="19.5703125" style="874" bestFit="1" customWidth="1"/>
    <col min="9994" max="9994" width="14" style="874" bestFit="1" customWidth="1"/>
    <col min="9995" max="9995" width="19.5703125" style="874" bestFit="1" customWidth="1"/>
    <col min="9996" max="9997" width="14.42578125" style="874" customWidth="1"/>
    <col min="9998" max="9998" width="11.5703125" style="874" bestFit="1" customWidth="1"/>
    <col min="9999" max="10240" width="9.140625" style="874"/>
    <col min="10241" max="10241" width="18.7109375" style="874" customWidth="1"/>
    <col min="10242" max="10242" width="18.42578125" style="874" customWidth="1"/>
    <col min="10243" max="10243" width="19.5703125" style="874" customWidth="1"/>
    <col min="10244" max="10244" width="11.7109375" style="874" bestFit="1" customWidth="1"/>
    <col min="10245" max="10245" width="19.5703125" style="874" bestFit="1" customWidth="1"/>
    <col min="10246" max="10246" width="13" style="874" bestFit="1" customWidth="1"/>
    <col min="10247" max="10247" width="19.5703125" style="874" bestFit="1" customWidth="1"/>
    <col min="10248" max="10248" width="11.85546875" style="874" bestFit="1" customWidth="1"/>
    <col min="10249" max="10249" width="19.5703125" style="874" bestFit="1" customWidth="1"/>
    <col min="10250" max="10250" width="14" style="874" bestFit="1" customWidth="1"/>
    <col min="10251" max="10251" width="19.5703125" style="874" bestFit="1" customWidth="1"/>
    <col min="10252" max="10253" width="14.42578125" style="874" customWidth="1"/>
    <col min="10254" max="10254" width="11.5703125" style="874" bestFit="1" customWidth="1"/>
    <col min="10255" max="10496" width="9.140625" style="874"/>
    <col min="10497" max="10497" width="18.7109375" style="874" customWidth="1"/>
    <col min="10498" max="10498" width="18.42578125" style="874" customWidth="1"/>
    <col min="10499" max="10499" width="19.5703125" style="874" customWidth="1"/>
    <col min="10500" max="10500" width="11.7109375" style="874" bestFit="1" customWidth="1"/>
    <col min="10501" max="10501" width="19.5703125" style="874" bestFit="1" customWidth="1"/>
    <col min="10502" max="10502" width="13" style="874" bestFit="1" customWidth="1"/>
    <col min="10503" max="10503" width="19.5703125" style="874" bestFit="1" customWidth="1"/>
    <col min="10504" max="10504" width="11.85546875" style="874" bestFit="1" customWidth="1"/>
    <col min="10505" max="10505" width="19.5703125" style="874" bestFit="1" customWidth="1"/>
    <col min="10506" max="10506" width="14" style="874" bestFit="1" customWidth="1"/>
    <col min="10507" max="10507" width="19.5703125" style="874" bestFit="1" customWidth="1"/>
    <col min="10508" max="10509" width="14.42578125" style="874" customWidth="1"/>
    <col min="10510" max="10510" width="11.5703125" style="874" bestFit="1" customWidth="1"/>
    <col min="10511" max="10752" width="9.140625" style="874"/>
    <col min="10753" max="10753" width="18.7109375" style="874" customWidth="1"/>
    <col min="10754" max="10754" width="18.42578125" style="874" customWidth="1"/>
    <col min="10755" max="10755" width="19.5703125" style="874" customWidth="1"/>
    <col min="10756" max="10756" width="11.7109375" style="874" bestFit="1" customWidth="1"/>
    <col min="10757" max="10757" width="19.5703125" style="874" bestFit="1" customWidth="1"/>
    <col min="10758" max="10758" width="13" style="874" bestFit="1" customWidth="1"/>
    <col min="10759" max="10759" width="19.5703125" style="874" bestFit="1" customWidth="1"/>
    <col min="10760" max="10760" width="11.85546875" style="874" bestFit="1" customWidth="1"/>
    <col min="10761" max="10761" width="19.5703125" style="874" bestFit="1" customWidth="1"/>
    <col min="10762" max="10762" width="14" style="874" bestFit="1" customWidth="1"/>
    <col min="10763" max="10763" width="19.5703125" style="874" bestFit="1" customWidth="1"/>
    <col min="10764" max="10765" width="14.42578125" style="874" customWidth="1"/>
    <col min="10766" max="10766" width="11.5703125" style="874" bestFit="1" customWidth="1"/>
    <col min="10767" max="11008" width="9.140625" style="874"/>
    <col min="11009" max="11009" width="18.7109375" style="874" customWidth="1"/>
    <col min="11010" max="11010" width="18.42578125" style="874" customWidth="1"/>
    <col min="11011" max="11011" width="19.5703125" style="874" customWidth="1"/>
    <col min="11012" max="11012" width="11.7109375" style="874" bestFit="1" customWidth="1"/>
    <col min="11013" max="11013" width="19.5703125" style="874" bestFit="1" customWidth="1"/>
    <col min="11014" max="11014" width="13" style="874" bestFit="1" customWidth="1"/>
    <col min="11015" max="11015" width="19.5703125" style="874" bestFit="1" customWidth="1"/>
    <col min="11016" max="11016" width="11.85546875" style="874" bestFit="1" customWidth="1"/>
    <col min="11017" max="11017" width="19.5703125" style="874" bestFit="1" customWidth="1"/>
    <col min="11018" max="11018" width="14" style="874" bestFit="1" customWidth="1"/>
    <col min="11019" max="11019" width="19.5703125" style="874" bestFit="1" customWidth="1"/>
    <col min="11020" max="11021" width="14.42578125" style="874" customWidth="1"/>
    <col min="11022" max="11022" width="11.5703125" style="874" bestFit="1" customWidth="1"/>
    <col min="11023" max="11264" width="9.140625" style="874"/>
    <col min="11265" max="11265" width="18.7109375" style="874" customWidth="1"/>
    <col min="11266" max="11266" width="18.42578125" style="874" customWidth="1"/>
    <col min="11267" max="11267" width="19.5703125" style="874" customWidth="1"/>
    <col min="11268" max="11268" width="11.7109375" style="874" bestFit="1" customWidth="1"/>
    <col min="11269" max="11269" width="19.5703125" style="874" bestFit="1" customWidth="1"/>
    <col min="11270" max="11270" width="13" style="874" bestFit="1" customWidth="1"/>
    <col min="11271" max="11271" width="19.5703125" style="874" bestFit="1" customWidth="1"/>
    <col min="11272" max="11272" width="11.85546875" style="874" bestFit="1" customWidth="1"/>
    <col min="11273" max="11273" width="19.5703125" style="874" bestFit="1" customWidth="1"/>
    <col min="11274" max="11274" width="14" style="874" bestFit="1" customWidth="1"/>
    <col min="11275" max="11275" width="19.5703125" style="874" bestFit="1" customWidth="1"/>
    <col min="11276" max="11277" width="14.42578125" style="874" customWidth="1"/>
    <col min="11278" max="11278" width="11.5703125" style="874" bestFit="1" customWidth="1"/>
    <col min="11279" max="11520" width="9.140625" style="874"/>
    <col min="11521" max="11521" width="18.7109375" style="874" customWidth="1"/>
    <col min="11522" max="11522" width="18.42578125" style="874" customWidth="1"/>
    <col min="11523" max="11523" width="19.5703125" style="874" customWidth="1"/>
    <col min="11524" max="11524" width="11.7109375" style="874" bestFit="1" customWidth="1"/>
    <col min="11525" max="11525" width="19.5703125" style="874" bestFit="1" customWidth="1"/>
    <col min="11526" max="11526" width="13" style="874" bestFit="1" customWidth="1"/>
    <col min="11527" max="11527" width="19.5703125" style="874" bestFit="1" customWidth="1"/>
    <col min="11528" max="11528" width="11.85546875" style="874" bestFit="1" customWidth="1"/>
    <col min="11529" max="11529" width="19.5703125" style="874" bestFit="1" customWidth="1"/>
    <col min="11530" max="11530" width="14" style="874" bestFit="1" customWidth="1"/>
    <col min="11531" max="11531" width="19.5703125" style="874" bestFit="1" customWidth="1"/>
    <col min="11532" max="11533" width="14.42578125" style="874" customWidth="1"/>
    <col min="11534" max="11534" width="11.5703125" style="874" bestFit="1" customWidth="1"/>
    <col min="11535" max="11776" width="9.140625" style="874"/>
    <col min="11777" max="11777" width="18.7109375" style="874" customWidth="1"/>
    <col min="11778" max="11778" width="18.42578125" style="874" customWidth="1"/>
    <col min="11779" max="11779" width="19.5703125" style="874" customWidth="1"/>
    <col min="11780" max="11780" width="11.7109375" style="874" bestFit="1" customWidth="1"/>
    <col min="11781" max="11781" width="19.5703125" style="874" bestFit="1" customWidth="1"/>
    <col min="11782" max="11782" width="13" style="874" bestFit="1" customWidth="1"/>
    <col min="11783" max="11783" width="19.5703125" style="874" bestFit="1" customWidth="1"/>
    <col min="11784" max="11784" width="11.85546875" style="874" bestFit="1" customWidth="1"/>
    <col min="11785" max="11785" width="19.5703125" style="874" bestFit="1" customWidth="1"/>
    <col min="11786" max="11786" width="14" style="874" bestFit="1" customWidth="1"/>
    <col min="11787" max="11787" width="19.5703125" style="874" bestFit="1" customWidth="1"/>
    <col min="11788" max="11789" width="14.42578125" style="874" customWidth="1"/>
    <col min="11790" max="11790" width="11.5703125" style="874" bestFit="1" customWidth="1"/>
    <col min="11791" max="12032" width="9.140625" style="874"/>
    <col min="12033" max="12033" width="18.7109375" style="874" customWidth="1"/>
    <col min="12034" max="12034" width="18.42578125" style="874" customWidth="1"/>
    <col min="12035" max="12035" width="19.5703125" style="874" customWidth="1"/>
    <col min="12036" max="12036" width="11.7109375" style="874" bestFit="1" customWidth="1"/>
    <col min="12037" max="12037" width="19.5703125" style="874" bestFit="1" customWidth="1"/>
    <col min="12038" max="12038" width="13" style="874" bestFit="1" customWidth="1"/>
    <col min="12039" max="12039" width="19.5703125" style="874" bestFit="1" customWidth="1"/>
    <col min="12040" max="12040" width="11.85546875" style="874" bestFit="1" customWidth="1"/>
    <col min="12041" max="12041" width="19.5703125" style="874" bestFit="1" customWidth="1"/>
    <col min="12042" max="12042" width="14" style="874" bestFit="1" customWidth="1"/>
    <col min="12043" max="12043" width="19.5703125" style="874" bestFit="1" customWidth="1"/>
    <col min="12044" max="12045" width="14.42578125" style="874" customWidth="1"/>
    <col min="12046" max="12046" width="11.5703125" style="874" bestFit="1" customWidth="1"/>
    <col min="12047" max="12288" width="9.140625" style="874"/>
    <col min="12289" max="12289" width="18.7109375" style="874" customWidth="1"/>
    <col min="12290" max="12290" width="18.42578125" style="874" customWidth="1"/>
    <col min="12291" max="12291" width="19.5703125" style="874" customWidth="1"/>
    <col min="12292" max="12292" width="11.7109375" style="874" bestFit="1" customWidth="1"/>
    <col min="12293" max="12293" width="19.5703125" style="874" bestFit="1" customWidth="1"/>
    <col min="12294" max="12294" width="13" style="874" bestFit="1" customWidth="1"/>
    <col min="12295" max="12295" width="19.5703125" style="874" bestFit="1" customWidth="1"/>
    <col min="12296" max="12296" width="11.85546875" style="874" bestFit="1" customWidth="1"/>
    <col min="12297" max="12297" width="19.5703125" style="874" bestFit="1" customWidth="1"/>
    <col min="12298" max="12298" width="14" style="874" bestFit="1" customWidth="1"/>
    <col min="12299" max="12299" width="19.5703125" style="874" bestFit="1" customWidth="1"/>
    <col min="12300" max="12301" width="14.42578125" style="874" customWidth="1"/>
    <col min="12302" max="12302" width="11.5703125" style="874" bestFit="1" customWidth="1"/>
    <col min="12303" max="12544" width="9.140625" style="874"/>
    <col min="12545" max="12545" width="18.7109375" style="874" customWidth="1"/>
    <col min="12546" max="12546" width="18.42578125" style="874" customWidth="1"/>
    <col min="12547" max="12547" width="19.5703125" style="874" customWidth="1"/>
    <col min="12548" max="12548" width="11.7109375" style="874" bestFit="1" customWidth="1"/>
    <col min="12549" max="12549" width="19.5703125" style="874" bestFit="1" customWidth="1"/>
    <col min="12550" max="12550" width="13" style="874" bestFit="1" customWidth="1"/>
    <col min="12551" max="12551" width="19.5703125" style="874" bestFit="1" customWidth="1"/>
    <col min="12552" max="12552" width="11.85546875" style="874" bestFit="1" customWidth="1"/>
    <col min="12553" max="12553" width="19.5703125" style="874" bestFit="1" customWidth="1"/>
    <col min="12554" max="12554" width="14" style="874" bestFit="1" customWidth="1"/>
    <col min="12555" max="12555" width="19.5703125" style="874" bestFit="1" customWidth="1"/>
    <col min="12556" max="12557" width="14.42578125" style="874" customWidth="1"/>
    <col min="12558" max="12558" width="11.5703125" style="874" bestFit="1" customWidth="1"/>
    <col min="12559" max="12800" width="9.140625" style="874"/>
    <col min="12801" max="12801" width="18.7109375" style="874" customWidth="1"/>
    <col min="12802" max="12802" width="18.42578125" style="874" customWidth="1"/>
    <col min="12803" max="12803" width="19.5703125" style="874" customWidth="1"/>
    <col min="12804" max="12804" width="11.7109375" style="874" bestFit="1" customWidth="1"/>
    <col min="12805" max="12805" width="19.5703125" style="874" bestFit="1" customWidth="1"/>
    <col min="12806" max="12806" width="13" style="874" bestFit="1" customWidth="1"/>
    <col min="12807" max="12807" width="19.5703125" style="874" bestFit="1" customWidth="1"/>
    <col min="12808" max="12808" width="11.85546875" style="874" bestFit="1" customWidth="1"/>
    <col min="12809" max="12809" width="19.5703125" style="874" bestFit="1" customWidth="1"/>
    <col min="12810" max="12810" width="14" style="874" bestFit="1" customWidth="1"/>
    <col min="12811" max="12811" width="19.5703125" style="874" bestFit="1" customWidth="1"/>
    <col min="12812" max="12813" width="14.42578125" style="874" customWidth="1"/>
    <col min="12814" max="12814" width="11.5703125" style="874" bestFit="1" customWidth="1"/>
    <col min="12815" max="13056" width="9.140625" style="874"/>
    <col min="13057" max="13057" width="18.7109375" style="874" customWidth="1"/>
    <col min="13058" max="13058" width="18.42578125" style="874" customWidth="1"/>
    <col min="13059" max="13059" width="19.5703125" style="874" customWidth="1"/>
    <col min="13060" max="13060" width="11.7109375" style="874" bestFit="1" customWidth="1"/>
    <col min="13061" max="13061" width="19.5703125" style="874" bestFit="1" customWidth="1"/>
    <col min="13062" max="13062" width="13" style="874" bestFit="1" customWidth="1"/>
    <col min="13063" max="13063" width="19.5703125" style="874" bestFit="1" customWidth="1"/>
    <col min="13064" max="13064" width="11.85546875" style="874" bestFit="1" customWidth="1"/>
    <col min="13065" max="13065" width="19.5703125" style="874" bestFit="1" customWidth="1"/>
    <col min="13066" max="13066" width="14" style="874" bestFit="1" customWidth="1"/>
    <col min="13067" max="13067" width="19.5703125" style="874" bestFit="1" customWidth="1"/>
    <col min="13068" max="13069" width="14.42578125" style="874" customWidth="1"/>
    <col min="13070" max="13070" width="11.5703125" style="874" bestFit="1" customWidth="1"/>
    <col min="13071" max="13312" width="9.140625" style="874"/>
    <col min="13313" max="13313" width="18.7109375" style="874" customWidth="1"/>
    <col min="13314" max="13314" width="18.42578125" style="874" customWidth="1"/>
    <col min="13315" max="13315" width="19.5703125" style="874" customWidth="1"/>
    <col min="13316" max="13316" width="11.7109375" style="874" bestFit="1" customWidth="1"/>
    <col min="13317" max="13317" width="19.5703125" style="874" bestFit="1" customWidth="1"/>
    <col min="13318" max="13318" width="13" style="874" bestFit="1" customWidth="1"/>
    <col min="13319" max="13319" width="19.5703125" style="874" bestFit="1" customWidth="1"/>
    <col min="13320" max="13320" width="11.85546875" style="874" bestFit="1" customWidth="1"/>
    <col min="13321" max="13321" width="19.5703125" style="874" bestFit="1" customWidth="1"/>
    <col min="13322" max="13322" width="14" style="874" bestFit="1" customWidth="1"/>
    <col min="13323" max="13323" width="19.5703125" style="874" bestFit="1" customWidth="1"/>
    <col min="13324" max="13325" width="14.42578125" style="874" customWidth="1"/>
    <col min="13326" max="13326" width="11.5703125" style="874" bestFit="1" customWidth="1"/>
    <col min="13327" max="13568" width="9.140625" style="874"/>
    <col min="13569" max="13569" width="18.7109375" style="874" customWidth="1"/>
    <col min="13570" max="13570" width="18.42578125" style="874" customWidth="1"/>
    <col min="13571" max="13571" width="19.5703125" style="874" customWidth="1"/>
    <col min="13572" max="13572" width="11.7109375" style="874" bestFit="1" customWidth="1"/>
    <col min="13573" max="13573" width="19.5703125" style="874" bestFit="1" customWidth="1"/>
    <col min="13574" max="13574" width="13" style="874" bestFit="1" customWidth="1"/>
    <col min="13575" max="13575" width="19.5703125" style="874" bestFit="1" customWidth="1"/>
    <col min="13576" max="13576" width="11.85546875" style="874" bestFit="1" customWidth="1"/>
    <col min="13577" max="13577" width="19.5703125" style="874" bestFit="1" customWidth="1"/>
    <col min="13578" max="13578" width="14" style="874" bestFit="1" customWidth="1"/>
    <col min="13579" max="13579" width="19.5703125" style="874" bestFit="1" customWidth="1"/>
    <col min="13580" max="13581" width="14.42578125" style="874" customWidth="1"/>
    <col min="13582" max="13582" width="11.5703125" style="874" bestFit="1" customWidth="1"/>
    <col min="13583" max="13824" width="9.140625" style="874"/>
    <col min="13825" max="13825" width="18.7109375" style="874" customWidth="1"/>
    <col min="13826" max="13826" width="18.42578125" style="874" customWidth="1"/>
    <col min="13827" max="13827" width="19.5703125" style="874" customWidth="1"/>
    <col min="13828" max="13828" width="11.7109375" style="874" bestFit="1" customWidth="1"/>
    <col min="13829" max="13829" width="19.5703125" style="874" bestFit="1" customWidth="1"/>
    <col min="13830" max="13830" width="13" style="874" bestFit="1" customWidth="1"/>
    <col min="13831" max="13831" width="19.5703125" style="874" bestFit="1" customWidth="1"/>
    <col min="13832" max="13832" width="11.85546875" style="874" bestFit="1" customWidth="1"/>
    <col min="13833" max="13833" width="19.5703125" style="874" bestFit="1" customWidth="1"/>
    <col min="13834" max="13834" width="14" style="874" bestFit="1" customWidth="1"/>
    <col min="13835" max="13835" width="19.5703125" style="874" bestFit="1" customWidth="1"/>
    <col min="13836" max="13837" width="14.42578125" style="874" customWidth="1"/>
    <col min="13838" max="13838" width="11.5703125" style="874" bestFit="1" customWidth="1"/>
    <col min="13839" max="14080" width="9.140625" style="874"/>
    <col min="14081" max="14081" width="18.7109375" style="874" customWidth="1"/>
    <col min="14082" max="14082" width="18.42578125" style="874" customWidth="1"/>
    <col min="14083" max="14083" width="19.5703125" style="874" customWidth="1"/>
    <col min="14084" max="14084" width="11.7109375" style="874" bestFit="1" customWidth="1"/>
    <col min="14085" max="14085" width="19.5703125" style="874" bestFit="1" customWidth="1"/>
    <col min="14086" max="14086" width="13" style="874" bestFit="1" customWidth="1"/>
    <col min="14087" max="14087" width="19.5703125" style="874" bestFit="1" customWidth="1"/>
    <col min="14088" max="14088" width="11.85546875" style="874" bestFit="1" customWidth="1"/>
    <col min="14089" max="14089" width="19.5703125" style="874" bestFit="1" customWidth="1"/>
    <col min="14090" max="14090" width="14" style="874" bestFit="1" customWidth="1"/>
    <col min="14091" max="14091" width="19.5703125" style="874" bestFit="1" customWidth="1"/>
    <col min="14092" max="14093" width="14.42578125" style="874" customWidth="1"/>
    <col min="14094" max="14094" width="11.5703125" style="874" bestFit="1" customWidth="1"/>
    <col min="14095" max="14336" width="9.140625" style="874"/>
    <col min="14337" max="14337" width="18.7109375" style="874" customWidth="1"/>
    <col min="14338" max="14338" width="18.42578125" style="874" customWidth="1"/>
    <col min="14339" max="14339" width="19.5703125" style="874" customWidth="1"/>
    <col min="14340" max="14340" width="11.7109375" style="874" bestFit="1" customWidth="1"/>
    <col min="14341" max="14341" width="19.5703125" style="874" bestFit="1" customWidth="1"/>
    <col min="14342" max="14342" width="13" style="874" bestFit="1" customWidth="1"/>
    <col min="14343" max="14343" width="19.5703125" style="874" bestFit="1" customWidth="1"/>
    <col min="14344" max="14344" width="11.85546875" style="874" bestFit="1" customWidth="1"/>
    <col min="14345" max="14345" width="19.5703125" style="874" bestFit="1" customWidth="1"/>
    <col min="14346" max="14346" width="14" style="874" bestFit="1" customWidth="1"/>
    <col min="14347" max="14347" width="19.5703125" style="874" bestFit="1" customWidth="1"/>
    <col min="14348" max="14349" width="14.42578125" style="874" customWidth="1"/>
    <col min="14350" max="14350" width="11.5703125" style="874" bestFit="1" customWidth="1"/>
    <col min="14351" max="14592" width="9.140625" style="874"/>
    <col min="14593" max="14593" width="18.7109375" style="874" customWidth="1"/>
    <col min="14594" max="14594" width="18.42578125" style="874" customWidth="1"/>
    <col min="14595" max="14595" width="19.5703125" style="874" customWidth="1"/>
    <col min="14596" max="14596" width="11.7109375" style="874" bestFit="1" customWidth="1"/>
    <col min="14597" max="14597" width="19.5703125" style="874" bestFit="1" customWidth="1"/>
    <col min="14598" max="14598" width="13" style="874" bestFit="1" customWidth="1"/>
    <col min="14599" max="14599" width="19.5703125" style="874" bestFit="1" customWidth="1"/>
    <col min="14600" max="14600" width="11.85546875" style="874" bestFit="1" customWidth="1"/>
    <col min="14601" max="14601" width="19.5703125" style="874" bestFit="1" customWidth="1"/>
    <col min="14602" max="14602" width="14" style="874" bestFit="1" customWidth="1"/>
    <col min="14603" max="14603" width="19.5703125" style="874" bestFit="1" customWidth="1"/>
    <col min="14604" max="14605" width="14.42578125" style="874" customWidth="1"/>
    <col min="14606" max="14606" width="11.5703125" style="874" bestFit="1" customWidth="1"/>
    <col min="14607" max="14848" width="9.140625" style="874"/>
    <col min="14849" max="14849" width="18.7109375" style="874" customWidth="1"/>
    <col min="14850" max="14850" width="18.42578125" style="874" customWidth="1"/>
    <col min="14851" max="14851" width="19.5703125" style="874" customWidth="1"/>
    <col min="14852" max="14852" width="11.7109375" style="874" bestFit="1" customWidth="1"/>
    <col min="14853" max="14853" width="19.5703125" style="874" bestFit="1" customWidth="1"/>
    <col min="14854" max="14854" width="13" style="874" bestFit="1" customWidth="1"/>
    <col min="14855" max="14855" width="19.5703125" style="874" bestFit="1" customWidth="1"/>
    <col min="14856" max="14856" width="11.85546875" style="874" bestFit="1" customWidth="1"/>
    <col min="14857" max="14857" width="19.5703125" style="874" bestFit="1" customWidth="1"/>
    <col min="14858" max="14858" width="14" style="874" bestFit="1" customWidth="1"/>
    <col min="14859" max="14859" width="19.5703125" style="874" bestFit="1" customWidth="1"/>
    <col min="14860" max="14861" width="14.42578125" style="874" customWidth="1"/>
    <col min="14862" max="14862" width="11.5703125" style="874" bestFit="1" customWidth="1"/>
    <col min="14863" max="15104" width="9.140625" style="874"/>
    <col min="15105" max="15105" width="18.7109375" style="874" customWidth="1"/>
    <col min="15106" max="15106" width="18.42578125" style="874" customWidth="1"/>
    <col min="15107" max="15107" width="19.5703125" style="874" customWidth="1"/>
    <col min="15108" max="15108" width="11.7109375" style="874" bestFit="1" customWidth="1"/>
    <col min="15109" max="15109" width="19.5703125" style="874" bestFit="1" customWidth="1"/>
    <col min="15110" max="15110" width="13" style="874" bestFit="1" customWidth="1"/>
    <col min="15111" max="15111" width="19.5703125" style="874" bestFit="1" customWidth="1"/>
    <col min="15112" max="15112" width="11.85546875" style="874" bestFit="1" customWidth="1"/>
    <col min="15113" max="15113" width="19.5703125" style="874" bestFit="1" customWidth="1"/>
    <col min="15114" max="15114" width="14" style="874" bestFit="1" customWidth="1"/>
    <col min="15115" max="15115" width="19.5703125" style="874" bestFit="1" customWidth="1"/>
    <col min="15116" max="15117" width="14.42578125" style="874" customWidth="1"/>
    <col min="15118" max="15118" width="11.5703125" style="874" bestFit="1" customWidth="1"/>
    <col min="15119" max="15360" width="9.140625" style="874"/>
    <col min="15361" max="15361" width="18.7109375" style="874" customWidth="1"/>
    <col min="15362" max="15362" width="18.42578125" style="874" customWidth="1"/>
    <col min="15363" max="15363" width="19.5703125" style="874" customWidth="1"/>
    <col min="15364" max="15364" width="11.7109375" style="874" bestFit="1" customWidth="1"/>
    <col min="15365" max="15365" width="19.5703125" style="874" bestFit="1" customWidth="1"/>
    <col min="15366" max="15366" width="13" style="874" bestFit="1" customWidth="1"/>
    <col min="15367" max="15367" width="19.5703125" style="874" bestFit="1" customWidth="1"/>
    <col min="15368" max="15368" width="11.85546875" style="874" bestFit="1" customWidth="1"/>
    <col min="15369" max="15369" width="19.5703125" style="874" bestFit="1" customWidth="1"/>
    <col min="15370" max="15370" width="14" style="874" bestFit="1" customWidth="1"/>
    <col min="15371" max="15371" width="19.5703125" style="874" bestFit="1" customWidth="1"/>
    <col min="15372" max="15373" width="14.42578125" style="874" customWidth="1"/>
    <col min="15374" max="15374" width="11.5703125" style="874" bestFit="1" customWidth="1"/>
    <col min="15375" max="15616" width="9.140625" style="874"/>
    <col min="15617" max="15617" width="18.7109375" style="874" customWidth="1"/>
    <col min="15618" max="15618" width="18.42578125" style="874" customWidth="1"/>
    <col min="15619" max="15619" width="19.5703125" style="874" customWidth="1"/>
    <col min="15620" max="15620" width="11.7109375" style="874" bestFit="1" customWidth="1"/>
    <col min="15621" max="15621" width="19.5703125" style="874" bestFit="1" customWidth="1"/>
    <col min="15622" max="15622" width="13" style="874" bestFit="1" customWidth="1"/>
    <col min="15623" max="15623" width="19.5703125" style="874" bestFit="1" customWidth="1"/>
    <col min="15624" max="15624" width="11.85546875" style="874" bestFit="1" customWidth="1"/>
    <col min="15625" max="15625" width="19.5703125" style="874" bestFit="1" customWidth="1"/>
    <col min="15626" max="15626" width="14" style="874" bestFit="1" customWidth="1"/>
    <col min="15627" max="15627" width="19.5703125" style="874" bestFit="1" customWidth="1"/>
    <col min="15628" max="15629" width="14.42578125" style="874" customWidth="1"/>
    <col min="15630" max="15630" width="11.5703125" style="874" bestFit="1" customWidth="1"/>
    <col min="15631" max="15872" width="9.140625" style="874"/>
    <col min="15873" max="15873" width="18.7109375" style="874" customWidth="1"/>
    <col min="15874" max="15874" width="18.42578125" style="874" customWidth="1"/>
    <col min="15875" max="15875" width="19.5703125" style="874" customWidth="1"/>
    <col min="15876" max="15876" width="11.7109375" style="874" bestFit="1" customWidth="1"/>
    <col min="15877" max="15877" width="19.5703125" style="874" bestFit="1" customWidth="1"/>
    <col min="15878" max="15878" width="13" style="874" bestFit="1" customWidth="1"/>
    <col min="15879" max="15879" width="19.5703125" style="874" bestFit="1" customWidth="1"/>
    <col min="15880" max="15880" width="11.85546875" style="874" bestFit="1" customWidth="1"/>
    <col min="15881" max="15881" width="19.5703125" style="874" bestFit="1" customWidth="1"/>
    <col min="15882" max="15882" width="14" style="874" bestFit="1" customWidth="1"/>
    <col min="15883" max="15883" width="19.5703125" style="874" bestFit="1" customWidth="1"/>
    <col min="15884" max="15885" width="14.42578125" style="874" customWidth="1"/>
    <col min="15886" max="15886" width="11.5703125" style="874" bestFit="1" customWidth="1"/>
    <col min="15887" max="16128" width="9.140625" style="874"/>
    <col min="16129" max="16129" width="18.7109375" style="874" customWidth="1"/>
    <col min="16130" max="16130" width="18.42578125" style="874" customWidth="1"/>
    <col min="16131" max="16131" width="19.5703125" style="874" customWidth="1"/>
    <col min="16132" max="16132" width="11.7109375" style="874" bestFit="1" customWidth="1"/>
    <col min="16133" max="16133" width="19.5703125" style="874" bestFit="1" customWidth="1"/>
    <col min="16134" max="16134" width="13" style="874" bestFit="1" customWidth="1"/>
    <col min="16135" max="16135" width="19.5703125" style="874" bestFit="1" customWidth="1"/>
    <col min="16136" max="16136" width="11.85546875" style="874" bestFit="1" customWidth="1"/>
    <col min="16137" max="16137" width="19.5703125" style="874" bestFit="1" customWidth="1"/>
    <col min="16138" max="16138" width="14" style="874" bestFit="1" customWidth="1"/>
    <col min="16139" max="16139" width="19.5703125" style="874" bestFit="1" customWidth="1"/>
    <col min="16140" max="16141" width="14.42578125" style="874" customWidth="1"/>
    <col min="16142" max="16142" width="11.5703125" style="874" bestFit="1" customWidth="1"/>
    <col min="16143" max="16384" width="9.140625" style="874"/>
  </cols>
  <sheetData>
    <row r="1" spans="1:13">
      <c r="A1" s="1860" t="s">
        <v>1200</v>
      </c>
      <c r="B1" s="1860"/>
      <c r="C1" s="1860"/>
      <c r="D1" s="1860"/>
      <c r="E1" s="1860"/>
      <c r="F1" s="1860"/>
      <c r="G1" s="1860"/>
      <c r="H1" s="1860"/>
      <c r="I1" s="1860"/>
      <c r="J1" s="1860"/>
      <c r="K1" s="1860"/>
      <c r="L1" s="873"/>
      <c r="M1" s="873"/>
    </row>
    <row r="2" spans="1:13">
      <c r="A2" s="1861" t="s">
        <v>128</v>
      </c>
      <c r="B2" s="1861"/>
      <c r="C2" s="1861"/>
      <c r="D2" s="1861"/>
      <c r="E2" s="1861"/>
      <c r="F2" s="1861"/>
      <c r="G2" s="1861"/>
      <c r="H2" s="1861"/>
      <c r="I2" s="1861"/>
      <c r="J2" s="1861"/>
      <c r="K2" s="1861"/>
      <c r="L2" s="875"/>
      <c r="M2" s="875"/>
    </row>
    <row r="3" spans="1:13" ht="16.5" thickBot="1">
      <c r="K3" s="876" t="s">
        <v>69</v>
      </c>
    </row>
    <row r="4" spans="1:13" ht="16.5" thickTop="1">
      <c r="A4" s="1279"/>
      <c r="B4" s="1862" t="s">
        <v>1201</v>
      </c>
      <c r="C4" s="1863"/>
      <c r="D4" s="1863"/>
      <c r="E4" s="1863"/>
      <c r="F4" s="1863"/>
      <c r="G4" s="1864"/>
      <c r="H4" s="1863" t="s">
        <v>1202</v>
      </c>
      <c r="I4" s="1863"/>
      <c r="J4" s="1863"/>
      <c r="K4" s="1865"/>
    </row>
    <row r="5" spans="1:13" ht="15" customHeight="1">
      <c r="A5" s="1857" t="s">
        <v>543</v>
      </c>
      <c r="B5" s="1866" t="s">
        <v>5</v>
      </c>
      <c r="C5" s="1867"/>
      <c r="D5" s="1850" t="s">
        <v>6</v>
      </c>
      <c r="E5" s="1851"/>
      <c r="F5" s="1850" t="s">
        <v>47</v>
      </c>
      <c r="G5" s="1851"/>
      <c r="H5" s="1868" t="s">
        <v>6</v>
      </c>
      <c r="I5" s="1869"/>
      <c r="J5" s="1850" t="s">
        <v>47</v>
      </c>
      <c r="K5" s="1852"/>
    </row>
    <row r="6" spans="1:13" ht="31.5">
      <c r="A6" s="1858"/>
      <c r="B6" s="1280" t="s">
        <v>3</v>
      </c>
      <c r="C6" s="1281" t="s">
        <v>1203</v>
      </c>
      <c r="D6" s="1282" t="s">
        <v>3</v>
      </c>
      <c r="E6" s="1282" t="s">
        <v>1203</v>
      </c>
      <c r="F6" s="1282" t="s">
        <v>3</v>
      </c>
      <c r="G6" s="1282" t="s">
        <v>1203</v>
      </c>
      <c r="H6" s="1283" t="s">
        <v>3</v>
      </c>
      <c r="I6" s="1284" t="s">
        <v>1203</v>
      </c>
      <c r="J6" s="1282" t="s">
        <v>3</v>
      </c>
      <c r="K6" s="1285" t="s">
        <v>1203</v>
      </c>
    </row>
    <row r="7" spans="1:13">
      <c r="A7" s="877" t="s">
        <v>201</v>
      </c>
      <c r="B7" s="878">
        <v>5900</v>
      </c>
      <c r="C7" s="879">
        <v>1.06</v>
      </c>
      <c r="D7" s="880">
        <v>0</v>
      </c>
      <c r="E7" s="881">
        <v>0</v>
      </c>
      <c r="F7" s="880">
        <v>0</v>
      </c>
      <c r="G7" s="881">
        <v>0</v>
      </c>
      <c r="H7" s="882">
        <v>0</v>
      </c>
      <c r="I7" s="883">
        <v>0</v>
      </c>
      <c r="J7" s="880">
        <v>0</v>
      </c>
      <c r="K7" s="884">
        <v>0</v>
      </c>
    </row>
    <row r="8" spans="1:13">
      <c r="A8" s="877" t="s">
        <v>202</v>
      </c>
      <c r="B8" s="878">
        <v>3200</v>
      </c>
      <c r="C8" s="879">
        <v>2.88</v>
      </c>
      <c r="D8" s="885">
        <v>0</v>
      </c>
      <c r="E8" s="886">
        <v>0</v>
      </c>
      <c r="F8" s="885">
        <v>0</v>
      </c>
      <c r="G8" s="886">
        <v>0</v>
      </c>
      <c r="H8" s="882">
        <v>0</v>
      </c>
      <c r="I8" s="883">
        <v>0</v>
      </c>
      <c r="J8" s="885">
        <v>0</v>
      </c>
      <c r="K8" s="884">
        <v>0</v>
      </c>
    </row>
    <row r="9" spans="1:13">
      <c r="A9" s="877" t="s">
        <v>203</v>
      </c>
      <c r="B9" s="878">
        <v>0</v>
      </c>
      <c r="C9" s="879">
        <v>0</v>
      </c>
      <c r="D9" s="879">
        <v>0</v>
      </c>
      <c r="E9" s="887">
        <v>0</v>
      </c>
      <c r="F9" s="879">
        <v>0</v>
      </c>
      <c r="G9" s="887">
        <v>0</v>
      </c>
      <c r="H9" s="882">
        <v>0</v>
      </c>
      <c r="I9" s="883">
        <v>0</v>
      </c>
      <c r="J9" s="883">
        <v>0</v>
      </c>
      <c r="K9" s="884">
        <v>0</v>
      </c>
      <c r="M9" s="888"/>
    </row>
    <row r="10" spans="1:13">
      <c r="A10" s="877" t="s">
        <v>204</v>
      </c>
      <c r="B10" s="886">
        <v>0</v>
      </c>
      <c r="C10" s="879">
        <v>0</v>
      </c>
      <c r="D10" s="879">
        <v>0</v>
      </c>
      <c r="E10" s="887">
        <v>0</v>
      </c>
      <c r="F10" s="879">
        <v>0</v>
      </c>
      <c r="G10" s="887">
        <v>0</v>
      </c>
      <c r="H10" s="882">
        <v>0</v>
      </c>
      <c r="I10" s="883">
        <v>0</v>
      </c>
      <c r="J10" s="883">
        <v>0</v>
      </c>
      <c r="K10" s="884">
        <v>0</v>
      </c>
    </row>
    <row r="11" spans="1:13">
      <c r="A11" s="877" t="s">
        <v>205</v>
      </c>
      <c r="B11" s="879">
        <v>0</v>
      </c>
      <c r="C11" s="879">
        <v>0</v>
      </c>
      <c r="D11" s="879">
        <v>0</v>
      </c>
      <c r="E11" s="887">
        <v>0</v>
      </c>
      <c r="F11" s="879">
        <v>0</v>
      </c>
      <c r="G11" s="887">
        <v>0</v>
      </c>
      <c r="H11" s="883">
        <v>0</v>
      </c>
      <c r="I11" s="883">
        <v>0</v>
      </c>
      <c r="J11" s="883">
        <v>0</v>
      </c>
      <c r="K11" s="884">
        <v>0</v>
      </c>
      <c r="M11" s="889"/>
    </row>
    <row r="12" spans="1:13">
      <c r="A12" s="877" t="s">
        <v>206</v>
      </c>
      <c r="B12" s="879">
        <v>0</v>
      </c>
      <c r="C12" s="879">
        <v>0</v>
      </c>
      <c r="D12" s="879">
        <v>0</v>
      </c>
      <c r="E12" s="887">
        <v>0</v>
      </c>
      <c r="F12" s="879">
        <v>0</v>
      </c>
      <c r="G12" s="887">
        <v>0</v>
      </c>
      <c r="H12" s="882">
        <v>0</v>
      </c>
      <c r="I12" s="882">
        <v>0</v>
      </c>
      <c r="J12" s="887">
        <v>25277.200000000001</v>
      </c>
      <c r="K12" s="884">
        <v>3.56</v>
      </c>
    </row>
    <row r="13" spans="1:13">
      <c r="A13" s="877" t="s">
        <v>207</v>
      </c>
      <c r="B13" s="879">
        <v>0</v>
      </c>
      <c r="C13" s="879">
        <v>0</v>
      </c>
      <c r="D13" s="879">
        <v>0</v>
      </c>
      <c r="E13" s="887">
        <v>0</v>
      </c>
      <c r="F13" s="879">
        <v>0</v>
      </c>
      <c r="G13" s="887">
        <v>0</v>
      </c>
      <c r="H13" s="882">
        <v>9167.5</v>
      </c>
      <c r="I13" s="883">
        <v>3.84</v>
      </c>
      <c r="J13" s="887">
        <v>11067.78</v>
      </c>
      <c r="K13" s="884">
        <v>3.44</v>
      </c>
    </row>
    <row r="14" spans="1:13">
      <c r="A14" s="877" t="s">
        <v>208</v>
      </c>
      <c r="B14" s="879">
        <v>0</v>
      </c>
      <c r="C14" s="879">
        <v>0</v>
      </c>
      <c r="D14" s="879">
        <v>0</v>
      </c>
      <c r="E14" s="887">
        <v>0</v>
      </c>
      <c r="F14" s="887"/>
      <c r="G14" s="890"/>
      <c r="H14" s="882">
        <v>18620.330000000002</v>
      </c>
      <c r="I14" s="883">
        <v>0.75139999999999996</v>
      </c>
      <c r="J14" s="887">
        <v>750</v>
      </c>
      <c r="K14" s="884">
        <v>3.8984999999999999</v>
      </c>
    </row>
    <row r="15" spans="1:13">
      <c r="A15" s="877" t="s">
        <v>209</v>
      </c>
      <c r="B15" s="879">
        <v>0</v>
      </c>
      <c r="C15" s="879">
        <v>0</v>
      </c>
      <c r="D15" s="879">
        <v>0</v>
      </c>
      <c r="E15" s="887">
        <v>0</v>
      </c>
      <c r="F15" s="887">
        <v>0</v>
      </c>
      <c r="G15" s="890">
        <v>0</v>
      </c>
      <c r="H15" s="882">
        <v>0</v>
      </c>
      <c r="I15" s="882">
        <v>0</v>
      </c>
      <c r="J15" s="887">
        <v>0</v>
      </c>
      <c r="K15" s="884">
        <v>0</v>
      </c>
    </row>
    <row r="16" spans="1:13">
      <c r="A16" s="877" t="s">
        <v>210</v>
      </c>
      <c r="B16" s="878">
        <v>0</v>
      </c>
      <c r="C16" s="879">
        <v>0</v>
      </c>
      <c r="D16" s="879">
        <v>0</v>
      </c>
      <c r="E16" s="887">
        <v>0</v>
      </c>
      <c r="F16" s="887"/>
      <c r="G16" s="890"/>
      <c r="H16" s="882">
        <v>0</v>
      </c>
      <c r="I16" s="882">
        <v>0</v>
      </c>
      <c r="J16" s="887"/>
      <c r="K16" s="884"/>
    </row>
    <row r="17" spans="1:14">
      <c r="A17" s="877" t="s">
        <v>211</v>
      </c>
      <c r="B17" s="878">
        <v>0</v>
      </c>
      <c r="C17" s="879">
        <v>0</v>
      </c>
      <c r="D17" s="879">
        <v>0</v>
      </c>
      <c r="E17" s="887">
        <v>0</v>
      </c>
      <c r="F17" s="887"/>
      <c r="G17" s="890"/>
      <c r="H17" s="882">
        <v>0</v>
      </c>
      <c r="I17" s="882">
        <v>0</v>
      </c>
      <c r="J17" s="887"/>
      <c r="K17" s="884"/>
    </row>
    <row r="18" spans="1:14">
      <c r="A18" s="891" t="s">
        <v>212</v>
      </c>
      <c r="B18" s="878">
        <v>0</v>
      </c>
      <c r="C18" s="879">
        <v>0</v>
      </c>
      <c r="D18" s="879">
        <v>0</v>
      </c>
      <c r="E18" s="887">
        <v>0</v>
      </c>
      <c r="F18" s="892"/>
      <c r="G18" s="890"/>
      <c r="H18" s="882">
        <v>0</v>
      </c>
      <c r="I18" s="882">
        <v>0</v>
      </c>
      <c r="J18" s="892"/>
      <c r="K18" s="884"/>
    </row>
    <row r="19" spans="1:14">
      <c r="A19" s="893" t="s">
        <v>553</v>
      </c>
      <c r="B19" s="894">
        <f>SUM(B7:B18)</f>
        <v>9100</v>
      </c>
      <c r="C19" s="895">
        <v>1.7</v>
      </c>
      <c r="D19" s="896">
        <f>SUM(D7:D18)</f>
        <v>0</v>
      </c>
      <c r="E19" s="897" t="s">
        <v>319</v>
      </c>
      <c r="F19" s="897">
        <f>SUM(F7:F18)</f>
        <v>0</v>
      </c>
      <c r="G19" s="897">
        <f>SUM(G7:G18)</f>
        <v>0</v>
      </c>
      <c r="H19" s="898">
        <f>SUM(H7:H18)</f>
        <v>27787.83</v>
      </c>
      <c r="I19" s="899">
        <v>1.77</v>
      </c>
      <c r="J19" s="900">
        <f>SUM(J7:J18)</f>
        <v>37094.980000000003</v>
      </c>
      <c r="K19" s="901"/>
      <c r="M19" s="902"/>
    </row>
    <row r="20" spans="1:14" ht="15.75" customHeight="1">
      <c r="A20" s="1286"/>
      <c r="B20" s="1853" t="s">
        <v>1204</v>
      </c>
      <c r="C20" s="1854"/>
      <c r="D20" s="1854"/>
      <c r="E20" s="1854"/>
      <c r="F20" s="1854"/>
      <c r="G20" s="1855"/>
      <c r="H20" s="1854" t="s">
        <v>1205</v>
      </c>
      <c r="I20" s="1854"/>
      <c r="J20" s="1854"/>
      <c r="K20" s="1856"/>
    </row>
    <row r="21" spans="1:14">
      <c r="A21" s="1857" t="s">
        <v>543</v>
      </c>
      <c r="B21" s="1851" t="s">
        <v>5</v>
      </c>
      <c r="C21" s="1851"/>
      <c r="D21" s="1850" t="s">
        <v>6</v>
      </c>
      <c r="E21" s="1851"/>
      <c r="F21" s="1859" t="s">
        <v>47</v>
      </c>
      <c r="G21" s="1851"/>
      <c r="H21" s="1859" t="s">
        <v>6</v>
      </c>
      <c r="I21" s="1851"/>
      <c r="J21" s="1859" t="s">
        <v>47</v>
      </c>
      <c r="K21" s="1852"/>
    </row>
    <row r="22" spans="1:14" ht="31.5">
      <c r="A22" s="1858"/>
      <c r="B22" s="1287" t="s">
        <v>3</v>
      </c>
      <c r="C22" s="1282" t="s">
        <v>1203</v>
      </c>
      <c r="D22" s="1282" t="s">
        <v>3</v>
      </c>
      <c r="E22" s="1282" t="s">
        <v>1203</v>
      </c>
      <c r="F22" s="1282" t="s">
        <v>3</v>
      </c>
      <c r="G22" s="1284" t="s">
        <v>1203</v>
      </c>
      <c r="H22" s="1284" t="s">
        <v>3</v>
      </c>
      <c r="I22" s="1284" t="s">
        <v>1203</v>
      </c>
      <c r="J22" s="1282" t="s">
        <v>3</v>
      </c>
      <c r="K22" s="1288" t="s">
        <v>1203</v>
      </c>
    </row>
    <row r="23" spans="1:14">
      <c r="A23" s="877" t="s">
        <v>201</v>
      </c>
      <c r="B23" s="903">
        <v>13000</v>
      </c>
      <c r="C23" s="904">
        <v>0.72</v>
      </c>
      <c r="D23" s="905">
        <v>27450</v>
      </c>
      <c r="E23" s="906">
        <v>0.43290000000000001</v>
      </c>
      <c r="F23" s="907">
        <v>45750</v>
      </c>
      <c r="G23" s="908">
        <v>0.3422</v>
      </c>
      <c r="H23" s="909">
        <v>0</v>
      </c>
      <c r="I23" s="910">
        <v>0</v>
      </c>
      <c r="J23" s="910">
        <v>0</v>
      </c>
      <c r="K23" s="911">
        <v>0</v>
      </c>
    </row>
    <row r="24" spans="1:14">
      <c r="A24" s="877" t="s">
        <v>202</v>
      </c>
      <c r="B24" s="903">
        <v>8300</v>
      </c>
      <c r="C24" s="904">
        <v>1.3</v>
      </c>
      <c r="D24" s="905">
        <v>26100</v>
      </c>
      <c r="E24" s="912">
        <v>2.488</v>
      </c>
      <c r="F24" s="913">
        <v>24000</v>
      </c>
      <c r="G24" s="914">
        <v>0.36609999999999998</v>
      </c>
      <c r="H24" s="909">
        <v>0</v>
      </c>
      <c r="I24" s="910">
        <v>0</v>
      </c>
      <c r="J24" s="910">
        <v>0</v>
      </c>
      <c r="K24" s="911">
        <v>0</v>
      </c>
    </row>
    <row r="25" spans="1:14">
      <c r="A25" s="877" t="s">
        <v>203</v>
      </c>
      <c r="B25" s="903">
        <v>35000</v>
      </c>
      <c r="C25" s="904">
        <v>0.22</v>
      </c>
      <c r="D25" s="905">
        <v>5200</v>
      </c>
      <c r="E25" s="912">
        <v>2.4540538461538461</v>
      </c>
      <c r="F25" s="913">
        <v>5000</v>
      </c>
      <c r="G25" s="914">
        <v>0.42920000000000003</v>
      </c>
      <c r="H25" s="915">
        <v>10000</v>
      </c>
      <c r="I25" s="916">
        <v>3.0621499999999999</v>
      </c>
      <c r="J25" s="910">
        <v>0</v>
      </c>
      <c r="K25" s="911">
        <v>0</v>
      </c>
    </row>
    <row r="26" spans="1:14">
      <c r="A26" s="877" t="s">
        <v>204</v>
      </c>
      <c r="B26" s="903">
        <v>20000</v>
      </c>
      <c r="C26" s="904">
        <v>0.21</v>
      </c>
      <c r="D26" s="905">
        <v>2000</v>
      </c>
      <c r="E26" s="912">
        <v>2.4081000000000001</v>
      </c>
      <c r="F26" s="913">
        <v>10000</v>
      </c>
      <c r="G26" s="914">
        <v>0.40510000000000002</v>
      </c>
      <c r="H26" s="909">
        <v>0</v>
      </c>
      <c r="I26" s="910">
        <v>0</v>
      </c>
      <c r="J26" s="910">
        <v>0</v>
      </c>
      <c r="K26" s="911">
        <v>0</v>
      </c>
      <c r="N26" s="889"/>
    </row>
    <row r="27" spans="1:14">
      <c r="A27" s="877" t="s">
        <v>205</v>
      </c>
      <c r="B27" s="903">
        <v>9000</v>
      </c>
      <c r="C27" s="904">
        <v>0.12690000000000001</v>
      </c>
      <c r="D27" s="905">
        <v>2000</v>
      </c>
      <c r="E27" s="912">
        <v>2.2056</v>
      </c>
      <c r="F27" s="912">
        <v>0</v>
      </c>
      <c r="G27" s="914">
        <v>0</v>
      </c>
      <c r="H27" s="909">
        <v>0</v>
      </c>
      <c r="I27" s="910">
        <v>0</v>
      </c>
      <c r="J27" s="910">
        <v>0</v>
      </c>
      <c r="K27" s="911">
        <v>0</v>
      </c>
    </row>
    <row r="28" spans="1:14">
      <c r="A28" s="877" t="s">
        <v>206</v>
      </c>
      <c r="B28" s="903">
        <v>12050</v>
      </c>
      <c r="C28" s="904">
        <v>4.48E-2</v>
      </c>
      <c r="D28" s="905">
        <v>1500</v>
      </c>
      <c r="E28" s="912">
        <v>1.2713000000000001</v>
      </c>
      <c r="F28" s="912">
        <v>0</v>
      </c>
      <c r="G28" s="914">
        <v>0</v>
      </c>
      <c r="H28" s="909">
        <v>0</v>
      </c>
      <c r="I28" s="910">
        <v>0</v>
      </c>
      <c r="J28" s="910">
        <v>0</v>
      </c>
      <c r="K28" s="911">
        <v>0</v>
      </c>
    </row>
    <row r="29" spans="1:14">
      <c r="A29" s="877" t="s">
        <v>207</v>
      </c>
      <c r="B29" s="903">
        <v>40000</v>
      </c>
      <c r="C29" s="904">
        <v>0.1103</v>
      </c>
      <c r="D29" s="905">
        <v>0</v>
      </c>
      <c r="E29" s="912">
        <v>0</v>
      </c>
      <c r="F29" s="912">
        <v>0</v>
      </c>
      <c r="G29" s="914">
        <v>0</v>
      </c>
      <c r="H29" s="915">
        <v>17810</v>
      </c>
      <c r="I29" s="916">
        <v>5.6848000000000001</v>
      </c>
      <c r="J29" s="912">
        <v>0</v>
      </c>
      <c r="K29" s="917">
        <v>0</v>
      </c>
      <c r="N29" s="889"/>
    </row>
    <row r="30" spans="1:14">
      <c r="A30" s="877" t="s">
        <v>208</v>
      </c>
      <c r="B30" s="903">
        <v>25420</v>
      </c>
      <c r="C30" s="904">
        <v>0.16569999999999999</v>
      </c>
      <c r="D30" s="905">
        <v>0</v>
      </c>
      <c r="E30" s="912">
        <v>0</v>
      </c>
      <c r="F30" s="912">
        <v>0</v>
      </c>
      <c r="G30" s="914">
        <v>0</v>
      </c>
      <c r="H30" s="914">
        <v>0</v>
      </c>
      <c r="I30" s="914">
        <v>0</v>
      </c>
      <c r="J30" s="912">
        <v>0</v>
      </c>
      <c r="K30" s="917">
        <v>0</v>
      </c>
    </row>
    <row r="31" spans="1:14">
      <c r="A31" s="877" t="s">
        <v>209</v>
      </c>
      <c r="B31" s="903">
        <v>2270</v>
      </c>
      <c r="C31" s="904">
        <v>1.08</v>
      </c>
      <c r="D31" s="905">
        <v>0</v>
      </c>
      <c r="E31" s="912">
        <v>0</v>
      </c>
      <c r="F31" s="912">
        <v>0</v>
      </c>
      <c r="G31" s="914">
        <v>0</v>
      </c>
      <c r="H31" s="914">
        <v>0</v>
      </c>
      <c r="I31" s="914">
        <v>0</v>
      </c>
      <c r="J31" s="912">
        <v>0</v>
      </c>
      <c r="K31" s="917">
        <v>0</v>
      </c>
    </row>
    <row r="32" spans="1:14">
      <c r="A32" s="877" t="s">
        <v>210</v>
      </c>
      <c r="B32" s="903">
        <v>5910</v>
      </c>
      <c r="C32" s="904">
        <v>0.41460000000000002</v>
      </c>
      <c r="D32" s="905">
        <v>0</v>
      </c>
      <c r="E32" s="912">
        <v>0</v>
      </c>
      <c r="F32" s="912"/>
      <c r="G32" s="914"/>
      <c r="H32" s="914">
        <v>0</v>
      </c>
      <c r="I32" s="914">
        <v>0</v>
      </c>
      <c r="J32" s="912"/>
      <c r="K32" s="917"/>
      <c r="N32" s="889"/>
    </row>
    <row r="33" spans="1:13">
      <c r="A33" s="877" t="s">
        <v>211</v>
      </c>
      <c r="B33" s="903">
        <v>40000</v>
      </c>
      <c r="C33" s="904">
        <v>7.0000000000000007E-2</v>
      </c>
      <c r="D33" s="905">
        <v>0</v>
      </c>
      <c r="E33" s="912">
        <v>0</v>
      </c>
      <c r="F33" s="912"/>
      <c r="G33" s="914"/>
      <c r="H33" s="914">
        <v>0</v>
      </c>
      <c r="I33" s="914">
        <v>0</v>
      </c>
      <c r="J33" s="912"/>
      <c r="K33" s="917"/>
    </row>
    <row r="34" spans="1:13">
      <c r="A34" s="891" t="s">
        <v>212</v>
      </c>
      <c r="B34" s="918">
        <v>25000</v>
      </c>
      <c r="C34" s="919">
        <v>1E-4</v>
      </c>
      <c r="D34" s="905">
        <v>0</v>
      </c>
      <c r="E34" s="912">
        <v>0</v>
      </c>
      <c r="F34" s="920"/>
      <c r="G34" s="921"/>
      <c r="H34" s="914">
        <v>0</v>
      </c>
      <c r="I34" s="914">
        <v>0</v>
      </c>
      <c r="J34" s="912"/>
      <c r="K34" s="917"/>
    </row>
    <row r="35" spans="1:13">
      <c r="A35" s="893" t="s">
        <v>553</v>
      </c>
      <c r="B35" s="922">
        <f>SUM(B23:B34)</f>
        <v>235950</v>
      </c>
      <c r="C35" s="923">
        <v>0.21</v>
      </c>
      <c r="D35" s="924">
        <f>SUM(D23:D34)</f>
        <v>64250</v>
      </c>
      <c r="E35" s="925">
        <v>1.5803677821011677</v>
      </c>
      <c r="F35" s="925">
        <f>SUM(F23:F34)</f>
        <v>84750</v>
      </c>
      <c r="G35" s="926"/>
      <c r="H35" s="927">
        <f>SUM(H23:H34)</f>
        <v>27810</v>
      </c>
      <c r="I35" s="928">
        <v>4.74</v>
      </c>
      <c r="J35" s="929"/>
      <c r="K35" s="930"/>
    </row>
    <row r="36" spans="1:13" ht="19.5" customHeight="1">
      <c r="A36" s="1827" t="s">
        <v>543</v>
      </c>
      <c r="B36" s="1829" t="s">
        <v>1206</v>
      </c>
      <c r="C36" s="1830"/>
      <c r="D36" s="1830"/>
      <c r="E36" s="1830"/>
      <c r="F36" s="1830"/>
      <c r="G36" s="1831"/>
      <c r="H36" s="1843" t="s">
        <v>1207</v>
      </c>
      <c r="I36" s="1844"/>
      <c r="J36" s="1845" t="s">
        <v>1208</v>
      </c>
      <c r="K36" s="1846"/>
      <c r="L36"/>
      <c r="M36"/>
    </row>
    <row r="37" spans="1:13" ht="15" customHeight="1">
      <c r="A37" s="1841"/>
      <c r="B37" s="1847" t="s">
        <v>5</v>
      </c>
      <c r="C37" s="1848"/>
      <c r="D37" s="1847" t="s">
        <v>6</v>
      </c>
      <c r="E37" s="1849"/>
      <c r="F37" s="1848" t="s">
        <v>47</v>
      </c>
      <c r="G37" s="1849"/>
      <c r="H37" s="1850" t="s">
        <v>47</v>
      </c>
      <c r="I37" s="1851"/>
      <c r="J37" s="1850" t="s">
        <v>47</v>
      </c>
      <c r="K37" s="1852"/>
      <c r="L37"/>
      <c r="M37"/>
    </row>
    <row r="38" spans="1:13" ht="31.5">
      <c r="A38" s="1842"/>
      <c r="B38" s="1289" t="s">
        <v>3</v>
      </c>
      <c r="C38" s="1513" t="s">
        <v>1209</v>
      </c>
      <c r="D38" s="1290" t="s">
        <v>3</v>
      </c>
      <c r="E38" s="1513" t="s">
        <v>1209</v>
      </c>
      <c r="F38" s="1513" t="s">
        <v>3</v>
      </c>
      <c r="G38" s="1513" t="s">
        <v>1209</v>
      </c>
      <c r="H38" s="1282" t="s">
        <v>3</v>
      </c>
      <c r="I38" s="1513" t="s">
        <v>1209</v>
      </c>
      <c r="J38" s="1292" t="s">
        <v>3</v>
      </c>
      <c r="K38" s="1520" t="s">
        <v>1209</v>
      </c>
      <c r="L38"/>
      <c r="M38"/>
    </row>
    <row r="39" spans="1:13">
      <c r="A39" s="931" t="s">
        <v>201</v>
      </c>
      <c r="B39" s="932">
        <v>57250</v>
      </c>
      <c r="C39" s="933">
        <v>1.39</v>
      </c>
      <c r="D39" s="934">
        <v>5000</v>
      </c>
      <c r="E39" s="935">
        <v>1.39</v>
      </c>
      <c r="F39" s="936">
        <v>2450</v>
      </c>
      <c r="G39" s="937">
        <v>0.498</v>
      </c>
      <c r="H39" s="938">
        <v>25300</v>
      </c>
      <c r="I39" s="937">
        <v>0.47689999999999999</v>
      </c>
      <c r="J39" s="938">
        <v>0</v>
      </c>
      <c r="K39" s="939">
        <v>0</v>
      </c>
      <c r="L39"/>
      <c r="M39"/>
    </row>
    <row r="40" spans="1:13">
      <c r="A40" s="877" t="s">
        <v>202</v>
      </c>
      <c r="B40" s="940">
        <v>0</v>
      </c>
      <c r="C40" s="941">
        <v>0</v>
      </c>
      <c r="D40" s="934">
        <v>50</v>
      </c>
      <c r="E40" s="941">
        <v>2.6</v>
      </c>
      <c r="F40" s="942">
        <v>0</v>
      </c>
      <c r="G40" s="942" t="s">
        <v>319</v>
      </c>
      <c r="H40" s="943">
        <v>7400</v>
      </c>
      <c r="I40" s="941">
        <v>0.45329999999999998</v>
      </c>
      <c r="J40" s="943">
        <v>0</v>
      </c>
      <c r="K40" s="944">
        <v>0</v>
      </c>
      <c r="L40"/>
      <c r="M40"/>
    </row>
    <row r="41" spans="1:13">
      <c r="A41" s="877" t="s">
        <v>566</v>
      </c>
      <c r="B41" s="943"/>
      <c r="C41" s="945"/>
      <c r="D41" s="946"/>
      <c r="E41" s="947"/>
      <c r="F41" s="942">
        <v>0</v>
      </c>
      <c r="G41" s="942" t="s">
        <v>319</v>
      </c>
      <c r="H41" s="948">
        <v>5500</v>
      </c>
      <c r="I41" s="947">
        <v>0.67</v>
      </c>
      <c r="J41" s="948">
        <v>0</v>
      </c>
      <c r="K41" s="949">
        <v>0</v>
      </c>
      <c r="L41"/>
      <c r="M41"/>
    </row>
    <row r="42" spans="1:13">
      <c r="A42" s="877" t="s">
        <v>204</v>
      </c>
      <c r="B42" s="948">
        <v>100000</v>
      </c>
      <c r="C42" s="950">
        <v>0.87</v>
      </c>
      <c r="D42" s="941">
        <v>0</v>
      </c>
      <c r="E42" s="941">
        <v>0</v>
      </c>
      <c r="F42" s="942">
        <v>0</v>
      </c>
      <c r="G42" s="942" t="s">
        <v>319</v>
      </c>
      <c r="H42" s="951">
        <v>0</v>
      </c>
      <c r="I42" s="940">
        <v>0</v>
      </c>
      <c r="J42" s="952">
        <v>1700</v>
      </c>
      <c r="K42" s="953">
        <v>1.52</v>
      </c>
      <c r="L42"/>
      <c r="M42"/>
    </row>
    <row r="43" spans="1:13">
      <c r="A43" s="877" t="s">
        <v>205</v>
      </c>
      <c r="B43" s="954">
        <v>26150</v>
      </c>
      <c r="C43" s="946">
        <v>1.08</v>
      </c>
      <c r="D43" s="941">
        <v>0</v>
      </c>
      <c r="E43" s="941">
        <v>0</v>
      </c>
      <c r="F43" s="942">
        <v>0</v>
      </c>
      <c r="G43" s="942" t="s">
        <v>319</v>
      </c>
      <c r="H43" s="951">
        <v>0</v>
      </c>
      <c r="I43" s="940">
        <v>0</v>
      </c>
      <c r="J43" s="951">
        <v>0</v>
      </c>
      <c r="K43" s="944">
        <v>0</v>
      </c>
      <c r="L43"/>
      <c r="M43"/>
    </row>
    <row r="44" spans="1:13">
      <c r="A44" s="877" t="s">
        <v>206</v>
      </c>
      <c r="B44" s="954">
        <v>15000</v>
      </c>
      <c r="C44" s="946">
        <v>0.81</v>
      </c>
      <c r="D44" s="955">
        <v>2000</v>
      </c>
      <c r="E44" s="956">
        <v>1.5999000000000001</v>
      </c>
      <c r="F44" s="942">
        <v>0</v>
      </c>
      <c r="G44" s="942" t="s">
        <v>319</v>
      </c>
      <c r="H44" s="951">
        <v>0</v>
      </c>
      <c r="I44" s="940">
        <v>0</v>
      </c>
      <c r="J44" s="951">
        <v>0</v>
      </c>
      <c r="K44" s="944">
        <v>0</v>
      </c>
      <c r="L44"/>
      <c r="M44"/>
    </row>
    <row r="45" spans="1:13">
      <c r="A45" s="877" t="s">
        <v>207</v>
      </c>
      <c r="B45" s="943">
        <v>60000</v>
      </c>
      <c r="C45" s="946">
        <v>0.48</v>
      </c>
      <c r="D45" s="941">
        <v>0</v>
      </c>
      <c r="E45" s="941">
        <v>0</v>
      </c>
      <c r="F45" s="942">
        <v>0</v>
      </c>
      <c r="G45" s="942" t="s">
        <v>319</v>
      </c>
      <c r="H45" s="951">
        <v>0</v>
      </c>
      <c r="I45" s="940">
        <v>0</v>
      </c>
      <c r="J45" s="951">
        <v>0</v>
      </c>
      <c r="K45" s="944">
        <v>0</v>
      </c>
      <c r="L45"/>
      <c r="M45"/>
    </row>
    <row r="46" spans="1:13">
      <c r="A46" s="877" t="s">
        <v>208</v>
      </c>
      <c r="B46" s="954">
        <v>39100</v>
      </c>
      <c r="C46" s="946">
        <v>0.39</v>
      </c>
      <c r="D46" s="941">
        <v>0</v>
      </c>
      <c r="E46" s="956">
        <v>0</v>
      </c>
      <c r="F46" s="942">
        <v>0</v>
      </c>
      <c r="G46" s="942" t="s">
        <v>319</v>
      </c>
      <c r="H46" s="951">
        <v>0</v>
      </c>
      <c r="I46" s="940">
        <v>0</v>
      </c>
      <c r="J46" s="951">
        <v>0</v>
      </c>
      <c r="K46" s="944">
        <v>0</v>
      </c>
      <c r="L46"/>
      <c r="M46"/>
    </row>
    <row r="47" spans="1:13">
      <c r="A47" s="877" t="s">
        <v>209</v>
      </c>
      <c r="B47" s="940">
        <v>0</v>
      </c>
      <c r="C47" s="940">
        <v>0</v>
      </c>
      <c r="D47" s="941">
        <v>0</v>
      </c>
      <c r="E47" s="956">
        <v>0</v>
      </c>
      <c r="F47" s="956">
        <v>0</v>
      </c>
      <c r="G47" s="956">
        <v>0</v>
      </c>
      <c r="H47" s="957">
        <v>0</v>
      </c>
      <c r="I47" s="956">
        <v>0</v>
      </c>
      <c r="J47" s="957">
        <v>0</v>
      </c>
      <c r="K47" s="958">
        <v>0</v>
      </c>
      <c r="L47"/>
      <c r="M47"/>
    </row>
    <row r="48" spans="1:13">
      <c r="A48" s="877" t="s">
        <v>210</v>
      </c>
      <c r="B48" s="940">
        <v>0</v>
      </c>
      <c r="C48" s="941">
        <v>0</v>
      </c>
      <c r="D48" s="941">
        <v>0</v>
      </c>
      <c r="E48" s="956">
        <v>0</v>
      </c>
      <c r="F48" s="956"/>
      <c r="G48" s="956"/>
      <c r="H48" s="957"/>
      <c r="I48" s="956"/>
      <c r="J48" s="957"/>
      <c r="K48" s="958"/>
      <c r="L48"/>
      <c r="M48"/>
    </row>
    <row r="49" spans="1:14">
      <c r="A49" s="877" t="s">
        <v>211</v>
      </c>
      <c r="B49" s="940">
        <v>0</v>
      </c>
      <c r="C49" s="941">
        <v>0</v>
      </c>
      <c r="D49" s="941">
        <v>0</v>
      </c>
      <c r="E49" s="956">
        <v>0</v>
      </c>
      <c r="F49" s="956"/>
      <c r="G49" s="956"/>
      <c r="H49" s="957"/>
      <c r="I49" s="956"/>
      <c r="J49" s="957"/>
      <c r="K49" s="958"/>
      <c r="L49"/>
      <c r="M49"/>
    </row>
    <row r="50" spans="1:14">
      <c r="A50" s="891" t="s">
        <v>212</v>
      </c>
      <c r="B50" s="959">
        <v>0</v>
      </c>
      <c r="C50" s="960">
        <v>0</v>
      </c>
      <c r="D50" s="961">
        <v>9400</v>
      </c>
      <c r="E50" s="962">
        <v>0.23769999999999999</v>
      </c>
      <c r="F50" s="962"/>
      <c r="G50" s="962"/>
      <c r="H50" s="963"/>
      <c r="I50" s="947"/>
      <c r="J50" s="963"/>
      <c r="K50" s="949"/>
      <c r="L50"/>
      <c r="M50"/>
    </row>
    <row r="51" spans="1:14">
      <c r="A51" s="964" t="s">
        <v>553</v>
      </c>
      <c r="B51" s="965">
        <f>SUM(B39:B50)</f>
        <v>297500</v>
      </c>
      <c r="C51" s="966">
        <v>0.85</v>
      </c>
      <c r="D51" s="965">
        <f>SUM(D39:D50)</f>
        <v>16450</v>
      </c>
      <c r="E51" s="967">
        <v>0.7614975683890578</v>
      </c>
      <c r="F51" s="968">
        <f>SUM(F39:F50)</f>
        <v>2450</v>
      </c>
      <c r="G51" s="969"/>
      <c r="H51" s="970">
        <f>SUM(H39:H50)</f>
        <v>38200</v>
      </c>
      <c r="I51" s="969"/>
      <c r="J51" s="970">
        <f>SUM(J39:J50)</f>
        <v>1700</v>
      </c>
      <c r="K51" s="971"/>
      <c r="L51"/>
      <c r="M51"/>
      <c r="N51" s="889"/>
    </row>
    <row r="52" spans="1:14" ht="15.75" customHeight="1">
      <c r="A52" s="1827" t="s">
        <v>543</v>
      </c>
      <c r="B52" s="1829" t="s">
        <v>1210</v>
      </c>
      <c r="C52" s="1830"/>
      <c r="D52" s="1830"/>
      <c r="E52" s="1830"/>
      <c r="F52" s="1830"/>
      <c r="G52" s="1830"/>
      <c r="H52" s="1830"/>
      <c r="I52" s="1831"/>
      <c r="J52" s="1832" t="s">
        <v>1211</v>
      </c>
      <c r="K52" s="1833"/>
      <c r="M52" s="888"/>
    </row>
    <row r="53" spans="1:14">
      <c r="A53" s="1827"/>
      <c r="B53" s="1836" t="s">
        <v>1212</v>
      </c>
      <c r="C53" s="1837"/>
      <c r="D53" s="1837"/>
      <c r="E53" s="1838"/>
      <c r="F53" s="1836" t="s">
        <v>1213</v>
      </c>
      <c r="G53" s="1837"/>
      <c r="H53" s="1837"/>
      <c r="I53" s="1838"/>
      <c r="J53" s="1834"/>
      <c r="K53" s="1835"/>
      <c r="M53" s="972"/>
    </row>
    <row r="54" spans="1:14">
      <c r="A54" s="1827"/>
      <c r="B54" s="1839" t="s">
        <v>6</v>
      </c>
      <c r="C54" s="1840"/>
      <c r="D54" s="1839" t="s">
        <v>47</v>
      </c>
      <c r="E54" s="1840"/>
      <c r="F54" s="1293" t="s">
        <v>6</v>
      </c>
      <c r="G54" s="1291"/>
      <c r="H54" s="1293" t="s">
        <v>47</v>
      </c>
      <c r="I54" s="1291"/>
      <c r="J54" s="1514" t="s">
        <v>6</v>
      </c>
      <c r="K54" s="1294" t="s">
        <v>47</v>
      </c>
    </row>
    <row r="55" spans="1:14" ht="31.5">
      <c r="A55" s="1828"/>
      <c r="B55" s="1290" t="s">
        <v>3</v>
      </c>
      <c r="C55" s="1513" t="s">
        <v>1209</v>
      </c>
      <c r="D55" s="1290" t="s">
        <v>3</v>
      </c>
      <c r="E55" s="1295" t="s">
        <v>1209</v>
      </c>
      <c r="F55" s="1289" t="s">
        <v>3</v>
      </c>
      <c r="G55" s="1290" t="s">
        <v>1214</v>
      </c>
      <c r="H55" s="1291" t="s">
        <v>3</v>
      </c>
      <c r="I55" s="1290" t="s">
        <v>1214</v>
      </c>
      <c r="J55" s="1296" t="s">
        <v>3</v>
      </c>
      <c r="K55" s="1297" t="s">
        <v>3</v>
      </c>
      <c r="L55" s="973"/>
      <c r="M55" s="974"/>
      <c r="N55" s="975"/>
    </row>
    <row r="56" spans="1:14">
      <c r="A56" s="931" t="s">
        <v>201</v>
      </c>
      <c r="B56" s="976">
        <v>16450</v>
      </c>
      <c r="C56" s="976">
        <v>0.30331276595744683</v>
      </c>
      <c r="D56" s="941">
        <v>0</v>
      </c>
      <c r="E56" s="976">
        <v>0</v>
      </c>
      <c r="F56" s="941">
        <v>0</v>
      </c>
      <c r="G56" s="941">
        <v>0</v>
      </c>
      <c r="H56" s="941">
        <v>0</v>
      </c>
      <c r="I56" s="977">
        <v>0</v>
      </c>
      <c r="J56" s="978">
        <v>0</v>
      </c>
      <c r="K56" s="979">
        <v>0</v>
      </c>
      <c r="L56" s="980"/>
      <c r="N56" s="981"/>
    </row>
    <row r="57" spans="1:14">
      <c r="A57" s="877" t="s">
        <v>202</v>
      </c>
      <c r="B57" s="982">
        <v>10000</v>
      </c>
      <c r="C57" s="983">
        <v>2.1015000000000001</v>
      </c>
      <c r="D57" s="941">
        <v>0</v>
      </c>
      <c r="E57" s="984">
        <v>0</v>
      </c>
      <c r="F57" s="985">
        <v>10</v>
      </c>
      <c r="G57" s="986">
        <v>3.7223000000000002</v>
      </c>
      <c r="H57" s="941">
        <v>0</v>
      </c>
      <c r="I57" s="940">
        <v>0</v>
      </c>
      <c r="J57" s="882">
        <v>0</v>
      </c>
      <c r="K57" s="987">
        <v>0</v>
      </c>
      <c r="L57" s="988"/>
    </row>
    <row r="58" spans="1:14">
      <c r="A58" s="877" t="s">
        <v>203</v>
      </c>
      <c r="B58" s="940">
        <v>0</v>
      </c>
      <c r="C58" s="941">
        <v>0</v>
      </c>
      <c r="D58" s="941">
        <v>0</v>
      </c>
      <c r="E58" s="984">
        <v>0</v>
      </c>
      <c r="F58" s="941">
        <v>0</v>
      </c>
      <c r="G58" s="941">
        <v>0</v>
      </c>
      <c r="H58" s="941">
        <v>0</v>
      </c>
      <c r="I58" s="940">
        <v>0</v>
      </c>
      <c r="J58" s="882">
        <v>7750</v>
      </c>
      <c r="K58" s="989">
        <v>300</v>
      </c>
      <c r="L58" s="990"/>
      <c r="M58" s="972"/>
      <c r="N58" s="991"/>
    </row>
    <row r="59" spans="1:14">
      <c r="A59" s="877" t="s">
        <v>204</v>
      </c>
      <c r="B59" s="940">
        <v>0</v>
      </c>
      <c r="C59" s="941">
        <v>0</v>
      </c>
      <c r="D59" s="992">
        <v>100</v>
      </c>
      <c r="E59" s="986">
        <v>3</v>
      </c>
      <c r="F59" s="941">
        <v>0</v>
      </c>
      <c r="G59" s="941">
        <v>0</v>
      </c>
      <c r="H59" s="941">
        <v>0</v>
      </c>
      <c r="I59" s="940">
        <v>0</v>
      </c>
      <c r="J59" s="882">
        <v>2300</v>
      </c>
      <c r="K59" s="989">
        <v>5200</v>
      </c>
      <c r="L59" s="888"/>
      <c r="N59" s="993"/>
    </row>
    <row r="60" spans="1:14">
      <c r="A60" s="877" t="s">
        <v>205</v>
      </c>
      <c r="B60" s="940">
        <v>0</v>
      </c>
      <c r="C60" s="941">
        <v>0</v>
      </c>
      <c r="D60" s="994">
        <v>0</v>
      </c>
      <c r="E60" s="984">
        <v>0</v>
      </c>
      <c r="F60" s="941">
        <v>0</v>
      </c>
      <c r="G60" s="941">
        <v>0</v>
      </c>
      <c r="H60" s="992">
        <v>44050</v>
      </c>
      <c r="I60" s="995">
        <v>5</v>
      </c>
      <c r="J60" s="883">
        <v>0</v>
      </c>
      <c r="K60" s="989">
        <v>15080</v>
      </c>
      <c r="L60" s="993"/>
      <c r="N60" s="988"/>
    </row>
    <row r="61" spans="1:14">
      <c r="A61" s="877" t="s">
        <v>206</v>
      </c>
      <c r="B61" s="982">
        <v>3350</v>
      </c>
      <c r="C61" s="983">
        <v>0.88900000000000001</v>
      </c>
      <c r="D61" s="992">
        <v>2000</v>
      </c>
      <c r="E61" s="986">
        <v>3</v>
      </c>
      <c r="F61" s="982">
        <v>5390</v>
      </c>
      <c r="G61" s="986">
        <v>4.8753000000000002</v>
      </c>
      <c r="H61" s="941">
        <v>0</v>
      </c>
      <c r="I61" s="940">
        <v>0</v>
      </c>
      <c r="J61" s="882">
        <v>3930</v>
      </c>
      <c r="K61" s="989">
        <v>3000</v>
      </c>
      <c r="L61" s="991"/>
    </row>
    <row r="62" spans="1:14">
      <c r="A62" s="877" t="s">
        <v>207</v>
      </c>
      <c r="B62" s="940">
        <v>0</v>
      </c>
      <c r="C62" s="941">
        <v>0</v>
      </c>
      <c r="D62" s="992">
        <v>1050</v>
      </c>
      <c r="E62" s="986">
        <v>3</v>
      </c>
      <c r="F62" s="941">
        <v>0</v>
      </c>
      <c r="G62" s="941">
        <v>0</v>
      </c>
      <c r="H62" s="996">
        <f>8400+1600</f>
        <v>10000</v>
      </c>
      <c r="I62" s="995">
        <v>5</v>
      </c>
      <c r="J62" s="882">
        <v>40846</v>
      </c>
      <c r="K62" s="997">
        <v>500</v>
      </c>
      <c r="L62" s="973"/>
    </row>
    <row r="63" spans="1:14">
      <c r="A63" s="877" t="s">
        <v>208</v>
      </c>
      <c r="B63" s="940">
        <v>0</v>
      </c>
      <c r="C63" s="941">
        <v>0</v>
      </c>
      <c r="D63" s="941">
        <v>0</v>
      </c>
      <c r="E63" s="941">
        <v>0</v>
      </c>
      <c r="F63" s="941">
        <v>0</v>
      </c>
      <c r="G63" s="941">
        <v>0</v>
      </c>
      <c r="H63" s="946">
        <v>6100</v>
      </c>
      <c r="I63" s="995">
        <v>5</v>
      </c>
      <c r="J63" s="882">
        <v>3348</v>
      </c>
      <c r="K63" s="989">
        <v>3300</v>
      </c>
      <c r="L63" s="993"/>
    </row>
    <row r="64" spans="1:14">
      <c r="A64" s="877" t="s">
        <v>209</v>
      </c>
      <c r="B64" s="940">
        <v>0</v>
      </c>
      <c r="C64" s="941">
        <v>0</v>
      </c>
      <c r="D64" s="998"/>
      <c r="E64" s="998">
        <v>0</v>
      </c>
      <c r="F64" s="941">
        <v>0</v>
      </c>
      <c r="G64" s="941">
        <v>0</v>
      </c>
      <c r="H64" s="946">
        <v>1670</v>
      </c>
      <c r="I64" s="995"/>
      <c r="J64" s="882">
        <v>3567</v>
      </c>
      <c r="K64" s="999">
        <v>2480</v>
      </c>
    </row>
    <row r="65" spans="1:12">
      <c r="A65" s="877" t="s">
        <v>210</v>
      </c>
      <c r="B65" s="940">
        <v>0</v>
      </c>
      <c r="C65" s="941">
        <v>0</v>
      </c>
      <c r="D65" s="998"/>
      <c r="E65" s="998"/>
      <c r="F65" s="941">
        <v>0</v>
      </c>
      <c r="G65" s="941">
        <v>0</v>
      </c>
      <c r="H65" s="946"/>
      <c r="I65" s="995"/>
      <c r="J65" s="882">
        <v>650</v>
      </c>
      <c r="K65" s="989"/>
    </row>
    <row r="66" spans="1:12">
      <c r="A66" s="877" t="s">
        <v>211</v>
      </c>
      <c r="B66" s="940">
        <v>0</v>
      </c>
      <c r="C66" s="941">
        <v>0</v>
      </c>
      <c r="D66" s="998"/>
      <c r="E66" s="998"/>
      <c r="F66" s="941">
        <v>0</v>
      </c>
      <c r="G66" s="941">
        <v>0</v>
      </c>
      <c r="H66" s="946"/>
      <c r="I66" s="995"/>
      <c r="J66" s="882">
        <v>0</v>
      </c>
      <c r="K66" s="989"/>
      <c r="L66" s="1000"/>
    </row>
    <row r="67" spans="1:12">
      <c r="A67" s="891" t="s">
        <v>212</v>
      </c>
      <c r="B67" s="1001">
        <v>13950</v>
      </c>
      <c r="C67" s="1002">
        <v>0.58260000000000001</v>
      </c>
      <c r="D67" s="1002"/>
      <c r="E67" s="1002"/>
      <c r="F67" s="941">
        <v>0</v>
      </c>
      <c r="G67" s="1003"/>
      <c r="H67" s="1003"/>
      <c r="I67" s="1004"/>
      <c r="J67" s="1005">
        <v>0</v>
      </c>
      <c r="K67" s="1006"/>
    </row>
    <row r="68" spans="1:12" ht="16.5" thickBot="1">
      <c r="A68" s="1007" t="s">
        <v>553</v>
      </c>
      <c r="B68" s="1008">
        <v>43750</v>
      </c>
      <c r="C68" s="1009">
        <v>0.25</v>
      </c>
      <c r="D68" s="1008">
        <f>SUM(D56:D67)</f>
        <v>3150</v>
      </c>
      <c r="E68" s="1009"/>
      <c r="F68" s="1008">
        <f>SUM(F56:F67)</f>
        <v>5400</v>
      </c>
      <c r="G68" s="1009">
        <v>4.87</v>
      </c>
      <c r="H68" s="1010">
        <f>SUM(H56:H67)</f>
        <v>61820</v>
      </c>
      <c r="I68" s="1011"/>
      <c r="J68" s="1012">
        <f>SUM(J56:J67)</f>
        <v>62391</v>
      </c>
      <c r="K68" s="1013">
        <f>SUM(K56:K67)</f>
        <v>29860</v>
      </c>
    </row>
    <row r="69" spans="1:12" ht="16.5" thickTop="1">
      <c r="A69" s="1014" t="s">
        <v>1215</v>
      </c>
      <c r="J69" s="1015"/>
      <c r="K69" s="888"/>
      <c r="L69" s="988"/>
    </row>
    <row r="73" spans="1:12">
      <c r="H73" s="889"/>
    </row>
  </sheetData>
  <mergeCells count="34">
    <mergeCell ref="A1:K1"/>
    <mergeCell ref="A2:K2"/>
    <mergeCell ref="B4:G4"/>
    <mergeCell ref="H4:K4"/>
    <mergeCell ref="A5:A6"/>
    <mergeCell ref="B5:C5"/>
    <mergeCell ref="D5:E5"/>
    <mergeCell ref="F5:G5"/>
    <mergeCell ref="H5:I5"/>
    <mergeCell ref="J5:K5"/>
    <mergeCell ref="B20:G20"/>
    <mergeCell ref="H20:K20"/>
    <mergeCell ref="A21:A22"/>
    <mergeCell ref="B21:C21"/>
    <mergeCell ref="D21:E21"/>
    <mergeCell ref="F21:G21"/>
    <mergeCell ref="H21:I21"/>
    <mergeCell ref="J21:K21"/>
    <mergeCell ref="A36:A38"/>
    <mergeCell ref="B36:G36"/>
    <mergeCell ref="H36:I36"/>
    <mergeCell ref="J36:K36"/>
    <mergeCell ref="B37:C37"/>
    <mergeCell ref="D37:E37"/>
    <mergeCell ref="F37:G37"/>
    <mergeCell ref="H37:I37"/>
    <mergeCell ref="J37:K37"/>
    <mergeCell ref="A52:A55"/>
    <mergeCell ref="B52:I52"/>
    <mergeCell ref="J52:K53"/>
    <mergeCell ref="B53:E53"/>
    <mergeCell ref="F53:I53"/>
    <mergeCell ref="B54:C54"/>
    <mergeCell ref="D54:E54"/>
  </mergeCells>
  <pageMargins left="0.91" right="0.5" top="0.75" bottom="0.39" header="0.3" footer="0.3"/>
  <pageSetup scale="51" orientation="portrait" r:id="rId1"/>
</worksheet>
</file>

<file path=xl/worksheets/sheet37.xml><?xml version="1.0" encoding="utf-8"?>
<worksheet xmlns="http://schemas.openxmlformats.org/spreadsheetml/2006/main" xmlns:r="http://schemas.openxmlformats.org/officeDocument/2006/relationships">
  <sheetPr>
    <pageSetUpPr fitToPage="1"/>
  </sheetPr>
  <dimension ref="A1:T34"/>
  <sheetViews>
    <sheetView zoomScale="80" zoomScaleNormal="80" workbookViewId="0">
      <selection activeCell="P22" sqref="P22"/>
    </sheetView>
  </sheetViews>
  <sheetFormatPr defaultRowHeight="15.75"/>
  <cols>
    <col min="1" max="1" width="13.140625" style="874" bestFit="1" customWidth="1"/>
    <col min="2" max="2" width="14.7109375" style="874" bestFit="1" customWidth="1"/>
    <col min="3" max="3" width="18.42578125" style="874" bestFit="1" customWidth="1"/>
    <col min="4" max="5" width="9.7109375" style="874" bestFit="1" customWidth="1"/>
    <col min="6" max="6" width="14.7109375" style="874" bestFit="1" customWidth="1"/>
    <col min="7" max="7" width="14" style="874" customWidth="1"/>
    <col min="8" max="8" width="14.140625" style="874" bestFit="1" customWidth="1"/>
    <col min="9" max="9" width="14.28515625" style="874" customWidth="1"/>
    <col min="10" max="11" width="9.7109375" style="874" bestFit="1" customWidth="1"/>
    <col min="12" max="12" width="12.28515625" style="874" customWidth="1"/>
    <col min="13" max="13" width="14" style="874" customWidth="1"/>
    <col min="14" max="14" width="13.85546875" style="874" customWidth="1"/>
    <col min="15" max="15" width="13.7109375" style="874" bestFit="1" customWidth="1"/>
    <col min="16" max="16" width="13.42578125" style="874" customWidth="1"/>
    <col min="17" max="17" width="11.5703125" style="874" customWidth="1"/>
    <col min="18" max="256" width="9.140625" style="874"/>
    <col min="257" max="257" width="13.140625" style="874" bestFit="1" customWidth="1"/>
    <col min="258" max="258" width="14.7109375" style="874" bestFit="1" customWidth="1"/>
    <col min="259" max="259" width="18.42578125" style="874" bestFit="1" customWidth="1"/>
    <col min="260" max="261" width="9.7109375" style="874" bestFit="1" customWidth="1"/>
    <col min="262" max="262" width="14.7109375" style="874" bestFit="1" customWidth="1"/>
    <col min="263" max="263" width="14" style="874" customWidth="1"/>
    <col min="264" max="264" width="14.140625" style="874" bestFit="1" customWidth="1"/>
    <col min="265" max="265" width="14.28515625" style="874" customWidth="1"/>
    <col min="266" max="267" width="9.7109375" style="874" bestFit="1" customWidth="1"/>
    <col min="268" max="268" width="12.28515625" style="874" customWidth="1"/>
    <col min="269" max="269" width="14" style="874" customWidth="1"/>
    <col min="270" max="270" width="13.85546875" style="874" customWidth="1"/>
    <col min="271" max="271" width="13.7109375" style="874" bestFit="1" customWidth="1"/>
    <col min="272" max="272" width="13.42578125" style="874" customWidth="1"/>
    <col min="273" max="273" width="11.5703125" style="874" customWidth="1"/>
    <col min="274" max="512" width="9.140625" style="874"/>
    <col min="513" max="513" width="13.140625" style="874" bestFit="1" customWidth="1"/>
    <col min="514" max="514" width="14.7109375" style="874" bestFit="1" customWidth="1"/>
    <col min="515" max="515" width="18.42578125" style="874" bestFit="1" customWidth="1"/>
    <col min="516" max="517" width="9.7109375" style="874" bestFit="1" customWidth="1"/>
    <col min="518" max="518" width="14.7109375" style="874" bestFit="1" customWidth="1"/>
    <col min="519" max="519" width="14" style="874" customWidth="1"/>
    <col min="520" max="520" width="14.140625" style="874" bestFit="1" customWidth="1"/>
    <col min="521" max="521" width="14.28515625" style="874" customWidth="1"/>
    <col min="522" max="523" width="9.7109375" style="874" bestFit="1" customWidth="1"/>
    <col min="524" max="524" width="12.28515625" style="874" customWidth="1"/>
    <col min="525" max="525" width="14" style="874" customWidth="1"/>
    <col min="526" max="526" width="13.85546875" style="874" customWidth="1"/>
    <col min="527" max="527" width="13.7109375" style="874" bestFit="1" customWidth="1"/>
    <col min="528" max="528" width="13.42578125" style="874" customWidth="1"/>
    <col min="529" max="529" width="11.5703125" style="874" customWidth="1"/>
    <col min="530" max="768" width="9.140625" style="874"/>
    <col min="769" max="769" width="13.140625" style="874" bestFit="1" customWidth="1"/>
    <col min="770" max="770" width="14.7109375" style="874" bestFit="1" customWidth="1"/>
    <col min="771" max="771" width="18.42578125" style="874" bestFit="1" customWidth="1"/>
    <col min="772" max="773" width="9.7109375" style="874" bestFit="1" customWidth="1"/>
    <col min="774" max="774" width="14.7109375" style="874" bestFit="1" customWidth="1"/>
    <col min="775" max="775" width="14" style="874" customWidth="1"/>
    <col min="776" max="776" width="14.140625" style="874" bestFit="1" customWidth="1"/>
    <col min="777" max="777" width="14.28515625" style="874" customWidth="1"/>
    <col min="778" max="779" width="9.7109375" style="874" bestFit="1" customWidth="1"/>
    <col min="780" max="780" width="12.28515625" style="874" customWidth="1"/>
    <col min="781" max="781" width="14" style="874" customWidth="1"/>
    <col min="782" max="782" width="13.85546875" style="874" customWidth="1"/>
    <col min="783" max="783" width="13.7109375" style="874" bestFit="1" customWidth="1"/>
    <col min="784" max="784" width="13.42578125" style="874" customWidth="1"/>
    <col min="785" max="785" width="11.5703125" style="874" customWidth="1"/>
    <col min="786" max="1024" width="9.140625" style="874"/>
    <col min="1025" max="1025" width="13.140625" style="874" bestFit="1" customWidth="1"/>
    <col min="1026" max="1026" width="14.7109375" style="874" bestFit="1" customWidth="1"/>
    <col min="1027" max="1027" width="18.42578125" style="874" bestFit="1" customWidth="1"/>
    <col min="1028" max="1029" width="9.7109375" style="874" bestFit="1" customWidth="1"/>
    <col min="1030" max="1030" width="14.7109375" style="874" bestFit="1" customWidth="1"/>
    <col min="1031" max="1031" width="14" style="874" customWidth="1"/>
    <col min="1032" max="1032" width="14.140625" style="874" bestFit="1" customWidth="1"/>
    <col min="1033" max="1033" width="14.28515625" style="874" customWidth="1"/>
    <col min="1034" max="1035" width="9.7109375" style="874" bestFit="1" customWidth="1"/>
    <col min="1036" max="1036" width="12.28515625" style="874" customWidth="1"/>
    <col min="1037" max="1037" width="14" style="874" customWidth="1"/>
    <col min="1038" max="1038" width="13.85546875" style="874" customWidth="1"/>
    <col min="1039" max="1039" width="13.7109375" style="874" bestFit="1" customWidth="1"/>
    <col min="1040" max="1040" width="13.42578125" style="874" customWidth="1"/>
    <col min="1041" max="1041" width="11.5703125" style="874" customWidth="1"/>
    <col min="1042" max="1280" width="9.140625" style="874"/>
    <col min="1281" max="1281" width="13.140625" style="874" bestFit="1" customWidth="1"/>
    <col min="1282" max="1282" width="14.7109375" style="874" bestFit="1" customWidth="1"/>
    <col min="1283" max="1283" width="18.42578125" style="874" bestFit="1" customWidth="1"/>
    <col min="1284" max="1285" width="9.7109375" style="874" bestFit="1" customWidth="1"/>
    <col min="1286" max="1286" width="14.7109375" style="874" bestFit="1" customWidth="1"/>
    <col min="1287" max="1287" width="14" style="874" customWidth="1"/>
    <col min="1288" max="1288" width="14.140625" style="874" bestFit="1" customWidth="1"/>
    <col min="1289" max="1289" width="14.28515625" style="874" customWidth="1"/>
    <col min="1290" max="1291" width="9.7109375" style="874" bestFit="1" customWidth="1"/>
    <col min="1292" max="1292" width="12.28515625" style="874" customWidth="1"/>
    <col min="1293" max="1293" width="14" style="874" customWidth="1"/>
    <col min="1294" max="1294" width="13.85546875" style="874" customWidth="1"/>
    <col min="1295" max="1295" width="13.7109375" style="874" bestFit="1" customWidth="1"/>
    <col min="1296" max="1296" width="13.42578125" style="874" customWidth="1"/>
    <col min="1297" max="1297" width="11.5703125" style="874" customWidth="1"/>
    <col min="1298" max="1536" width="9.140625" style="874"/>
    <col min="1537" max="1537" width="13.140625" style="874" bestFit="1" customWidth="1"/>
    <col min="1538" max="1538" width="14.7109375" style="874" bestFit="1" customWidth="1"/>
    <col min="1539" max="1539" width="18.42578125" style="874" bestFit="1" customWidth="1"/>
    <col min="1540" max="1541" width="9.7109375" style="874" bestFit="1" customWidth="1"/>
    <col min="1542" max="1542" width="14.7109375" style="874" bestFit="1" customWidth="1"/>
    <col min="1543" max="1543" width="14" style="874" customWidth="1"/>
    <col min="1544" max="1544" width="14.140625" style="874" bestFit="1" customWidth="1"/>
    <col min="1545" max="1545" width="14.28515625" style="874" customWidth="1"/>
    <col min="1546" max="1547" width="9.7109375" style="874" bestFit="1" customWidth="1"/>
    <col min="1548" max="1548" width="12.28515625" style="874" customWidth="1"/>
    <col min="1549" max="1549" width="14" style="874" customWidth="1"/>
    <col min="1550" max="1550" width="13.85546875" style="874" customWidth="1"/>
    <col min="1551" max="1551" width="13.7109375" style="874" bestFit="1" customWidth="1"/>
    <col min="1552" max="1552" width="13.42578125" style="874" customWidth="1"/>
    <col min="1553" max="1553" width="11.5703125" style="874" customWidth="1"/>
    <col min="1554" max="1792" width="9.140625" style="874"/>
    <col min="1793" max="1793" width="13.140625" style="874" bestFit="1" customWidth="1"/>
    <col min="1794" max="1794" width="14.7109375" style="874" bestFit="1" customWidth="1"/>
    <col min="1795" max="1795" width="18.42578125" style="874" bestFit="1" customWidth="1"/>
    <col min="1796" max="1797" width="9.7109375" style="874" bestFit="1" customWidth="1"/>
    <col min="1798" max="1798" width="14.7109375" style="874" bestFit="1" customWidth="1"/>
    <col min="1799" max="1799" width="14" style="874" customWidth="1"/>
    <col min="1800" max="1800" width="14.140625" style="874" bestFit="1" customWidth="1"/>
    <col min="1801" max="1801" width="14.28515625" style="874" customWidth="1"/>
    <col min="1802" max="1803" width="9.7109375" style="874" bestFit="1" customWidth="1"/>
    <col min="1804" max="1804" width="12.28515625" style="874" customWidth="1"/>
    <col min="1805" max="1805" width="14" style="874" customWidth="1"/>
    <col min="1806" max="1806" width="13.85546875" style="874" customWidth="1"/>
    <col min="1807" max="1807" width="13.7109375" style="874" bestFit="1" customWidth="1"/>
    <col min="1808" max="1808" width="13.42578125" style="874" customWidth="1"/>
    <col min="1809" max="1809" width="11.5703125" style="874" customWidth="1"/>
    <col min="1810" max="2048" width="9.140625" style="874"/>
    <col min="2049" max="2049" width="13.140625" style="874" bestFit="1" customWidth="1"/>
    <col min="2050" max="2050" width="14.7109375" style="874" bestFit="1" customWidth="1"/>
    <col min="2051" max="2051" width="18.42578125" style="874" bestFit="1" customWidth="1"/>
    <col min="2052" max="2053" width="9.7109375" style="874" bestFit="1" customWidth="1"/>
    <col min="2054" max="2054" width="14.7109375" style="874" bestFit="1" customWidth="1"/>
    <col min="2055" max="2055" width="14" style="874" customWidth="1"/>
    <col min="2056" max="2056" width="14.140625" style="874" bestFit="1" customWidth="1"/>
    <col min="2057" max="2057" width="14.28515625" style="874" customWidth="1"/>
    <col min="2058" max="2059" width="9.7109375" style="874" bestFit="1" customWidth="1"/>
    <col min="2060" max="2060" width="12.28515625" style="874" customWidth="1"/>
    <col min="2061" max="2061" width="14" style="874" customWidth="1"/>
    <col min="2062" max="2062" width="13.85546875" style="874" customWidth="1"/>
    <col min="2063" max="2063" width="13.7109375" style="874" bestFit="1" customWidth="1"/>
    <col min="2064" max="2064" width="13.42578125" style="874" customWidth="1"/>
    <col min="2065" max="2065" width="11.5703125" style="874" customWidth="1"/>
    <col min="2066" max="2304" width="9.140625" style="874"/>
    <col min="2305" max="2305" width="13.140625" style="874" bestFit="1" customWidth="1"/>
    <col min="2306" max="2306" width="14.7109375" style="874" bestFit="1" customWidth="1"/>
    <col min="2307" max="2307" width="18.42578125" style="874" bestFit="1" customWidth="1"/>
    <col min="2308" max="2309" width="9.7109375" style="874" bestFit="1" customWidth="1"/>
    <col min="2310" max="2310" width="14.7109375" style="874" bestFit="1" customWidth="1"/>
    <col min="2311" max="2311" width="14" style="874" customWidth="1"/>
    <col min="2312" max="2312" width="14.140625" style="874" bestFit="1" customWidth="1"/>
    <col min="2313" max="2313" width="14.28515625" style="874" customWidth="1"/>
    <col min="2314" max="2315" width="9.7109375" style="874" bestFit="1" customWidth="1"/>
    <col min="2316" max="2316" width="12.28515625" style="874" customWidth="1"/>
    <col min="2317" max="2317" width="14" style="874" customWidth="1"/>
    <col min="2318" max="2318" width="13.85546875" style="874" customWidth="1"/>
    <col min="2319" max="2319" width="13.7109375" style="874" bestFit="1" customWidth="1"/>
    <col min="2320" max="2320" width="13.42578125" style="874" customWidth="1"/>
    <col min="2321" max="2321" width="11.5703125" style="874" customWidth="1"/>
    <col min="2322" max="2560" width="9.140625" style="874"/>
    <col min="2561" max="2561" width="13.140625" style="874" bestFit="1" customWidth="1"/>
    <col min="2562" max="2562" width="14.7109375" style="874" bestFit="1" customWidth="1"/>
    <col min="2563" max="2563" width="18.42578125" style="874" bestFit="1" customWidth="1"/>
    <col min="2564" max="2565" width="9.7109375" style="874" bestFit="1" customWidth="1"/>
    <col min="2566" max="2566" width="14.7109375" style="874" bestFit="1" customWidth="1"/>
    <col min="2567" max="2567" width="14" style="874" customWidth="1"/>
    <col min="2568" max="2568" width="14.140625" style="874" bestFit="1" customWidth="1"/>
    <col min="2569" max="2569" width="14.28515625" style="874" customWidth="1"/>
    <col min="2570" max="2571" width="9.7109375" style="874" bestFit="1" customWidth="1"/>
    <col min="2572" max="2572" width="12.28515625" style="874" customWidth="1"/>
    <col min="2573" max="2573" width="14" style="874" customWidth="1"/>
    <col min="2574" max="2574" width="13.85546875" style="874" customWidth="1"/>
    <col min="2575" max="2575" width="13.7109375" style="874" bestFit="1" customWidth="1"/>
    <col min="2576" max="2576" width="13.42578125" style="874" customWidth="1"/>
    <col min="2577" max="2577" width="11.5703125" style="874" customWidth="1"/>
    <col min="2578" max="2816" width="9.140625" style="874"/>
    <col min="2817" max="2817" width="13.140625" style="874" bestFit="1" customWidth="1"/>
    <col min="2818" max="2818" width="14.7109375" style="874" bestFit="1" customWidth="1"/>
    <col min="2819" max="2819" width="18.42578125" style="874" bestFit="1" customWidth="1"/>
    <col min="2820" max="2821" width="9.7109375" style="874" bestFit="1" customWidth="1"/>
    <col min="2822" max="2822" width="14.7109375" style="874" bestFit="1" customWidth="1"/>
    <col min="2823" max="2823" width="14" style="874" customWidth="1"/>
    <col min="2824" max="2824" width="14.140625" style="874" bestFit="1" customWidth="1"/>
    <col min="2825" max="2825" width="14.28515625" style="874" customWidth="1"/>
    <col min="2826" max="2827" width="9.7109375" style="874" bestFit="1" customWidth="1"/>
    <col min="2828" max="2828" width="12.28515625" style="874" customWidth="1"/>
    <col min="2829" max="2829" width="14" style="874" customWidth="1"/>
    <col min="2830" max="2830" width="13.85546875" style="874" customWidth="1"/>
    <col min="2831" max="2831" width="13.7109375" style="874" bestFit="1" customWidth="1"/>
    <col min="2832" max="2832" width="13.42578125" style="874" customWidth="1"/>
    <col min="2833" max="2833" width="11.5703125" style="874" customWidth="1"/>
    <col min="2834" max="3072" width="9.140625" style="874"/>
    <col min="3073" max="3073" width="13.140625" style="874" bestFit="1" customWidth="1"/>
    <col min="3074" max="3074" width="14.7109375" style="874" bestFit="1" customWidth="1"/>
    <col min="3075" max="3075" width="18.42578125" style="874" bestFit="1" customWidth="1"/>
    <col min="3076" max="3077" width="9.7109375" style="874" bestFit="1" customWidth="1"/>
    <col min="3078" max="3078" width="14.7109375" style="874" bestFit="1" customWidth="1"/>
    <col min="3079" max="3079" width="14" style="874" customWidth="1"/>
    <col min="3080" max="3080" width="14.140625" style="874" bestFit="1" customWidth="1"/>
    <col min="3081" max="3081" width="14.28515625" style="874" customWidth="1"/>
    <col min="3082" max="3083" width="9.7109375" style="874" bestFit="1" customWidth="1"/>
    <col min="3084" max="3084" width="12.28515625" style="874" customWidth="1"/>
    <col min="3085" max="3085" width="14" style="874" customWidth="1"/>
    <col min="3086" max="3086" width="13.85546875" style="874" customWidth="1"/>
    <col min="3087" max="3087" width="13.7109375" style="874" bestFit="1" customWidth="1"/>
    <col min="3088" max="3088" width="13.42578125" style="874" customWidth="1"/>
    <col min="3089" max="3089" width="11.5703125" style="874" customWidth="1"/>
    <col min="3090" max="3328" width="9.140625" style="874"/>
    <col min="3329" max="3329" width="13.140625" style="874" bestFit="1" customWidth="1"/>
    <col min="3330" max="3330" width="14.7109375" style="874" bestFit="1" customWidth="1"/>
    <col min="3331" max="3331" width="18.42578125" style="874" bestFit="1" customWidth="1"/>
    <col min="3332" max="3333" width="9.7109375" style="874" bestFit="1" customWidth="1"/>
    <col min="3334" max="3334" width="14.7109375" style="874" bestFit="1" customWidth="1"/>
    <col min="3335" max="3335" width="14" style="874" customWidth="1"/>
    <col min="3336" max="3336" width="14.140625" style="874" bestFit="1" customWidth="1"/>
    <col min="3337" max="3337" width="14.28515625" style="874" customWidth="1"/>
    <col min="3338" max="3339" width="9.7109375" style="874" bestFit="1" customWidth="1"/>
    <col min="3340" max="3340" width="12.28515625" style="874" customWidth="1"/>
    <col min="3341" max="3341" width="14" style="874" customWidth="1"/>
    <col min="3342" max="3342" width="13.85546875" style="874" customWidth="1"/>
    <col min="3343" max="3343" width="13.7109375" style="874" bestFit="1" customWidth="1"/>
    <col min="3344" max="3344" width="13.42578125" style="874" customWidth="1"/>
    <col min="3345" max="3345" width="11.5703125" style="874" customWidth="1"/>
    <col min="3346" max="3584" width="9.140625" style="874"/>
    <col min="3585" max="3585" width="13.140625" style="874" bestFit="1" customWidth="1"/>
    <col min="3586" max="3586" width="14.7109375" style="874" bestFit="1" customWidth="1"/>
    <col min="3587" max="3587" width="18.42578125" style="874" bestFit="1" customWidth="1"/>
    <col min="3588" max="3589" width="9.7109375" style="874" bestFit="1" customWidth="1"/>
    <col min="3590" max="3590" width="14.7109375" style="874" bestFit="1" customWidth="1"/>
    <col min="3591" max="3591" width="14" style="874" customWidth="1"/>
    <col min="3592" max="3592" width="14.140625" style="874" bestFit="1" customWidth="1"/>
    <col min="3593" max="3593" width="14.28515625" style="874" customWidth="1"/>
    <col min="3594" max="3595" width="9.7109375" style="874" bestFit="1" customWidth="1"/>
    <col min="3596" max="3596" width="12.28515625" style="874" customWidth="1"/>
    <col min="3597" max="3597" width="14" style="874" customWidth="1"/>
    <col min="3598" max="3598" width="13.85546875" style="874" customWidth="1"/>
    <col min="3599" max="3599" width="13.7109375" style="874" bestFit="1" customWidth="1"/>
    <col min="3600" max="3600" width="13.42578125" style="874" customWidth="1"/>
    <col min="3601" max="3601" width="11.5703125" style="874" customWidth="1"/>
    <col min="3602" max="3840" width="9.140625" style="874"/>
    <col min="3841" max="3841" width="13.140625" style="874" bestFit="1" customWidth="1"/>
    <col min="3842" max="3842" width="14.7109375" style="874" bestFit="1" customWidth="1"/>
    <col min="3843" max="3843" width="18.42578125" style="874" bestFit="1" customWidth="1"/>
    <col min="3844" max="3845" width="9.7109375" style="874" bestFit="1" customWidth="1"/>
    <col min="3846" max="3846" width="14.7109375" style="874" bestFit="1" customWidth="1"/>
    <col min="3847" max="3847" width="14" style="874" customWidth="1"/>
    <col min="3848" max="3848" width="14.140625" style="874" bestFit="1" customWidth="1"/>
    <col min="3849" max="3849" width="14.28515625" style="874" customWidth="1"/>
    <col min="3850" max="3851" width="9.7109375" style="874" bestFit="1" customWidth="1"/>
    <col min="3852" max="3852" width="12.28515625" style="874" customWidth="1"/>
    <col min="3853" max="3853" width="14" style="874" customWidth="1"/>
    <col min="3854" max="3854" width="13.85546875" style="874" customWidth="1"/>
    <col min="3855" max="3855" width="13.7109375" style="874" bestFit="1" customWidth="1"/>
    <col min="3856" max="3856" width="13.42578125" style="874" customWidth="1"/>
    <col min="3857" max="3857" width="11.5703125" style="874" customWidth="1"/>
    <col min="3858" max="4096" width="9.140625" style="874"/>
    <col min="4097" max="4097" width="13.140625" style="874" bestFit="1" customWidth="1"/>
    <col min="4098" max="4098" width="14.7109375" style="874" bestFit="1" customWidth="1"/>
    <col min="4099" max="4099" width="18.42578125" style="874" bestFit="1" customWidth="1"/>
    <col min="4100" max="4101" width="9.7109375" style="874" bestFit="1" customWidth="1"/>
    <col min="4102" max="4102" width="14.7109375" style="874" bestFit="1" customWidth="1"/>
    <col min="4103" max="4103" width="14" style="874" customWidth="1"/>
    <col min="4104" max="4104" width="14.140625" style="874" bestFit="1" customWidth="1"/>
    <col min="4105" max="4105" width="14.28515625" style="874" customWidth="1"/>
    <col min="4106" max="4107" width="9.7109375" style="874" bestFit="1" customWidth="1"/>
    <col min="4108" max="4108" width="12.28515625" style="874" customWidth="1"/>
    <col min="4109" max="4109" width="14" style="874" customWidth="1"/>
    <col min="4110" max="4110" width="13.85546875" style="874" customWidth="1"/>
    <col min="4111" max="4111" width="13.7109375" style="874" bestFit="1" customWidth="1"/>
    <col min="4112" max="4112" width="13.42578125" style="874" customWidth="1"/>
    <col min="4113" max="4113" width="11.5703125" style="874" customWidth="1"/>
    <col min="4114" max="4352" width="9.140625" style="874"/>
    <col min="4353" max="4353" width="13.140625" style="874" bestFit="1" customWidth="1"/>
    <col min="4354" max="4354" width="14.7109375" style="874" bestFit="1" customWidth="1"/>
    <col min="4355" max="4355" width="18.42578125" style="874" bestFit="1" customWidth="1"/>
    <col min="4356" max="4357" width="9.7109375" style="874" bestFit="1" customWidth="1"/>
    <col min="4358" max="4358" width="14.7109375" style="874" bestFit="1" customWidth="1"/>
    <col min="4359" max="4359" width="14" style="874" customWidth="1"/>
    <col min="4360" max="4360" width="14.140625" style="874" bestFit="1" customWidth="1"/>
    <col min="4361" max="4361" width="14.28515625" style="874" customWidth="1"/>
    <col min="4362" max="4363" width="9.7109375" style="874" bestFit="1" customWidth="1"/>
    <col min="4364" max="4364" width="12.28515625" style="874" customWidth="1"/>
    <col min="4365" max="4365" width="14" style="874" customWidth="1"/>
    <col min="4366" max="4366" width="13.85546875" style="874" customWidth="1"/>
    <col min="4367" max="4367" width="13.7109375" style="874" bestFit="1" customWidth="1"/>
    <col min="4368" max="4368" width="13.42578125" style="874" customWidth="1"/>
    <col min="4369" max="4369" width="11.5703125" style="874" customWidth="1"/>
    <col min="4370" max="4608" width="9.140625" style="874"/>
    <col min="4609" max="4609" width="13.140625" style="874" bestFit="1" customWidth="1"/>
    <col min="4610" max="4610" width="14.7109375" style="874" bestFit="1" customWidth="1"/>
    <col min="4611" max="4611" width="18.42578125" style="874" bestFit="1" customWidth="1"/>
    <col min="4612" max="4613" width="9.7109375" style="874" bestFit="1" customWidth="1"/>
    <col min="4614" max="4614" width="14.7109375" style="874" bestFit="1" customWidth="1"/>
    <col min="4615" max="4615" width="14" style="874" customWidth="1"/>
    <col min="4616" max="4616" width="14.140625" style="874" bestFit="1" customWidth="1"/>
    <col min="4617" max="4617" width="14.28515625" style="874" customWidth="1"/>
    <col min="4618" max="4619" width="9.7109375" style="874" bestFit="1" customWidth="1"/>
    <col min="4620" max="4620" width="12.28515625" style="874" customWidth="1"/>
    <col min="4621" max="4621" width="14" style="874" customWidth="1"/>
    <col min="4622" max="4622" width="13.85546875" style="874" customWidth="1"/>
    <col min="4623" max="4623" width="13.7109375" style="874" bestFit="1" customWidth="1"/>
    <col min="4624" max="4624" width="13.42578125" style="874" customWidth="1"/>
    <col min="4625" max="4625" width="11.5703125" style="874" customWidth="1"/>
    <col min="4626" max="4864" width="9.140625" style="874"/>
    <col min="4865" max="4865" width="13.140625" style="874" bestFit="1" customWidth="1"/>
    <col min="4866" max="4866" width="14.7109375" style="874" bestFit="1" customWidth="1"/>
    <col min="4867" max="4867" width="18.42578125" style="874" bestFit="1" customWidth="1"/>
    <col min="4868" max="4869" width="9.7109375" style="874" bestFit="1" customWidth="1"/>
    <col min="4870" max="4870" width="14.7109375" style="874" bestFit="1" customWidth="1"/>
    <col min="4871" max="4871" width="14" style="874" customWidth="1"/>
    <col min="4872" max="4872" width="14.140625" style="874" bestFit="1" customWidth="1"/>
    <col min="4873" max="4873" width="14.28515625" style="874" customWidth="1"/>
    <col min="4874" max="4875" width="9.7109375" style="874" bestFit="1" customWidth="1"/>
    <col min="4876" max="4876" width="12.28515625" style="874" customWidth="1"/>
    <col min="4877" max="4877" width="14" style="874" customWidth="1"/>
    <col min="4878" max="4878" width="13.85546875" style="874" customWidth="1"/>
    <col min="4879" max="4879" width="13.7109375" style="874" bestFit="1" customWidth="1"/>
    <col min="4880" max="4880" width="13.42578125" style="874" customWidth="1"/>
    <col min="4881" max="4881" width="11.5703125" style="874" customWidth="1"/>
    <col min="4882" max="5120" width="9.140625" style="874"/>
    <col min="5121" max="5121" width="13.140625" style="874" bestFit="1" customWidth="1"/>
    <col min="5122" max="5122" width="14.7109375" style="874" bestFit="1" customWidth="1"/>
    <col min="5123" max="5123" width="18.42578125" style="874" bestFit="1" customWidth="1"/>
    <col min="5124" max="5125" width="9.7109375" style="874" bestFit="1" customWidth="1"/>
    <col min="5126" max="5126" width="14.7109375" style="874" bestFit="1" customWidth="1"/>
    <col min="5127" max="5127" width="14" style="874" customWidth="1"/>
    <col min="5128" max="5128" width="14.140625" style="874" bestFit="1" customWidth="1"/>
    <col min="5129" max="5129" width="14.28515625" style="874" customWidth="1"/>
    <col min="5130" max="5131" width="9.7109375" style="874" bestFit="1" customWidth="1"/>
    <col min="5132" max="5132" width="12.28515625" style="874" customWidth="1"/>
    <col min="5133" max="5133" width="14" style="874" customWidth="1"/>
    <col min="5134" max="5134" width="13.85546875" style="874" customWidth="1"/>
    <col min="5135" max="5135" width="13.7109375" style="874" bestFit="1" customWidth="1"/>
    <col min="5136" max="5136" width="13.42578125" style="874" customWidth="1"/>
    <col min="5137" max="5137" width="11.5703125" style="874" customWidth="1"/>
    <col min="5138" max="5376" width="9.140625" style="874"/>
    <col min="5377" max="5377" width="13.140625" style="874" bestFit="1" customWidth="1"/>
    <col min="5378" max="5378" width="14.7109375" style="874" bestFit="1" customWidth="1"/>
    <col min="5379" max="5379" width="18.42578125" style="874" bestFit="1" customWidth="1"/>
    <col min="5380" max="5381" width="9.7109375" style="874" bestFit="1" customWidth="1"/>
    <col min="5382" max="5382" width="14.7109375" style="874" bestFit="1" customWidth="1"/>
    <col min="5383" max="5383" width="14" style="874" customWidth="1"/>
    <col min="5384" max="5384" width="14.140625" style="874" bestFit="1" customWidth="1"/>
    <col min="5385" max="5385" width="14.28515625" style="874" customWidth="1"/>
    <col min="5386" max="5387" width="9.7109375" style="874" bestFit="1" customWidth="1"/>
    <col min="5388" max="5388" width="12.28515625" style="874" customWidth="1"/>
    <col min="5389" max="5389" width="14" style="874" customWidth="1"/>
    <col min="5390" max="5390" width="13.85546875" style="874" customWidth="1"/>
    <col min="5391" max="5391" width="13.7109375" style="874" bestFit="1" customWidth="1"/>
    <col min="5392" max="5392" width="13.42578125" style="874" customWidth="1"/>
    <col min="5393" max="5393" width="11.5703125" style="874" customWidth="1"/>
    <col min="5394" max="5632" width="9.140625" style="874"/>
    <col min="5633" max="5633" width="13.140625" style="874" bestFit="1" customWidth="1"/>
    <col min="5634" max="5634" width="14.7109375" style="874" bestFit="1" customWidth="1"/>
    <col min="5635" max="5635" width="18.42578125" style="874" bestFit="1" customWidth="1"/>
    <col min="5636" max="5637" width="9.7109375" style="874" bestFit="1" customWidth="1"/>
    <col min="5638" max="5638" width="14.7109375" style="874" bestFit="1" customWidth="1"/>
    <col min="5639" max="5639" width="14" style="874" customWidth="1"/>
    <col min="5640" max="5640" width="14.140625" style="874" bestFit="1" customWidth="1"/>
    <col min="5641" max="5641" width="14.28515625" style="874" customWidth="1"/>
    <col min="5642" max="5643" width="9.7109375" style="874" bestFit="1" customWidth="1"/>
    <col min="5644" max="5644" width="12.28515625" style="874" customWidth="1"/>
    <col min="5645" max="5645" width="14" style="874" customWidth="1"/>
    <col min="5646" max="5646" width="13.85546875" style="874" customWidth="1"/>
    <col min="5647" max="5647" width="13.7109375" style="874" bestFit="1" customWidth="1"/>
    <col min="5648" max="5648" width="13.42578125" style="874" customWidth="1"/>
    <col min="5649" max="5649" width="11.5703125" style="874" customWidth="1"/>
    <col min="5650" max="5888" width="9.140625" style="874"/>
    <col min="5889" max="5889" width="13.140625" style="874" bestFit="1" customWidth="1"/>
    <col min="5890" max="5890" width="14.7109375" style="874" bestFit="1" customWidth="1"/>
    <col min="5891" max="5891" width="18.42578125" style="874" bestFit="1" customWidth="1"/>
    <col min="5892" max="5893" width="9.7109375" style="874" bestFit="1" customWidth="1"/>
    <col min="5894" max="5894" width="14.7109375" style="874" bestFit="1" customWidth="1"/>
    <col min="5895" max="5895" width="14" style="874" customWidth="1"/>
    <col min="5896" max="5896" width="14.140625" style="874" bestFit="1" customWidth="1"/>
    <col min="5897" max="5897" width="14.28515625" style="874" customWidth="1"/>
    <col min="5898" max="5899" width="9.7109375" style="874" bestFit="1" customWidth="1"/>
    <col min="5900" max="5900" width="12.28515625" style="874" customWidth="1"/>
    <col min="5901" max="5901" width="14" style="874" customWidth="1"/>
    <col min="5902" max="5902" width="13.85546875" style="874" customWidth="1"/>
    <col min="5903" max="5903" width="13.7109375" style="874" bestFit="1" customWidth="1"/>
    <col min="5904" max="5904" width="13.42578125" style="874" customWidth="1"/>
    <col min="5905" max="5905" width="11.5703125" style="874" customWidth="1"/>
    <col min="5906" max="6144" width="9.140625" style="874"/>
    <col min="6145" max="6145" width="13.140625" style="874" bestFit="1" customWidth="1"/>
    <col min="6146" max="6146" width="14.7109375" style="874" bestFit="1" customWidth="1"/>
    <col min="6147" max="6147" width="18.42578125" style="874" bestFit="1" customWidth="1"/>
    <col min="6148" max="6149" width="9.7109375" style="874" bestFit="1" customWidth="1"/>
    <col min="6150" max="6150" width="14.7109375" style="874" bestFit="1" customWidth="1"/>
    <col min="6151" max="6151" width="14" style="874" customWidth="1"/>
    <col min="6152" max="6152" width="14.140625" style="874" bestFit="1" customWidth="1"/>
    <col min="6153" max="6153" width="14.28515625" style="874" customWidth="1"/>
    <col min="6154" max="6155" width="9.7109375" style="874" bestFit="1" customWidth="1"/>
    <col min="6156" max="6156" width="12.28515625" style="874" customWidth="1"/>
    <col min="6157" max="6157" width="14" style="874" customWidth="1"/>
    <col min="6158" max="6158" width="13.85546875" style="874" customWidth="1"/>
    <col min="6159" max="6159" width="13.7109375" style="874" bestFit="1" customWidth="1"/>
    <col min="6160" max="6160" width="13.42578125" style="874" customWidth="1"/>
    <col min="6161" max="6161" width="11.5703125" style="874" customWidth="1"/>
    <col min="6162" max="6400" width="9.140625" style="874"/>
    <col min="6401" max="6401" width="13.140625" style="874" bestFit="1" customWidth="1"/>
    <col min="6402" max="6402" width="14.7109375" style="874" bestFit="1" customWidth="1"/>
    <col min="6403" max="6403" width="18.42578125" style="874" bestFit="1" customWidth="1"/>
    <col min="6404" max="6405" width="9.7109375" style="874" bestFit="1" customWidth="1"/>
    <col min="6406" max="6406" width="14.7109375" style="874" bestFit="1" customWidth="1"/>
    <col min="6407" max="6407" width="14" style="874" customWidth="1"/>
    <col min="6408" max="6408" width="14.140625" style="874" bestFit="1" customWidth="1"/>
    <col min="6409" max="6409" width="14.28515625" style="874" customWidth="1"/>
    <col min="6410" max="6411" width="9.7109375" style="874" bestFit="1" customWidth="1"/>
    <col min="6412" max="6412" width="12.28515625" style="874" customWidth="1"/>
    <col min="6413" max="6413" width="14" style="874" customWidth="1"/>
    <col min="6414" max="6414" width="13.85546875" style="874" customWidth="1"/>
    <col min="6415" max="6415" width="13.7109375" style="874" bestFit="1" customWidth="1"/>
    <col min="6416" max="6416" width="13.42578125" style="874" customWidth="1"/>
    <col min="6417" max="6417" width="11.5703125" style="874" customWidth="1"/>
    <col min="6418" max="6656" width="9.140625" style="874"/>
    <col min="6657" max="6657" width="13.140625" style="874" bestFit="1" customWidth="1"/>
    <col min="6658" max="6658" width="14.7109375" style="874" bestFit="1" customWidth="1"/>
    <col min="6659" max="6659" width="18.42578125" style="874" bestFit="1" customWidth="1"/>
    <col min="6660" max="6661" width="9.7109375" style="874" bestFit="1" customWidth="1"/>
    <col min="6662" max="6662" width="14.7109375" style="874" bestFit="1" customWidth="1"/>
    <col min="6663" max="6663" width="14" style="874" customWidth="1"/>
    <col min="6664" max="6664" width="14.140625" style="874" bestFit="1" customWidth="1"/>
    <col min="6665" max="6665" width="14.28515625" style="874" customWidth="1"/>
    <col min="6666" max="6667" width="9.7109375" style="874" bestFit="1" customWidth="1"/>
    <col min="6668" max="6668" width="12.28515625" style="874" customWidth="1"/>
    <col min="6669" max="6669" width="14" style="874" customWidth="1"/>
    <col min="6670" max="6670" width="13.85546875" style="874" customWidth="1"/>
    <col min="6671" max="6671" width="13.7109375" style="874" bestFit="1" customWidth="1"/>
    <col min="6672" max="6672" width="13.42578125" style="874" customWidth="1"/>
    <col min="6673" max="6673" width="11.5703125" style="874" customWidth="1"/>
    <col min="6674" max="6912" width="9.140625" style="874"/>
    <col min="6913" max="6913" width="13.140625" style="874" bestFit="1" customWidth="1"/>
    <col min="6914" max="6914" width="14.7109375" style="874" bestFit="1" customWidth="1"/>
    <col min="6915" max="6915" width="18.42578125" style="874" bestFit="1" customWidth="1"/>
    <col min="6916" max="6917" width="9.7109375" style="874" bestFit="1" customWidth="1"/>
    <col min="6918" max="6918" width="14.7109375" style="874" bestFit="1" customWidth="1"/>
    <col min="6919" max="6919" width="14" style="874" customWidth="1"/>
    <col min="6920" max="6920" width="14.140625" style="874" bestFit="1" customWidth="1"/>
    <col min="6921" max="6921" width="14.28515625" style="874" customWidth="1"/>
    <col min="6922" max="6923" width="9.7109375" style="874" bestFit="1" customWidth="1"/>
    <col min="6924" max="6924" width="12.28515625" style="874" customWidth="1"/>
    <col min="6925" max="6925" width="14" style="874" customWidth="1"/>
    <col min="6926" max="6926" width="13.85546875" style="874" customWidth="1"/>
    <col min="6927" max="6927" width="13.7109375" style="874" bestFit="1" customWidth="1"/>
    <col min="6928" max="6928" width="13.42578125" style="874" customWidth="1"/>
    <col min="6929" max="6929" width="11.5703125" style="874" customWidth="1"/>
    <col min="6930" max="7168" width="9.140625" style="874"/>
    <col min="7169" max="7169" width="13.140625" style="874" bestFit="1" customWidth="1"/>
    <col min="7170" max="7170" width="14.7109375" style="874" bestFit="1" customWidth="1"/>
    <col min="7171" max="7171" width="18.42578125" style="874" bestFit="1" customWidth="1"/>
    <col min="7172" max="7173" width="9.7109375" style="874" bestFit="1" customWidth="1"/>
    <col min="7174" max="7174" width="14.7109375" style="874" bestFit="1" customWidth="1"/>
    <col min="7175" max="7175" width="14" style="874" customWidth="1"/>
    <col min="7176" max="7176" width="14.140625" style="874" bestFit="1" customWidth="1"/>
    <col min="7177" max="7177" width="14.28515625" style="874" customWidth="1"/>
    <col min="7178" max="7179" width="9.7109375" style="874" bestFit="1" customWidth="1"/>
    <col min="7180" max="7180" width="12.28515625" style="874" customWidth="1"/>
    <col min="7181" max="7181" width="14" style="874" customWidth="1"/>
    <col min="7182" max="7182" width="13.85546875" style="874" customWidth="1"/>
    <col min="7183" max="7183" width="13.7109375" style="874" bestFit="1" customWidth="1"/>
    <col min="7184" max="7184" width="13.42578125" style="874" customWidth="1"/>
    <col min="7185" max="7185" width="11.5703125" style="874" customWidth="1"/>
    <col min="7186" max="7424" width="9.140625" style="874"/>
    <col min="7425" max="7425" width="13.140625" style="874" bestFit="1" customWidth="1"/>
    <col min="7426" max="7426" width="14.7109375" style="874" bestFit="1" customWidth="1"/>
    <col min="7427" max="7427" width="18.42578125" style="874" bestFit="1" customWidth="1"/>
    <col min="7428" max="7429" width="9.7109375" style="874" bestFit="1" customWidth="1"/>
    <col min="7430" max="7430" width="14.7109375" style="874" bestFit="1" customWidth="1"/>
    <col min="7431" max="7431" width="14" style="874" customWidth="1"/>
    <col min="7432" max="7432" width="14.140625" style="874" bestFit="1" customWidth="1"/>
    <col min="7433" max="7433" width="14.28515625" style="874" customWidth="1"/>
    <col min="7434" max="7435" width="9.7109375" style="874" bestFit="1" customWidth="1"/>
    <col min="7436" max="7436" width="12.28515625" style="874" customWidth="1"/>
    <col min="7437" max="7437" width="14" style="874" customWidth="1"/>
    <col min="7438" max="7438" width="13.85546875" style="874" customWidth="1"/>
    <col min="7439" max="7439" width="13.7109375" style="874" bestFit="1" customWidth="1"/>
    <col min="7440" max="7440" width="13.42578125" style="874" customWidth="1"/>
    <col min="7441" max="7441" width="11.5703125" style="874" customWidth="1"/>
    <col min="7442" max="7680" width="9.140625" style="874"/>
    <col min="7681" max="7681" width="13.140625" style="874" bestFit="1" customWidth="1"/>
    <col min="7682" max="7682" width="14.7109375" style="874" bestFit="1" customWidth="1"/>
    <col min="7683" max="7683" width="18.42578125" style="874" bestFit="1" customWidth="1"/>
    <col min="7684" max="7685" width="9.7109375" style="874" bestFit="1" customWidth="1"/>
    <col min="7686" max="7686" width="14.7109375" style="874" bestFit="1" customWidth="1"/>
    <col min="7687" max="7687" width="14" style="874" customWidth="1"/>
    <col min="7688" max="7688" width="14.140625" style="874" bestFit="1" customWidth="1"/>
    <col min="7689" max="7689" width="14.28515625" style="874" customWidth="1"/>
    <col min="7690" max="7691" width="9.7109375" style="874" bestFit="1" customWidth="1"/>
    <col min="7692" max="7692" width="12.28515625" style="874" customWidth="1"/>
    <col min="7693" max="7693" width="14" style="874" customWidth="1"/>
    <col min="7694" max="7694" width="13.85546875" style="874" customWidth="1"/>
    <col min="7695" max="7695" width="13.7109375" style="874" bestFit="1" customWidth="1"/>
    <col min="7696" max="7696" width="13.42578125" style="874" customWidth="1"/>
    <col min="7697" max="7697" width="11.5703125" style="874" customWidth="1"/>
    <col min="7698" max="7936" width="9.140625" style="874"/>
    <col min="7937" max="7937" width="13.140625" style="874" bestFit="1" customWidth="1"/>
    <col min="7938" max="7938" width="14.7109375" style="874" bestFit="1" customWidth="1"/>
    <col min="7939" max="7939" width="18.42578125" style="874" bestFit="1" customWidth="1"/>
    <col min="7940" max="7941" width="9.7109375" style="874" bestFit="1" customWidth="1"/>
    <col min="7942" max="7942" width="14.7109375" style="874" bestFit="1" customWidth="1"/>
    <col min="7943" max="7943" width="14" style="874" customWidth="1"/>
    <col min="7944" max="7944" width="14.140625" style="874" bestFit="1" customWidth="1"/>
    <col min="7945" max="7945" width="14.28515625" style="874" customWidth="1"/>
    <col min="7946" max="7947" width="9.7109375" style="874" bestFit="1" customWidth="1"/>
    <col min="7948" max="7948" width="12.28515625" style="874" customWidth="1"/>
    <col min="7949" max="7949" width="14" style="874" customWidth="1"/>
    <col min="7950" max="7950" width="13.85546875" style="874" customWidth="1"/>
    <col min="7951" max="7951" width="13.7109375" style="874" bestFit="1" customWidth="1"/>
    <col min="7952" max="7952" width="13.42578125" style="874" customWidth="1"/>
    <col min="7953" max="7953" width="11.5703125" style="874" customWidth="1"/>
    <col min="7954" max="8192" width="9.140625" style="874"/>
    <col min="8193" max="8193" width="13.140625" style="874" bestFit="1" customWidth="1"/>
    <col min="8194" max="8194" width="14.7109375" style="874" bestFit="1" customWidth="1"/>
    <col min="8195" max="8195" width="18.42578125" style="874" bestFit="1" customWidth="1"/>
    <col min="8196" max="8197" width="9.7109375" style="874" bestFit="1" customWidth="1"/>
    <col min="8198" max="8198" width="14.7109375" style="874" bestFit="1" customWidth="1"/>
    <col min="8199" max="8199" width="14" style="874" customWidth="1"/>
    <col min="8200" max="8200" width="14.140625" style="874" bestFit="1" customWidth="1"/>
    <col min="8201" max="8201" width="14.28515625" style="874" customWidth="1"/>
    <col min="8202" max="8203" width="9.7109375" style="874" bestFit="1" customWidth="1"/>
    <col min="8204" max="8204" width="12.28515625" style="874" customWidth="1"/>
    <col min="8205" max="8205" width="14" style="874" customWidth="1"/>
    <col min="8206" max="8206" width="13.85546875" style="874" customWidth="1"/>
    <col min="8207" max="8207" width="13.7109375" style="874" bestFit="1" customWidth="1"/>
    <col min="8208" max="8208" width="13.42578125" style="874" customWidth="1"/>
    <col min="8209" max="8209" width="11.5703125" style="874" customWidth="1"/>
    <col min="8210" max="8448" width="9.140625" style="874"/>
    <col min="8449" max="8449" width="13.140625" style="874" bestFit="1" customWidth="1"/>
    <col min="8450" max="8450" width="14.7109375" style="874" bestFit="1" customWidth="1"/>
    <col min="8451" max="8451" width="18.42578125" style="874" bestFit="1" customWidth="1"/>
    <col min="8452" max="8453" width="9.7109375" style="874" bestFit="1" customWidth="1"/>
    <col min="8454" max="8454" width="14.7109375" style="874" bestFit="1" customWidth="1"/>
    <col min="8455" max="8455" width="14" style="874" customWidth="1"/>
    <col min="8456" max="8456" width="14.140625" style="874" bestFit="1" customWidth="1"/>
    <col min="8457" max="8457" width="14.28515625" style="874" customWidth="1"/>
    <col min="8458" max="8459" width="9.7109375" style="874" bestFit="1" customWidth="1"/>
    <col min="8460" max="8460" width="12.28515625" style="874" customWidth="1"/>
    <col min="8461" max="8461" width="14" style="874" customWidth="1"/>
    <col min="8462" max="8462" width="13.85546875" style="874" customWidth="1"/>
    <col min="8463" max="8463" width="13.7109375" style="874" bestFit="1" customWidth="1"/>
    <col min="8464" max="8464" width="13.42578125" style="874" customWidth="1"/>
    <col min="8465" max="8465" width="11.5703125" style="874" customWidth="1"/>
    <col min="8466" max="8704" width="9.140625" style="874"/>
    <col min="8705" max="8705" width="13.140625" style="874" bestFit="1" customWidth="1"/>
    <col min="8706" max="8706" width="14.7109375" style="874" bestFit="1" customWidth="1"/>
    <col min="8707" max="8707" width="18.42578125" style="874" bestFit="1" customWidth="1"/>
    <col min="8708" max="8709" width="9.7109375" style="874" bestFit="1" customWidth="1"/>
    <col min="8710" max="8710" width="14.7109375" style="874" bestFit="1" customWidth="1"/>
    <col min="8711" max="8711" width="14" style="874" customWidth="1"/>
    <col min="8712" max="8712" width="14.140625" style="874" bestFit="1" customWidth="1"/>
    <col min="8713" max="8713" width="14.28515625" style="874" customWidth="1"/>
    <col min="8714" max="8715" width="9.7109375" style="874" bestFit="1" customWidth="1"/>
    <col min="8716" max="8716" width="12.28515625" style="874" customWidth="1"/>
    <col min="8717" max="8717" width="14" style="874" customWidth="1"/>
    <col min="8718" max="8718" width="13.85546875" style="874" customWidth="1"/>
    <col min="8719" max="8719" width="13.7109375" style="874" bestFit="1" customWidth="1"/>
    <col min="8720" max="8720" width="13.42578125" style="874" customWidth="1"/>
    <col min="8721" max="8721" width="11.5703125" style="874" customWidth="1"/>
    <col min="8722" max="8960" width="9.140625" style="874"/>
    <col min="8961" max="8961" width="13.140625" style="874" bestFit="1" customWidth="1"/>
    <col min="8962" max="8962" width="14.7109375" style="874" bestFit="1" customWidth="1"/>
    <col min="8963" max="8963" width="18.42578125" style="874" bestFit="1" customWidth="1"/>
    <col min="8964" max="8965" width="9.7109375" style="874" bestFit="1" customWidth="1"/>
    <col min="8966" max="8966" width="14.7109375" style="874" bestFit="1" customWidth="1"/>
    <col min="8967" max="8967" width="14" style="874" customWidth="1"/>
    <col min="8968" max="8968" width="14.140625" style="874" bestFit="1" customWidth="1"/>
    <col min="8969" max="8969" width="14.28515625" style="874" customWidth="1"/>
    <col min="8970" max="8971" width="9.7109375" style="874" bestFit="1" customWidth="1"/>
    <col min="8972" max="8972" width="12.28515625" style="874" customWidth="1"/>
    <col min="8973" max="8973" width="14" style="874" customWidth="1"/>
    <col min="8974" max="8974" width="13.85546875" style="874" customWidth="1"/>
    <col min="8975" max="8975" width="13.7109375" style="874" bestFit="1" customWidth="1"/>
    <col min="8976" max="8976" width="13.42578125" style="874" customWidth="1"/>
    <col min="8977" max="8977" width="11.5703125" style="874" customWidth="1"/>
    <col min="8978" max="9216" width="9.140625" style="874"/>
    <col min="9217" max="9217" width="13.140625" style="874" bestFit="1" customWidth="1"/>
    <col min="9218" max="9218" width="14.7109375" style="874" bestFit="1" customWidth="1"/>
    <col min="9219" max="9219" width="18.42578125" style="874" bestFit="1" customWidth="1"/>
    <col min="9220" max="9221" width="9.7109375" style="874" bestFit="1" customWidth="1"/>
    <col min="9222" max="9222" width="14.7109375" style="874" bestFit="1" customWidth="1"/>
    <col min="9223" max="9223" width="14" style="874" customWidth="1"/>
    <col min="9224" max="9224" width="14.140625" style="874" bestFit="1" customWidth="1"/>
    <col min="9225" max="9225" width="14.28515625" style="874" customWidth="1"/>
    <col min="9226" max="9227" width="9.7109375" style="874" bestFit="1" customWidth="1"/>
    <col min="9228" max="9228" width="12.28515625" style="874" customWidth="1"/>
    <col min="9229" max="9229" width="14" style="874" customWidth="1"/>
    <col min="9230" max="9230" width="13.85546875" style="874" customWidth="1"/>
    <col min="9231" max="9231" width="13.7109375" style="874" bestFit="1" customWidth="1"/>
    <col min="9232" max="9232" width="13.42578125" style="874" customWidth="1"/>
    <col min="9233" max="9233" width="11.5703125" style="874" customWidth="1"/>
    <col min="9234" max="9472" width="9.140625" style="874"/>
    <col min="9473" max="9473" width="13.140625" style="874" bestFit="1" customWidth="1"/>
    <col min="9474" max="9474" width="14.7109375" style="874" bestFit="1" customWidth="1"/>
    <col min="9475" max="9475" width="18.42578125" style="874" bestFit="1" customWidth="1"/>
    <col min="9476" max="9477" width="9.7109375" style="874" bestFit="1" customWidth="1"/>
    <col min="9478" max="9478" width="14.7109375" style="874" bestFit="1" customWidth="1"/>
    <col min="9479" max="9479" width="14" style="874" customWidth="1"/>
    <col min="9480" max="9480" width="14.140625" style="874" bestFit="1" customWidth="1"/>
    <col min="9481" max="9481" width="14.28515625" style="874" customWidth="1"/>
    <col min="9482" max="9483" width="9.7109375" style="874" bestFit="1" customWidth="1"/>
    <col min="9484" max="9484" width="12.28515625" style="874" customWidth="1"/>
    <col min="9485" max="9485" width="14" style="874" customWidth="1"/>
    <col min="9486" max="9486" width="13.85546875" style="874" customWidth="1"/>
    <col min="9487" max="9487" width="13.7109375" style="874" bestFit="1" customWidth="1"/>
    <col min="9488" max="9488" width="13.42578125" style="874" customWidth="1"/>
    <col min="9489" max="9489" width="11.5703125" style="874" customWidth="1"/>
    <col min="9490" max="9728" width="9.140625" style="874"/>
    <col min="9729" max="9729" width="13.140625" style="874" bestFit="1" customWidth="1"/>
    <col min="9730" max="9730" width="14.7109375" style="874" bestFit="1" customWidth="1"/>
    <col min="9731" max="9731" width="18.42578125" style="874" bestFit="1" customWidth="1"/>
    <col min="9732" max="9733" width="9.7109375" style="874" bestFit="1" customWidth="1"/>
    <col min="9734" max="9734" width="14.7109375" style="874" bestFit="1" customWidth="1"/>
    <col min="9735" max="9735" width="14" style="874" customWidth="1"/>
    <col min="9736" max="9736" width="14.140625" style="874" bestFit="1" customWidth="1"/>
    <col min="9737" max="9737" width="14.28515625" style="874" customWidth="1"/>
    <col min="9738" max="9739" width="9.7109375" style="874" bestFit="1" customWidth="1"/>
    <col min="9740" max="9740" width="12.28515625" style="874" customWidth="1"/>
    <col min="9741" max="9741" width="14" style="874" customWidth="1"/>
    <col min="9742" max="9742" width="13.85546875" style="874" customWidth="1"/>
    <col min="9743" max="9743" width="13.7109375" style="874" bestFit="1" customWidth="1"/>
    <col min="9744" max="9744" width="13.42578125" style="874" customWidth="1"/>
    <col min="9745" max="9745" width="11.5703125" style="874" customWidth="1"/>
    <col min="9746" max="9984" width="9.140625" style="874"/>
    <col min="9985" max="9985" width="13.140625" style="874" bestFit="1" customWidth="1"/>
    <col min="9986" max="9986" width="14.7109375" style="874" bestFit="1" customWidth="1"/>
    <col min="9987" max="9987" width="18.42578125" style="874" bestFit="1" customWidth="1"/>
    <col min="9988" max="9989" width="9.7109375" style="874" bestFit="1" customWidth="1"/>
    <col min="9990" max="9990" width="14.7109375" style="874" bestFit="1" customWidth="1"/>
    <col min="9991" max="9991" width="14" style="874" customWidth="1"/>
    <col min="9992" max="9992" width="14.140625" style="874" bestFit="1" customWidth="1"/>
    <col min="9993" max="9993" width="14.28515625" style="874" customWidth="1"/>
    <col min="9994" max="9995" width="9.7109375" style="874" bestFit="1" customWidth="1"/>
    <col min="9996" max="9996" width="12.28515625" style="874" customWidth="1"/>
    <col min="9997" max="9997" width="14" style="874" customWidth="1"/>
    <col min="9998" max="9998" width="13.85546875" style="874" customWidth="1"/>
    <col min="9999" max="9999" width="13.7109375" style="874" bestFit="1" customWidth="1"/>
    <col min="10000" max="10000" width="13.42578125" style="874" customWidth="1"/>
    <col min="10001" max="10001" width="11.5703125" style="874" customWidth="1"/>
    <col min="10002" max="10240" width="9.140625" style="874"/>
    <col min="10241" max="10241" width="13.140625" style="874" bestFit="1" customWidth="1"/>
    <col min="10242" max="10242" width="14.7109375" style="874" bestFit="1" customWidth="1"/>
    <col min="10243" max="10243" width="18.42578125" style="874" bestFit="1" customWidth="1"/>
    <col min="10244" max="10245" width="9.7109375" style="874" bestFit="1" customWidth="1"/>
    <col min="10246" max="10246" width="14.7109375" style="874" bestFit="1" customWidth="1"/>
    <col min="10247" max="10247" width="14" style="874" customWidth="1"/>
    <col min="10248" max="10248" width="14.140625" style="874" bestFit="1" customWidth="1"/>
    <col min="10249" max="10249" width="14.28515625" style="874" customWidth="1"/>
    <col min="10250" max="10251" width="9.7109375" style="874" bestFit="1" customWidth="1"/>
    <col min="10252" max="10252" width="12.28515625" style="874" customWidth="1"/>
    <col min="10253" max="10253" width="14" style="874" customWidth="1"/>
    <col min="10254" max="10254" width="13.85546875" style="874" customWidth="1"/>
    <col min="10255" max="10255" width="13.7109375" style="874" bestFit="1" customWidth="1"/>
    <col min="10256" max="10256" width="13.42578125" style="874" customWidth="1"/>
    <col min="10257" max="10257" width="11.5703125" style="874" customWidth="1"/>
    <col min="10258" max="10496" width="9.140625" style="874"/>
    <col min="10497" max="10497" width="13.140625" style="874" bestFit="1" customWidth="1"/>
    <col min="10498" max="10498" width="14.7109375" style="874" bestFit="1" customWidth="1"/>
    <col min="10499" max="10499" width="18.42578125" style="874" bestFit="1" customWidth="1"/>
    <col min="10500" max="10501" width="9.7109375" style="874" bestFit="1" customWidth="1"/>
    <col min="10502" max="10502" width="14.7109375" style="874" bestFit="1" customWidth="1"/>
    <col min="10503" max="10503" width="14" style="874" customWidth="1"/>
    <col min="10504" max="10504" width="14.140625" style="874" bestFit="1" customWidth="1"/>
    <col min="10505" max="10505" width="14.28515625" style="874" customWidth="1"/>
    <col min="10506" max="10507" width="9.7109375" style="874" bestFit="1" customWidth="1"/>
    <col min="10508" max="10508" width="12.28515625" style="874" customWidth="1"/>
    <col min="10509" max="10509" width="14" style="874" customWidth="1"/>
    <col min="10510" max="10510" width="13.85546875" style="874" customWidth="1"/>
    <col min="10511" max="10511" width="13.7109375" style="874" bestFit="1" customWidth="1"/>
    <col min="10512" max="10512" width="13.42578125" style="874" customWidth="1"/>
    <col min="10513" max="10513" width="11.5703125" style="874" customWidth="1"/>
    <col min="10514" max="10752" width="9.140625" style="874"/>
    <col min="10753" max="10753" width="13.140625" style="874" bestFit="1" customWidth="1"/>
    <col min="10754" max="10754" width="14.7109375" style="874" bestFit="1" customWidth="1"/>
    <col min="10755" max="10755" width="18.42578125" style="874" bestFit="1" customWidth="1"/>
    <col min="10756" max="10757" width="9.7109375" style="874" bestFit="1" customWidth="1"/>
    <col min="10758" max="10758" width="14.7109375" style="874" bestFit="1" customWidth="1"/>
    <col min="10759" max="10759" width="14" style="874" customWidth="1"/>
    <col min="10760" max="10760" width="14.140625" style="874" bestFit="1" customWidth="1"/>
    <col min="10761" max="10761" width="14.28515625" style="874" customWidth="1"/>
    <col min="10762" max="10763" width="9.7109375" style="874" bestFit="1" customWidth="1"/>
    <col min="10764" max="10764" width="12.28515625" style="874" customWidth="1"/>
    <col min="10765" max="10765" width="14" style="874" customWidth="1"/>
    <col min="10766" max="10766" width="13.85546875" style="874" customWidth="1"/>
    <col min="10767" max="10767" width="13.7109375" style="874" bestFit="1" customWidth="1"/>
    <col min="10768" max="10768" width="13.42578125" style="874" customWidth="1"/>
    <col min="10769" max="10769" width="11.5703125" style="874" customWidth="1"/>
    <col min="10770" max="11008" width="9.140625" style="874"/>
    <col min="11009" max="11009" width="13.140625" style="874" bestFit="1" customWidth="1"/>
    <col min="11010" max="11010" width="14.7109375" style="874" bestFit="1" customWidth="1"/>
    <col min="11011" max="11011" width="18.42578125" style="874" bestFit="1" customWidth="1"/>
    <col min="11012" max="11013" width="9.7109375" style="874" bestFit="1" customWidth="1"/>
    <col min="11014" max="11014" width="14.7109375" style="874" bestFit="1" customWidth="1"/>
    <col min="11015" max="11015" width="14" style="874" customWidth="1"/>
    <col min="11016" max="11016" width="14.140625" style="874" bestFit="1" customWidth="1"/>
    <col min="11017" max="11017" width="14.28515625" style="874" customWidth="1"/>
    <col min="11018" max="11019" width="9.7109375" style="874" bestFit="1" customWidth="1"/>
    <col min="11020" max="11020" width="12.28515625" style="874" customWidth="1"/>
    <col min="11021" max="11021" width="14" style="874" customWidth="1"/>
    <col min="11022" max="11022" width="13.85546875" style="874" customWidth="1"/>
    <col min="11023" max="11023" width="13.7109375" style="874" bestFit="1" customWidth="1"/>
    <col min="11024" max="11024" width="13.42578125" style="874" customWidth="1"/>
    <col min="11025" max="11025" width="11.5703125" style="874" customWidth="1"/>
    <col min="11026" max="11264" width="9.140625" style="874"/>
    <col min="11265" max="11265" width="13.140625" style="874" bestFit="1" customWidth="1"/>
    <col min="11266" max="11266" width="14.7109375" style="874" bestFit="1" customWidth="1"/>
    <col min="11267" max="11267" width="18.42578125" style="874" bestFit="1" customWidth="1"/>
    <col min="11268" max="11269" width="9.7109375" style="874" bestFit="1" customWidth="1"/>
    <col min="11270" max="11270" width="14.7109375" style="874" bestFit="1" customWidth="1"/>
    <col min="11271" max="11271" width="14" style="874" customWidth="1"/>
    <col min="11272" max="11272" width="14.140625" style="874" bestFit="1" customWidth="1"/>
    <col min="11273" max="11273" width="14.28515625" style="874" customWidth="1"/>
    <col min="11274" max="11275" width="9.7109375" style="874" bestFit="1" customWidth="1"/>
    <col min="11276" max="11276" width="12.28515625" style="874" customWidth="1"/>
    <col min="11277" max="11277" width="14" style="874" customWidth="1"/>
    <col min="11278" max="11278" width="13.85546875" style="874" customWidth="1"/>
    <col min="11279" max="11279" width="13.7109375" style="874" bestFit="1" customWidth="1"/>
    <col min="11280" max="11280" width="13.42578125" style="874" customWidth="1"/>
    <col min="11281" max="11281" width="11.5703125" style="874" customWidth="1"/>
    <col min="11282" max="11520" width="9.140625" style="874"/>
    <col min="11521" max="11521" width="13.140625" style="874" bestFit="1" customWidth="1"/>
    <col min="11522" max="11522" width="14.7109375" style="874" bestFit="1" customWidth="1"/>
    <col min="11523" max="11523" width="18.42578125" style="874" bestFit="1" customWidth="1"/>
    <col min="11524" max="11525" width="9.7109375" style="874" bestFit="1" customWidth="1"/>
    <col min="11526" max="11526" width="14.7109375" style="874" bestFit="1" customWidth="1"/>
    <col min="11527" max="11527" width="14" style="874" customWidth="1"/>
    <col min="11528" max="11528" width="14.140625" style="874" bestFit="1" customWidth="1"/>
    <col min="11529" max="11529" width="14.28515625" style="874" customWidth="1"/>
    <col min="11530" max="11531" width="9.7109375" style="874" bestFit="1" customWidth="1"/>
    <col min="11532" max="11532" width="12.28515625" style="874" customWidth="1"/>
    <col min="11533" max="11533" width="14" style="874" customWidth="1"/>
    <col min="11534" max="11534" width="13.85546875" style="874" customWidth="1"/>
    <col min="11535" max="11535" width="13.7109375" style="874" bestFit="1" customWidth="1"/>
    <col min="11536" max="11536" width="13.42578125" style="874" customWidth="1"/>
    <col min="11537" max="11537" width="11.5703125" style="874" customWidth="1"/>
    <col min="11538" max="11776" width="9.140625" style="874"/>
    <col min="11777" max="11777" width="13.140625" style="874" bestFit="1" customWidth="1"/>
    <col min="11778" max="11778" width="14.7109375" style="874" bestFit="1" customWidth="1"/>
    <col min="11779" max="11779" width="18.42578125" style="874" bestFit="1" customWidth="1"/>
    <col min="11780" max="11781" width="9.7109375" style="874" bestFit="1" customWidth="1"/>
    <col min="11782" max="11782" width="14.7109375" style="874" bestFit="1" customWidth="1"/>
    <col min="11783" max="11783" width="14" style="874" customWidth="1"/>
    <col min="11784" max="11784" width="14.140625" style="874" bestFit="1" customWidth="1"/>
    <col min="11785" max="11785" width="14.28515625" style="874" customWidth="1"/>
    <col min="11786" max="11787" width="9.7109375" style="874" bestFit="1" customWidth="1"/>
    <col min="11788" max="11788" width="12.28515625" style="874" customWidth="1"/>
    <col min="11789" max="11789" width="14" style="874" customWidth="1"/>
    <col min="11790" max="11790" width="13.85546875" style="874" customWidth="1"/>
    <col min="11791" max="11791" width="13.7109375" style="874" bestFit="1" customWidth="1"/>
    <col min="11792" max="11792" width="13.42578125" style="874" customWidth="1"/>
    <col min="11793" max="11793" width="11.5703125" style="874" customWidth="1"/>
    <col min="11794" max="12032" width="9.140625" style="874"/>
    <col min="12033" max="12033" width="13.140625" style="874" bestFit="1" customWidth="1"/>
    <col min="12034" max="12034" width="14.7109375" style="874" bestFit="1" customWidth="1"/>
    <col min="12035" max="12035" width="18.42578125" style="874" bestFit="1" customWidth="1"/>
    <col min="12036" max="12037" width="9.7109375" style="874" bestFit="1" customWidth="1"/>
    <col min="12038" max="12038" width="14.7109375" style="874" bestFit="1" customWidth="1"/>
    <col min="12039" max="12039" width="14" style="874" customWidth="1"/>
    <col min="12040" max="12040" width="14.140625" style="874" bestFit="1" customWidth="1"/>
    <col min="12041" max="12041" width="14.28515625" style="874" customWidth="1"/>
    <col min="12042" max="12043" width="9.7109375" style="874" bestFit="1" customWidth="1"/>
    <col min="12044" max="12044" width="12.28515625" style="874" customWidth="1"/>
    <col min="12045" max="12045" width="14" style="874" customWidth="1"/>
    <col min="12046" max="12046" width="13.85546875" style="874" customWidth="1"/>
    <col min="12047" max="12047" width="13.7109375" style="874" bestFit="1" customWidth="1"/>
    <col min="12048" max="12048" width="13.42578125" style="874" customWidth="1"/>
    <col min="12049" max="12049" width="11.5703125" style="874" customWidth="1"/>
    <col min="12050" max="12288" width="9.140625" style="874"/>
    <col min="12289" max="12289" width="13.140625" style="874" bestFit="1" customWidth="1"/>
    <col min="12290" max="12290" width="14.7109375" style="874" bestFit="1" customWidth="1"/>
    <col min="12291" max="12291" width="18.42578125" style="874" bestFit="1" customWidth="1"/>
    <col min="12292" max="12293" width="9.7109375" style="874" bestFit="1" customWidth="1"/>
    <col min="12294" max="12294" width="14.7109375" style="874" bestFit="1" customWidth="1"/>
    <col min="12295" max="12295" width="14" style="874" customWidth="1"/>
    <col min="12296" max="12296" width="14.140625" style="874" bestFit="1" customWidth="1"/>
    <col min="12297" max="12297" width="14.28515625" style="874" customWidth="1"/>
    <col min="12298" max="12299" width="9.7109375" style="874" bestFit="1" customWidth="1"/>
    <col min="12300" max="12300" width="12.28515625" style="874" customWidth="1"/>
    <col min="12301" max="12301" width="14" style="874" customWidth="1"/>
    <col min="12302" max="12302" width="13.85546875" style="874" customWidth="1"/>
    <col min="12303" max="12303" width="13.7109375" style="874" bestFit="1" customWidth="1"/>
    <col min="12304" max="12304" width="13.42578125" style="874" customWidth="1"/>
    <col min="12305" max="12305" width="11.5703125" style="874" customWidth="1"/>
    <col min="12306" max="12544" width="9.140625" style="874"/>
    <col min="12545" max="12545" width="13.140625" style="874" bestFit="1" customWidth="1"/>
    <col min="12546" max="12546" width="14.7109375" style="874" bestFit="1" customWidth="1"/>
    <col min="12547" max="12547" width="18.42578125" style="874" bestFit="1" customWidth="1"/>
    <col min="12548" max="12549" width="9.7109375" style="874" bestFit="1" customWidth="1"/>
    <col min="12550" max="12550" width="14.7109375" style="874" bestFit="1" customWidth="1"/>
    <col min="12551" max="12551" width="14" style="874" customWidth="1"/>
    <col min="12552" max="12552" width="14.140625" style="874" bestFit="1" customWidth="1"/>
    <col min="12553" max="12553" width="14.28515625" style="874" customWidth="1"/>
    <col min="12554" max="12555" width="9.7109375" style="874" bestFit="1" customWidth="1"/>
    <col min="12556" max="12556" width="12.28515625" style="874" customWidth="1"/>
    <col min="12557" max="12557" width="14" style="874" customWidth="1"/>
    <col min="12558" max="12558" width="13.85546875" style="874" customWidth="1"/>
    <col min="12559" max="12559" width="13.7109375" style="874" bestFit="1" customWidth="1"/>
    <col min="12560" max="12560" width="13.42578125" style="874" customWidth="1"/>
    <col min="12561" max="12561" width="11.5703125" style="874" customWidth="1"/>
    <col min="12562" max="12800" width="9.140625" style="874"/>
    <col min="12801" max="12801" width="13.140625" style="874" bestFit="1" customWidth="1"/>
    <col min="12802" max="12802" width="14.7109375" style="874" bestFit="1" customWidth="1"/>
    <col min="12803" max="12803" width="18.42578125" style="874" bestFit="1" customWidth="1"/>
    <col min="12804" max="12805" width="9.7109375" style="874" bestFit="1" customWidth="1"/>
    <col min="12806" max="12806" width="14.7109375" style="874" bestFit="1" customWidth="1"/>
    <col min="12807" max="12807" width="14" style="874" customWidth="1"/>
    <col min="12808" max="12808" width="14.140625" style="874" bestFit="1" customWidth="1"/>
    <col min="12809" max="12809" width="14.28515625" style="874" customWidth="1"/>
    <col min="12810" max="12811" width="9.7109375" style="874" bestFit="1" customWidth="1"/>
    <col min="12812" max="12812" width="12.28515625" style="874" customWidth="1"/>
    <col min="12813" max="12813" width="14" style="874" customWidth="1"/>
    <col min="12814" max="12814" width="13.85546875" style="874" customWidth="1"/>
    <col min="12815" max="12815" width="13.7109375" style="874" bestFit="1" customWidth="1"/>
    <col min="12816" max="12816" width="13.42578125" style="874" customWidth="1"/>
    <col min="12817" max="12817" width="11.5703125" style="874" customWidth="1"/>
    <col min="12818" max="13056" width="9.140625" style="874"/>
    <col min="13057" max="13057" width="13.140625" style="874" bestFit="1" customWidth="1"/>
    <col min="13058" max="13058" width="14.7109375" style="874" bestFit="1" customWidth="1"/>
    <col min="13059" max="13059" width="18.42578125" style="874" bestFit="1" customWidth="1"/>
    <col min="13060" max="13061" width="9.7109375" style="874" bestFit="1" customWidth="1"/>
    <col min="13062" max="13062" width="14.7109375" style="874" bestFit="1" customWidth="1"/>
    <col min="13063" max="13063" width="14" style="874" customWidth="1"/>
    <col min="13064" max="13064" width="14.140625" style="874" bestFit="1" customWidth="1"/>
    <col min="13065" max="13065" width="14.28515625" style="874" customWidth="1"/>
    <col min="13066" max="13067" width="9.7109375" style="874" bestFit="1" customWidth="1"/>
    <col min="13068" max="13068" width="12.28515625" style="874" customWidth="1"/>
    <col min="13069" max="13069" width="14" style="874" customWidth="1"/>
    <col min="13070" max="13070" width="13.85546875" style="874" customWidth="1"/>
    <col min="13071" max="13071" width="13.7109375" style="874" bestFit="1" customWidth="1"/>
    <col min="13072" max="13072" width="13.42578125" style="874" customWidth="1"/>
    <col min="13073" max="13073" width="11.5703125" style="874" customWidth="1"/>
    <col min="13074" max="13312" width="9.140625" style="874"/>
    <col min="13313" max="13313" width="13.140625" style="874" bestFit="1" customWidth="1"/>
    <col min="13314" max="13314" width="14.7109375" style="874" bestFit="1" customWidth="1"/>
    <col min="13315" max="13315" width="18.42578125" style="874" bestFit="1" customWidth="1"/>
    <col min="13316" max="13317" width="9.7109375" style="874" bestFit="1" customWidth="1"/>
    <col min="13318" max="13318" width="14.7109375" style="874" bestFit="1" customWidth="1"/>
    <col min="13319" max="13319" width="14" style="874" customWidth="1"/>
    <col min="13320" max="13320" width="14.140625" style="874" bestFit="1" customWidth="1"/>
    <col min="13321" max="13321" width="14.28515625" style="874" customWidth="1"/>
    <col min="13322" max="13323" width="9.7109375" style="874" bestFit="1" customWidth="1"/>
    <col min="13324" max="13324" width="12.28515625" style="874" customWidth="1"/>
    <col min="13325" max="13325" width="14" style="874" customWidth="1"/>
    <col min="13326" max="13326" width="13.85546875" style="874" customWidth="1"/>
    <col min="13327" max="13327" width="13.7109375" style="874" bestFit="1" customWidth="1"/>
    <col min="13328" max="13328" width="13.42578125" style="874" customWidth="1"/>
    <col min="13329" max="13329" width="11.5703125" style="874" customWidth="1"/>
    <col min="13330" max="13568" width="9.140625" style="874"/>
    <col min="13569" max="13569" width="13.140625" style="874" bestFit="1" customWidth="1"/>
    <col min="13570" max="13570" width="14.7109375" style="874" bestFit="1" customWidth="1"/>
    <col min="13571" max="13571" width="18.42578125" style="874" bestFit="1" customWidth="1"/>
    <col min="13572" max="13573" width="9.7109375" style="874" bestFit="1" customWidth="1"/>
    <col min="13574" max="13574" width="14.7109375" style="874" bestFit="1" customWidth="1"/>
    <col min="13575" max="13575" width="14" style="874" customWidth="1"/>
    <col min="13576" max="13576" width="14.140625" style="874" bestFit="1" customWidth="1"/>
    <col min="13577" max="13577" width="14.28515625" style="874" customWidth="1"/>
    <col min="13578" max="13579" width="9.7109375" style="874" bestFit="1" customWidth="1"/>
    <col min="13580" max="13580" width="12.28515625" style="874" customWidth="1"/>
    <col min="13581" max="13581" width="14" style="874" customWidth="1"/>
    <col min="13582" max="13582" width="13.85546875" style="874" customWidth="1"/>
    <col min="13583" max="13583" width="13.7109375" style="874" bestFit="1" customWidth="1"/>
    <col min="13584" max="13584" width="13.42578125" style="874" customWidth="1"/>
    <col min="13585" max="13585" width="11.5703125" style="874" customWidth="1"/>
    <col min="13586" max="13824" width="9.140625" style="874"/>
    <col min="13825" max="13825" width="13.140625" style="874" bestFit="1" customWidth="1"/>
    <col min="13826" max="13826" width="14.7109375" style="874" bestFit="1" customWidth="1"/>
    <col min="13827" max="13827" width="18.42578125" style="874" bestFit="1" customWidth="1"/>
    <col min="13828" max="13829" width="9.7109375" style="874" bestFit="1" customWidth="1"/>
    <col min="13830" max="13830" width="14.7109375" style="874" bestFit="1" customWidth="1"/>
    <col min="13831" max="13831" width="14" style="874" customWidth="1"/>
    <col min="13832" max="13832" width="14.140625" style="874" bestFit="1" customWidth="1"/>
    <col min="13833" max="13833" width="14.28515625" style="874" customWidth="1"/>
    <col min="13834" max="13835" width="9.7109375" style="874" bestFit="1" customWidth="1"/>
    <col min="13836" max="13836" width="12.28515625" style="874" customWidth="1"/>
    <col min="13837" max="13837" width="14" style="874" customWidth="1"/>
    <col min="13838" max="13838" width="13.85546875" style="874" customWidth="1"/>
    <col min="13839" max="13839" width="13.7109375" style="874" bestFit="1" customWidth="1"/>
    <col min="13840" max="13840" width="13.42578125" style="874" customWidth="1"/>
    <col min="13841" max="13841" width="11.5703125" style="874" customWidth="1"/>
    <col min="13842" max="14080" width="9.140625" style="874"/>
    <col min="14081" max="14081" width="13.140625" style="874" bestFit="1" customWidth="1"/>
    <col min="14082" max="14082" width="14.7109375" style="874" bestFit="1" customWidth="1"/>
    <col min="14083" max="14083" width="18.42578125" style="874" bestFit="1" customWidth="1"/>
    <col min="14084" max="14085" width="9.7109375" style="874" bestFit="1" customWidth="1"/>
    <col min="14086" max="14086" width="14.7109375" style="874" bestFit="1" customWidth="1"/>
    <col min="14087" max="14087" width="14" style="874" customWidth="1"/>
    <col min="14088" max="14088" width="14.140625" style="874" bestFit="1" customWidth="1"/>
    <col min="14089" max="14089" width="14.28515625" style="874" customWidth="1"/>
    <col min="14090" max="14091" width="9.7109375" style="874" bestFit="1" customWidth="1"/>
    <col min="14092" max="14092" width="12.28515625" style="874" customWidth="1"/>
    <col min="14093" max="14093" width="14" style="874" customWidth="1"/>
    <col min="14094" max="14094" width="13.85546875" style="874" customWidth="1"/>
    <col min="14095" max="14095" width="13.7109375" style="874" bestFit="1" customWidth="1"/>
    <col min="14096" max="14096" width="13.42578125" style="874" customWidth="1"/>
    <col min="14097" max="14097" width="11.5703125" style="874" customWidth="1"/>
    <col min="14098" max="14336" width="9.140625" style="874"/>
    <col min="14337" max="14337" width="13.140625" style="874" bestFit="1" customWidth="1"/>
    <col min="14338" max="14338" width="14.7109375" style="874" bestFit="1" customWidth="1"/>
    <col min="14339" max="14339" width="18.42578125" style="874" bestFit="1" customWidth="1"/>
    <col min="14340" max="14341" width="9.7109375" style="874" bestFit="1" customWidth="1"/>
    <col min="14342" max="14342" width="14.7109375" style="874" bestFit="1" customWidth="1"/>
    <col min="14343" max="14343" width="14" style="874" customWidth="1"/>
    <col min="14344" max="14344" width="14.140625" style="874" bestFit="1" customWidth="1"/>
    <col min="14345" max="14345" width="14.28515625" style="874" customWidth="1"/>
    <col min="14346" max="14347" width="9.7109375" style="874" bestFit="1" customWidth="1"/>
    <col min="14348" max="14348" width="12.28515625" style="874" customWidth="1"/>
    <col min="14349" max="14349" width="14" style="874" customWidth="1"/>
    <col min="14350" max="14350" width="13.85546875" style="874" customWidth="1"/>
    <col min="14351" max="14351" width="13.7109375" style="874" bestFit="1" customWidth="1"/>
    <col min="14352" max="14352" width="13.42578125" style="874" customWidth="1"/>
    <col min="14353" max="14353" width="11.5703125" style="874" customWidth="1"/>
    <col min="14354" max="14592" width="9.140625" style="874"/>
    <col min="14593" max="14593" width="13.140625" style="874" bestFit="1" customWidth="1"/>
    <col min="14594" max="14594" width="14.7109375" style="874" bestFit="1" customWidth="1"/>
    <col min="14595" max="14595" width="18.42578125" style="874" bestFit="1" customWidth="1"/>
    <col min="14596" max="14597" width="9.7109375" style="874" bestFit="1" customWidth="1"/>
    <col min="14598" max="14598" width="14.7109375" style="874" bestFit="1" customWidth="1"/>
    <col min="14599" max="14599" width="14" style="874" customWidth="1"/>
    <col min="14600" max="14600" width="14.140625" style="874" bestFit="1" customWidth="1"/>
    <col min="14601" max="14601" width="14.28515625" style="874" customWidth="1"/>
    <col min="14602" max="14603" width="9.7109375" style="874" bestFit="1" customWidth="1"/>
    <col min="14604" max="14604" width="12.28515625" style="874" customWidth="1"/>
    <col min="14605" max="14605" width="14" style="874" customWidth="1"/>
    <col min="14606" max="14606" width="13.85546875" style="874" customWidth="1"/>
    <col min="14607" max="14607" width="13.7109375" style="874" bestFit="1" customWidth="1"/>
    <col min="14608" max="14608" width="13.42578125" style="874" customWidth="1"/>
    <col min="14609" max="14609" width="11.5703125" style="874" customWidth="1"/>
    <col min="14610" max="14848" width="9.140625" style="874"/>
    <col min="14849" max="14849" width="13.140625" style="874" bestFit="1" customWidth="1"/>
    <col min="14850" max="14850" width="14.7109375" style="874" bestFit="1" customWidth="1"/>
    <col min="14851" max="14851" width="18.42578125" style="874" bestFit="1" customWidth="1"/>
    <col min="14852" max="14853" width="9.7109375" style="874" bestFit="1" customWidth="1"/>
    <col min="14854" max="14854" width="14.7109375" style="874" bestFit="1" customWidth="1"/>
    <col min="14855" max="14855" width="14" style="874" customWidth="1"/>
    <col min="14856" max="14856" width="14.140625" style="874" bestFit="1" customWidth="1"/>
    <col min="14857" max="14857" width="14.28515625" style="874" customWidth="1"/>
    <col min="14858" max="14859" width="9.7109375" style="874" bestFit="1" customWidth="1"/>
    <col min="14860" max="14860" width="12.28515625" style="874" customWidth="1"/>
    <col min="14861" max="14861" width="14" style="874" customWidth="1"/>
    <col min="14862" max="14862" width="13.85546875" style="874" customWidth="1"/>
    <col min="14863" max="14863" width="13.7109375" style="874" bestFit="1" customWidth="1"/>
    <col min="14864" max="14864" width="13.42578125" style="874" customWidth="1"/>
    <col min="14865" max="14865" width="11.5703125" style="874" customWidth="1"/>
    <col min="14866" max="15104" width="9.140625" style="874"/>
    <col min="15105" max="15105" width="13.140625" style="874" bestFit="1" customWidth="1"/>
    <col min="15106" max="15106" width="14.7109375" style="874" bestFit="1" customWidth="1"/>
    <col min="15107" max="15107" width="18.42578125" style="874" bestFit="1" customWidth="1"/>
    <col min="15108" max="15109" width="9.7109375" style="874" bestFit="1" customWidth="1"/>
    <col min="15110" max="15110" width="14.7109375" style="874" bestFit="1" customWidth="1"/>
    <col min="15111" max="15111" width="14" style="874" customWidth="1"/>
    <col min="15112" max="15112" width="14.140625" style="874" bestFit="1" customWidth="1"/>
    <col min="15113" max="15113" width="14.28515625" style="874" customWidth="1"/>
    <col min="15114" max="15115" width="9.7109375" style="874" bestFit="1" customWidth="1"/>
    <col min="15116" max="15116" width="12.28515625" style="874" customWidth="1"/>
    <col min="15117" max="15117" width="14" style="874" customWidth="1"/>
    <col min="15118" max="15118" width="13.85546875" style="874" customWidth="1"/>
    <col min="15119" max="15119" width="13.7109375" style="874" bestFit="1" customWidth="1"/>
    <col min="15120" max="15120" width="13.42578125" style="874" customWidth="1"/>
    <col min="15121" max="15121" width="11.5703125" style="874" customWidth="1"/>
    <col min="15122" max="15360" width="9.140625" style="874"/>
    <col min="15361" max="15361" width="13.140625" style="874" bestFit="1" customWidth="1"/>
    <col min="15362" max="15362" width="14.7109375" style="874" bestFit="1" customWidth="1"/>
    <col min="15363" max="15363" width="18.42578125" style="874" bestFit="1" customWidth="1"/>
    <col min="15364" max="15365" width="9.7109375" style="874" bestFit="1" customWidth="1"/>
    <col min="15366" max="15366" width="14.7109375" style="874" bestFit="1" customWidth="1"/>
    <col min="15367" max="15367" width="14" style="874" customWidth="1"/>
    <col min="15368" max="15368" width="14.140625" style="874" bestFit="1" customWidth="1"/>
    <col min="15369" max="15369" width="14.28515625" style="874" customWidth="1"/>
    <col min="15370" max="15371" width="9.7109375" style="874" bestFit="1" customWidth="1"/>
    <col min="15372" max="15372" width="12.28515625" style="874" customWidth="1"/>
    <col min="15373" max="15373" width="14" style="874" customWidth="1"/>
    <col min="15374" max="15374" width="13.85546875" style="874" customWidth="1"/>
    <col min="15375" max="15375" width="13.7109375" style="874" bestFit="1" customWidth="1"/>
    <col min="15376" max="15376" width="13.42578125" style="874" customWidth="1"/>
    <col min="15377" max="15377" width="11.5703125" style="874" customWidth="1"/>
    <col min="15378" max="15616" width="9.140625" style="874"/>
    <col min="15617" max="15617" width="13.140625" style="874" bestFit="1" customWidth="1"/>
    <col min="15618" max="15618" width="14.7109375" style="874" bestFit="1" customWidth="1"/>
    <col min="15619" max="15619" width="18.42578125" style="874" bestFit="1" customWidth="1"/>
    <col min="15620" max="15621" width="9.7109375" style="874" bestFit="1" customWidth="1"/>
    <col min="15622" max="15622" width="14.7109375" style="874" bestFit="1" customWidth="1"/>
    <col min="15623" max="15623" width="14" style="874" customWidth="1"/>
    <col min="15624" max="15624" width="14.140625" style="874" bestFit="1" customWidth="1"/>
    <col min="15625" max="15625" width="14.28515625" style="874" customWidth="1"/>
    <col min="15626" max="15627" width="9.7109375" style="874" bestFit="1" customWidth="1"/>
    <col min="15628" max="15628" width="12.28515625" style="874" customWidth="1"/>
    <col min="15629" max="15629" width="14" style="874" customWidth="1"/>
    <col min="15630" max="15630" width="13.85546875" style="874" customWidth="1"/>
    <col min="15631" max="15631" width="13.7109375" style="874" bestFit="1" customWidth="1"/>
    <col min="15632" max="15632" width="13.42578125" style="874" customWidth="1"/>
    <col min="15633" max="15633" width="11.5703125" style="874" customWidth="1"/>
    <col min="15634" max="15872" width="9.140625" style="874"/>
    <col min="15873" max="15873" width="13.140625" style="874" bestFit="1" customWidth="1"/>
    <col min="15874" max="15874" width="14.7109375" style="874" bestFit="1" customWidth="1"/>
    <col min="15875" max="15875" width="18.42578125" style="874" bestFit="1" customWidth="1"/>
    <col min="15876" max="15877" width="9.7109375" style="874" bestFit="1" customWidth="1"/>
    <col min="15878" max="15878" width="14.7109375" style="874" bestFit="1" customWidth="1"/>
    <col min="15879" max="15879" width="14" style="874" customWidth="1"/>
    <col min="15880" max="15880" width="14.140625" style="874" bestFit="1" customWidth="1"/>
    <col min="15881" max="15881" width="14.28515625" style="874" customWidth="1"/>
    <col min="15882" max="15883" width="9.7109375" style="874" bestFit="1" customWidth="1"/>
    <col min="15884" max="15884" width="12.28515625" style="874" customWidth="1"/>
    <col min="15885" max="15885" width="14" style="874" customWidth="1"/>
    <col min="15886" max="15886" width="13.85546875" style="874" customWidth="1"/>
    <col min="15887" max="15887" width="13.7109375" style="874" bestFit="1" customWidth="1"/>
    <col min="15888" max="15888" width="13.42578125" style="874" customWidth="1"/>
    <col min="15889" max="15889" width="11.5703125" style="874" customWidth="1"/>
    <col min="15890" max="16128" width="9.140625" style="874"/>
    <col min="16129" max="16129" width="13.140625" style="874" bestFit="1" customWidth="1"/>
    <col min="16130" max="16130" width="14.7109375" style="874" bestFit="1" customWidth="1"/>
    <col min="16131" max="16131" width="18.42578125" style="874" bestFit="1" customWidth="1"/>
    <col min="16132" max="16133" width="9.7109375" style="874" bestFit="1" customWidth="1"/>
    <col min="16134" max="16134" width="14.7109375" style="874" bestFit="1" customWidth="1"/>
    <col min="16135" max="16135" width="14" style="874" customWidth="1"/>
    <col min="16136" max="16136" width="14.140625" style="874" bestFit="1" customWidth="1"/>
    <col min="16137" max="16137" width="14.28515625" style="874" customWidth="1"/>
    <col min="16138" max="16139" width="9.7109375" style="874" bestFit="1" customWidth="1"/>
    <col min="16140" max="16140" width="12.28515625" style="874" customWidth="1"/>
    <col min="16141" max="16141" width="14" style="874" customWidth="1"/>
    <col min="16142" max="16142" width="13.85546875" style="874" customWidth="1"/>
    <col min="16143" max="16143" width="13.7109375" style="874" bestFit="1" customWidth="1"/>
    <col min="16144" max="16144" width="13.42578125" style="874" customWidth="1"/>
    <col min="16145" max="16145" width="11.5703125" style="874" customWidth="1"/>
    <col min="16146" max="16384" width="9.140625" style="874"/>
  </cols>
  <sheetData>
    <row r="1" spans="1:20">
      <c r="A1" s="1860" t="s">
        <v>1216</v>
      </c>
      <c r="B1" s="1860"/>
      <c r="C1" s="1860"/>
      <c r="D1" s="1860"/>
      <c r="E1" s="1860"/>
      <c r="F1" s="1860"/>
      <c r="G1" s="1860"/>
      <c r="H1" s="1860"/>
      <c r="I1" s="1860"/>
      <c r="J1" s="1860"/>
      <c r="K1" s="1860"/>
      <c r="L1" s="1860"/>
      <c r="M1" s="1860"/>
      <c r="N1" s="1860"/>
      <c r="O1" s="1860"/>
      <c r="P1" s="1860"/>
      <c r="Q1" s="1860"/>
    </row>
    <row r="2" spans="1:20">
      <c r="A2" s="1861" t="s">
        <v>129</v>
      </c>
      <c r="B2" s="1861"/>
      <c r="C2" s="1861"/>
      <c r="D2" s="1861"/>
      <c r="E2" s="1861"/>
      <c r="F2" s="1861"/>
      <c r="G2" s="1861"/>
      <c r="H2" s="1861"/>
      <c r="I2" s="1861"/>
      <c r="J2" s="1861"/>
      <c r="K2" s="1861"/>
      <c r="L2" s="1861"/>
      <c r="M2" s="1861"/>
      <c r="N2" s="1861"/>
      <c r="O2" s="1861"/>
      <c r="P2" s="1861"/>
      <c r="Q2" s="1861"/>
    </row>
    <row r="3" spans="1:20" ht="16.5" thickBot="1">
      <c r="A3" s="1016"/>
      <c r="O3" s="1017"/>
      <c r="Q3" s="1017" t="s">
        <v>1217</v>
      </c>
    </row>
    <row r="4" spans="1:20" ht="21" customHeight="1" thickTop="1">
      <c r="A4" s="1870" t="s">
        <v>543</v>
      </c>
      <c r="B4" s="1872" t="s">
        <v>1218</v>
      </c>
      <c r="C4" s="1873"/>
      <c r="D4" s="1873"/>
      <c r="E4" s="1873"/>
      <c r="F4" s="1873"/>
      <c r="G4" s="1873"/>
      <c r="H4" s="1873"/>
      <c r="I4" s="1873"/>
      <c r="J4" s="1873"/>
      <c r="K4" s="1873"/>
      <c r="L4" s="1873"/>
      <c r="M4" s="1874"/>
      <c r="N4" s="1873" t="s">
        <v>1219</v>
      </c>
      <c r="O4" s="1873"/>
      <c r="P4" s="1873"/>
      <c r="Q4" s="1875"/>
    </row>
    <row r="5" spans="1:20" ht="21" customHeight="1">
      <c r="A5" s="1871"/>
      <c r="B5" s="1876" t="s">
        <v>6</v>
      </c>
      <c r="C5" s="1877"/>
      <c r="D5" s="1877"/>
      <c r="E5" s="1877"/>
      <c r="F5" s="1877"/>
      <c r="G5" s="1878"/>
      <c r="H5" s="1877" t="s">
        <v>47</v>
      </c>
      <c r="I5" s="1877"/>
      <c r="J5" s="1877"/>
      <c r="K5" s="1877"/>
      <c r="L5" s="1877"/>
      <c r="M5" s="1878"/>
      <c r="N5" s="1879" t="s">
        <v>6</v>
      </c>
      <c r="O5" s="1880"/>
      <c r="P5" s="1879" t="s">
        <v>47</v>
      </c>
      <c r="Q5" s="1883"/>
    </row>
    <row r="6" spans="1:20" ht="31.5" customHeight="1">
      <c r="A6" s="1871"/>
      <c r="B6" s="1885" t="s">
        <v>1220</v>
      </c>
      <c r="C6" s="1886"/>
      <c r="D6" s="1885" t="s">
        <v>1221</v>
      </c>
      <c r="E6" s="1886"/>
      <c r="F6" s="1887" t="s">
        <v>1222</v>
      </c>
      <c r="G6" s="1888"/>
      <c r="H6" s="1889" t="s">
        <v>1220</v>
      </c>
      <c r="I6" s="1886"/>
      <c r="J6" s="1885" t="s">
        <v>1221</v>
      </c>
      <c r="K6" s="1886"/>
      <c r="L6" s="1887" t="s">
        <v>1222</v>
      </c>
      <c r="M6" s="1888"/>
      <c r="N6" s="1881"/>
      <c r="O6" s="1882"/>
      <c r="P6" s="1881"/>
      <c r="Q6" s="1884"/>
    </row>
    <row r="7" spans="1:20" ht="21" customHeight="1">
      <c r="A7" s="1871"/>
      <c r="B7" s="1274" t="s">
        <v>1223</v>
      </c>
      <c r="C7" s="1274" t="s">
        <v>1224</v>
      </c>
      <c r="D7" s="1274" t="s">
        <v>1223</v>
      </c>
      <c r="E7" s="1274" t="s">
        <v>1224</v>
      </c>
      <c r="F7" s="1274" t="s">
        <v>1223</v>
      </c>
      <c r="G7" s="1275" t="s">
        <v>1224</v>
      </c>
      <c r="H7" s="1276" t="s">
        <v>1223</v>
      </c>
      <c r="I7" s="1274" t="s">
        <v>1224</v>
      </c>
      <c r="J7" s="1274" t="s">
        <v>1223</v>
      </c>
      <c r="K7" s="1274" t="s">
        <v>1224</v>
      </c>
      <c r="L7" s="1274" t="s">
        <v>1223</v>
      </c>
      <c r="M7" s="1275" t="s">
        <v>1224</v>
      </c>
      <c r="N7" s="1277" t="s">
        <v>1219</v>
      </c>
      <c r="O7" s="1277" t="s">
        <v>1225</v>
      </c>
      <c r="P7" s="1277" t="s">
        <v>1219</v>
      </c>
      <c r="Q7" s="1278" t="s">
        <v>1225</v>
      </c>
    </row>
    <row r="8" spans="1:20" ht="21" customHeight="1">
      <c r="A8" s="877" t="s">
        <v>201</v>
      </c>
      <c r="B8" s="1018">
        <v>220.8</v>
      </c>
      <c r="C8" s="1019">
        <v>23629.293000000001</v>
      </c>
      <c r="D8" s="1020">
        <v>0</v>
      </c>
      <c r="E8" s="1020">
        <v>0</v>
      </c>
      <c r="F8" s="1021">
        <f t="shared" ref="F8:G19" si="0">B8-D8</f>
        <v>220.8</v>
      </c>
      <c r="G8" s="1021">
        <f t="shared" si="0"/>
        <v>23629.293000000001</v>
      </c>
      <c r="H8" s="1022">
        <v>186.82499999999999</v>
      </c>
      <c r="I8" s="1019">
        <v>19141.891500000002</v>
      </c>
      <c r="J8" s="1020">
        <v>0</v>
      </c>
      <c r="K8" s="1020">
        <v>0</v>
      </c>
      <c r="L8" s="1021">
        <f t="shared" ref="L8:M19" si="1">H8-J8</f>
        <v>186.82499999999999</v>
      </c>
      <c r="M8" s="1021">
        <f t="shared" si="1"/>
        <v>19141.891500000002</v>
      </c>
      <c r="N8" s="1023">
        <v>17437</v>
      </c>
      <c r="O8" s="1023">
        <v>260</v>
      </c>
      <c r="P8" s="1023">
        <v>19228.93</v>
      </c>
      <c r="Q8" s="1024">
        <v>300</v>
      </c>
      <c r="S8" s="988"/>
      <c r="T8" s="988"/>
    </row>
    <row r="9" spans="1:20" ht="21" customHeight="1">
      <c r="A9" s="877" t="s">
        <v>202</v>
      </c>
      <c r="B9" s="1018">
        <v>316.7</v>
      </c>
      <c r="C9" s="1020">
        <v>33874</v>
      </c>
      <c r="D9" s="1020">
        <v>0</v>
      </c>
      <c r="E9" s="1020">
        <v>0</v>
      </c>
      <c r="F9" s="1021">
        <f t="shared" si="0"/>
        <v>316.7</v>
      </c>
      <c r="G9" s="1021">
        <f t="shared" si="0"/>
        <v>33874</v>
      </c>
      <c r="H9" s="1022">
        <v>344.4</v>
      </c>
      <c r="I9" s="1020">
        <f>3528.255*10</f>
        <v>35282.550000000003</v>
      </c>
      <c r="J9" s="1020">
        <v>0</v>
      </c>
      <c r="K9" s="1020">
        <v>0</v>
      </c>
      <c r="L9" s="1021">
        <f t="shared" si="1"/>
        <v>344.4</v>
      </c>
      <c r="M9" s="1021">
        <f t="shared" si="1"/>
        <v>35282.550000000003</v>
      </c>
      <c r="N9" s="1023">
        <v>25398.68</v>
      </c>
      <c r="O9" s="1023">
        <v>380</v>
      </c>
      <c r="P9" s="1023">
        <v>20495.34</v>
      </c>
      <c r="Q9" s="1024">
        <v>320</v>
      </c>
      <c r="R9" s="1025"/>
      <c r="S9" s="988"/>
    </row>
    <row r="10" spans="1:20" ht="21" customHeight="1">
      <c r="A10" s="877" t="s">
        <v>203</v>
      </c>
      <c r="B10" s="1018">
        <v>388.40000000000003</v>
      </c>
      <c r="C10" s="1020">
        <v>41431.738499999999</v>
      </c>
      <c r="D10" s="1020">
        <v>0</v>
      </c>
      <c r="E10" s="1020">
        <v>0</v>
      </c>
      <c r="F10" s="1021">
        <f t="shared" si="0"/>
        <v>388.40000000000003</v>
      </c>
      <c r="G10" s="1021">
        <f t="shared" si="0"/>
        <v>41431.738499999999</v>
      </c>
      <c r="H10" s="1022">
        <v>416.28</v>
      </c>
      <c r="I10" s="1020">
        <v>43260.45</v>
      </c>
      <c r="J10" s="1020">
        <v>0</v>
      </c>
      <c r="K10" s="1020">
        <v>0</v>
      </c>
      <c r="L10" s="1021">
        <f t="shared" si="1"/>
        <v>416.28</v>
      </c>
      <c r="M10" s="1021">
        <f t="shared" si="1"/>
        <v>43260.45</v>
      </c>
      <c r="N10" s="1023">
        <v>17327.563999999998</v>
      </c>
      <c r="O10" s="1023">
        <v>260</v>
      </c>
      <c r="P10" s="1023">
        <v>15569.72</v>
      </c>
      <c r="Q10" s="1024">
        <v>240</v>
      </c>
      <c r="S10" s="988"/>
    </row>
    <row r="11" spans="1:20" ht="21" customHeight="1">
      <c r="A11" s="877" t="s">
        <v>204</v>
      </c>
      <c r="B11" s="1018">
        <v>364.4</v>
      </c>
      <c r="C11" s="1020">
        <v>38936.5</v>
      </c>
      <c r="D11" s="1020">
        <v>0</v>
      </c>
      <c r="E11" s="1020">
        <v>0</v>
      </c>
      <c r="F11" s="1021">
        <f t="shared" si="0"/>
        <v>364.4</v>
      </c>
      <c r="G11" s="1021">
        <f t="shared" si="0"/>
        <v>38936.5</v>
      </c>
      <c r="H11" s="1020">
        <v>334.7</v>
      </c>
      <c r="I11" s="1022">
        <f>3478.851325*10</f>
        <v>34788.513250000004</v>
      </c>
      <c r="J11" s="1020">
        <v>0</v>
      </c>
      <c r="K11" s="1020">
        <v>0</v>
      </c>
      <c r="L11" s="1021">
        <f>H11-J11</f>
        <v>334.7</v>
      </c>
      <c r="M11" s="1021">
        <f t="shared" si="1"/>
        <v>34788.513250000004</v>
      </c>
      <c r="N11" s="1023">
        <v>26715.894</v>
      </c>
      <c r="O11" s="1023">
        <v>400</v>
      </c>
      <c r="P11" s="1023">
        <v>32487.71</v>
      </c>
      <c r="Q11" s="1024">
        <v>500</v>
      </c>
      <c r="S11" s="988"/>
    </row>
    <row r="12" spans="1:20" ht="21" customHeight="1">
      <c r="A12" s="877" t="s">
        <v>205</v>
      </c>
      <c r="B12" s="1018">
        <v>348.36250000000001</v>
      </c>
      <c r="C12" s="1020">
        <v>37894.311249999999</v>
      </c>
      <c r="D12" s="1020">
        <v>0</v>
      </c>
      <c r="E12" s="1020">
        <v>0</v>
      </c>
      <c r="F12" s="1021">
        <f t="shared" si="0"/>
        <v>348.36250000000001</v>
      </c>
      <c r="G12" s="1021">
        <f t="shared" si="0"/>
        <v>37894.311249999999</v>
      </c>
      <c r="H12" s="1022">
        <v>336.15</v>
      </c>
      <c r="I12" s="1020">
        <f>3471.5016*10</f>
        <v>34715.016000000003</v>
      </c>
      <c r="J12" s="1020">
        <v>0</v>
      </c>
      <c r="K12" s="1020">
        <v>0</v>
      </c>
      <c r="L12" s="1021">
        <f>H12-J12</f>
        <v>336.15</v>
      </c>
      <c r="M12" s="1021">
        <f t="shared" si="1"/>
        <v>34715.016000000003</v>
      </c>
      <c r="N12" s="1023">
        <v>17714.03</v>
      </c>
      <c r="O12" s="1023">
        <v>260</v>
      </c>
      <c r="P12" s="1023">
        <v>23246.55</v>
      </c>
      <c r="Q12" s="1024">
        <v>360</v>
      </c>
      <c r="S12" s="988"/>
    </row>
    <row r="13" spans="1:20" ht="21" customHeight="1">
      <c r="A13" s="877" t="s">
        <v>206</v>
      </c>
      <c r="B13" s="1018">
        <v>400.59</v>
      </c>
      <c r="C13" s="1020">
        <v>43581</v>
      </c>
      <c r="D13" s="1020">
        <v>0</v>
      </c>
      <c r="E13" s="1020">
        <v>0</v>
      </c>
      <c r="F13" s="1021">
        <f t="shared" si="0"/>
        <v>400.59</v>
      </c>
      <c r="G13" s="1021">
        <f t="shared" si="0"/>
        <v>43581</v>
      </c>
      <c r="H13" s="1022">
        <v>301.86</v>
      </c>
      <c r="I13" s="1020">
        <f>3085.41653*10</f>
        <v>30854.165300000001</v>
      </c>
      <c r="J13" s="1020">
        <v>0</v>
      </c>
      <c r="K13" s="1020">
        <v>0</v>
      </c>
      <c r="L13" s="1021">
        <f t="shared" si="1"/>
        <v>301.86</v>
      </c>
      <c r="M13" s="1021">
        <f t="shared" si="1"/>
        <v>30854.165300000001</v>
      </c>
      <c r="N13" s="1023">
        <v>28516.7</v>
      </c>
      <c r="O13" s="1023">
        <v>420</v>
      </c>
      <c r="P13" s="1023">
        <v>30670.890000000003</v>
      </c>
      <c r="Q13" s="1024">
        <v>480</v>
      </c>
    </row>
    <row r="14" spans="1:20" ht="21" customHeight="1">
      <c r="A14" s="877" t="s">
        <v>207</v>
      </c>
      <c r="B14" s="1018">
        <v>292.5</v>
      </c>
      <c r="C14" s="1020">
        <v>31770.9</v>
      </c>
      <c r="D14" s="1020">
        <v>0</v>
      </c>
      <c r="E14" s="1020">
        <v>0</v>
      </c>
      <c r="F14" s="1021">
        <f t="shared" si="0"/>
        <v>292.5</v>
      </c>
      <c r="G14" s="1021">
        <f t="shared" si="0"/>
        <v>31770.9</v>
      </c>
      <c r="H14" s="1022">
        <v>394.4</v>
      </c>
      <c r="I14" s="1020">
        <v>40334</v>
      </c>
      <c r="J14" s="1020">
        <v>0</v>
      </c>
      <c r="K14" s="1020">
        <v>0</v>
      </c>
      <c r="L14" s="1021">
        <f t="shared" si="1"/>
        <v>394.4</v>
      </c>
      <c r="M14" s="1021">
        <f t="shared" si="1"/>
        <v>40334</v>
      </c>
      <c r="N14" s="1023">
        <v>25765.9</v>
      </c>
      <c r="O14" s="1023">
        <v>380</v>
      </c>
      <c r="P14" s="1023">
        <v>33218.699999999997</v>
      </c>
      <c r="Q14" s="1024">
        <v>520</v>
      </c>
    </row>
    <row r="15" spans="1:20" ht="21" customHeight="1">
      <c r="A15" s="877" t="s">
        <v>208</v>
      </c>
      <c r="B15" s="1020">
        <v>363.9</v>
      </c>
      <c r="C15" s="1020">
        <v>38901.5</v>
      </c>
      <c r="D15" s="1020">
        <v>0</v>
      </c>
      <c r="E15" s="1018">
        <v>0</v>
      </c>
      <c r="F15" s="1020">
        <f t="shared" si="0"/>
        <v>363.9</v>
      </c>
      <c r="G15" s="1021">
        <f t="shared" si="0"/>
        <v>38901.5</v>
      </c>
      <c r="H15" s="1021">
        <v>433.7</v>
      </c>
      <c r="I15" s="1020">
        <v>44943.199999999997</v>
      </c>
      <c r="J15" s="1020">
        <v>0</v>
      </c>
      <c r="K15" s="1018">
        <v>0</v>
      </c>
      <c r="L15" s="1020">
        <f t="shared" si="1"/>
        <v>433.7</v>
      </c>
      <c r="M15" s="1021">
        <f t="shared" si="1"/>
        <v>44943.199999999997</v>
      </c>
      <c r="N15" s="1023">
        <v>24082.46</v>
      </c>
      <c r="O15" s="1023">
        <v>360</v>
      </c>
      <c r="P15" s="1023">
        <v>27221.9</v>
      </c>
      <c r="Q15" s="1024">
        <v>420</v>
      </c>
    </row>
    <row r="16" spans="1:20" ht="21" customHeight="1">
      <c r="A16" s="877" t="s">
        <v>209</v>
      </c>
      <c r="B16" s="1026">
        <v>361.54</v>
      </c>
      <c r="C16" s="1026">
        <v>37579.954100000003</v>
      </c>
      <c r="D16" s="1020">
        <v>0</v>
      </c>
      <c r="E16" s="1018">
        <v>0</v>
      </c>
      <c r="F16" s="1020">
        <f t="shared" si="0"/>
        <v>361.54</v>
      </c>
      <c r="G16" s="1021">
        <f t="shared" si="0"/>
        <v>37579.954100000003</v>
      </c>
      <c r="H16" s="1027">
        <v>444.95</v>
      </c>
      <c r="I16" s="1026">
        <v>46299.7</v>
      </c>
      <c r="J16" s="1020">
        <v>0</v>
      </c>
      <c r="K16" s="1018">
        <v>0</v>
      </c>
      <c r="L16" s="1020">
        <f t="shared" si="1"/>
        <v>444.95</v>
      </c>
      <c r="M16" s="1021">
        <f t="shared" si="1"/>
        <v>46299.7</v>
      </c>
      <c r="N16" s="1023">
        <v>32585.18</v>
      </c>
      <c r="O16" s="1023">
        <v>500</v>
      </c>
      <c r="P16" s="1023">
        <v>33828.160000000003</v>
      </c>
      <c r="Q16" s="1024">
        <v>520</v>
      </c>
    </row>
    <row r="17" spans="1:19" ht="21" customHeight="1">
      <c r="A17" s="877" t="s">
        <v>210</v>
      </c>
      <c r="B17" s="1018">
        <v>320.8</v>
      </c>
      <c r="C17" s="1020">
        <v>33035.5</v>
      </c>
      <c r="D17" s="1020">
        <v>0</v>
      </c>
      <c r="E17" s="1018">
        <v>0</v>
      </c>
      <c r="F17" s="1020">
        <f t="shared" si="0"/>
        <v>320.8</v>
      </c>
      <c r="G17" s="1021">
        <f t="shared" si="0"/>
        <v>33035.5</v>
      </c>
      <c r="H17" s="1022"/>
      <c r="I17" s="1020"/>
      <c r="J17" s="1020">
        <v>0</v>
      </c>
      <c r="K17" s="1018">
        <v>0</v>
      </c>
      <c r="L17" s="1020">
        <f t="shared" si="1"/>
        <v>0</v>
      </c>
      <c r="M17" s="1021">
        <f t="shared" si="1"/>
        <v>0</v>
      </c>
      <c r="N17" s="1023">
        <v>10315.15</v>
      </c>
      <c r="O17" s="1023">
        <v>160</v>
      </c>
      <c r="P17" s="1023"/>
      <c r="Q17" s="1024"/>
    </row>
    <row r="18" spans="1:19" ht="21" customHeight="1">
      <c r="A18" s="877" t="s">
        <v>211</v>
      </c>
      <c r="B18" s="1018">
        <v>365.8</v>
      </c>
      <c r="C18" s="1020">
        <v>37693.9</v>
      </c>
      <c r="D18" s="1020">
        <v>0</v>
      </c>
      <c r="E18" s="1018">
        <v>0</v>
      </c>
      <c r="F18" s="1020">
        <f t="shared" si="0"/>
        <v>365.8</v>
      </c>
      <c r="G18" s="1021">
        <f t="shared" si="0"/>
        <v>37693.9</v>
      </c>
      <c r="H18" s="1022"/>
      <c r="I18" s="1020"/>
      <c r="J18" s="1020">
        <v>0</v>
      </c>
      <c r="K18" s="1018">
        <v>0</v>
      </c>
      <c r="L18" s="1020">
        <f t="shared" si="1"/>
        <v>0</v>
      </c>
      <c r="M18" s="1021">
        <f t="shared" si="1"/>
        <v>0</v>
      </c>
      <c r="N18" s="1023">
        <v>21895.599999999999</v>
      </c>
      <c r="O18" s="1023">
        <v>340</v>
      </c>
      <c r="P18" s="1023"/>
      <c r="Q18" s="1024"/>
    </row>
    <row r="19" spans="1:19" ht="21" customHeight="1">
      <c r="A19" s="891" t="s">
        <v>212</v>
      </c>
      <c r="B19" s="1028">
        <v>363.4</v>
      </c>
      <c r="C19" s="1029">
        <v>37530</v>
      </c>
      <c r="D19" s="1020">
        <v>0</v>
      </c>
      <c r="E19" s="1018">
        <v>0</v>
      </c>
      <c r="F19" s="1020">
        <f t="shared" si="0"/>
        <v>363.4</v>
      </c>
      <c r="G19" s="1021">
        <f t="shared" si="0"/>
        <v>37530</v>
      </c>
      <c r="H19" s="1030"/>
      <c r="I19" s="1029"/>
      <c r="J19" s="1020">
        <v>0</v>
      </c>
      <c r="K19" s="1018">
        <v>0</v>
      </c>
      <c r="L19" s="1020">
        <f t="shared" si="1"/>
        <v>0</v>
      </c>
      <c r="M19" s="1021">
        <f t="shared" si="1"/>
        <v>0</v>
      </c>
      <c r="N19" s="1031">
        <v>25826.070000000003</v>
      </c>
      <c r="O19" s="1031">
        <v>400</v>
      </c>
      <c r="P19" s="1031"/>
      <c r="Q19" s="1032"/>
      <c r="S19" s="1033"/>
    </row>
    <row r="20" spans="1:19" ht="21" customHeight="1" thickBot="1">
      <c r="A20" s="1034" t="s">
        <v>553</v>
      </c>
      <c r="B20" s="1035">
        <f>SUM(B8:B19)</f>
        <v>4107.1925000000001</v>
      </c>
      <c r="C20" s="1036">
        <f>SUM(C8:C19)</f>
        <v>435858.59684999997</v>
      </c>
      <c r="D20" s="1036">
        <f>SUM(D8:D19)</f>
        <v>0</v>
      </c>
      <c r="E20" s="1036">
        <f>SUM(E8:E19)</f>
        <v>0</v>
      </c>
      <c r="F20" s="1035">
        <f>SUM(F8:F19)</f>
        <v>4107.1925000000001</v>
      </c>
      <c r="G20" s="1036">
        <f t="shared" ref="G20:M20" si="2">SUM(G8:G19)</f>
        <v>435858.59684999997</v>
      </c>
      <c r="H20" s="1036">
        <f t="shared" si="2"/>
        <v>3193.2649999999999</v>
      </c>
      <c r="I20" s="1036">
        <f t="shared" si="2"/>
        <v>329619.48605000001</v>
      </c>
      <c r="J20" s="1036">
        <f t="shared" si="2"/>
        <v>0</v>
      </c>
      <c r="K20" s="1036">
        <f t="shared" si="2"/>
        <v>0</v>
      </c>
      <c r="L20" s="1035">
        <f t="shared" si="2"/>
        <v>3193.2649999999999</v>
      </c>
      <c r="M20" s="1036">
        <f t="shared" si="2"/>
        <v>329619.48605000001</v>
      </c>
      <c r="N20" s="1037">
        <f>SUM(N8:N19)</f>
        <v>273580.228</v>
      </c>
      <c r="O20" s="1037">
        <f>SUM(O8:O19)</f>
        <v>4120</v>
      </c>
      <c r="P20" s="1037">
        <f>SUM(P8:P19)</f>
        <v>235967.90000000002</v>
      </c>
      <c r="Q20" s="1038">
        <f>SUM(Q8:Q19)</f>
        <v>3660</v>
      </c>
      <c r="S20" s="1033"/>
    </row>
    <row r="21" spans="1:19" ht="16.5" thickTop="1">
      <c r="S21" s="1033"/>
    </row>
    <row r="22" spans="1:19">
      <c r="C22" s="888"/>
      <c r="D22" s="889"/>
      <c r="E22" s="889"/>
      <c r="F22" s="889"/>
      <c r="I22" s="888"/>
      <c r="J22" s="889"/>
      <c r="K22" s="889"/>
      <c r="L22" s="889"/>
      <c r="N22" s="1033"/>
      <c r="P22" s="1033"/>
      <c r="S22" s="1033"/>
    </row>
    <row r="23" spans="1:19">
      <c r="B23" s="1014"/>
      <c r="C23" s="1039"/>
      <c r="D23" s="1014"/>
      <c r="E23" s="1014"/>
      <c r="F23" s="1014"/>
      <c r="G23" s="1014"/>
      <c r="H23" s="1014"/>
      <c r="I23" s="1039"/>
      <c r="J23" s="1014"/>
      <c r="K23" s="1014"/>
      <c r="L23" s="1014"/>
      <c r="M23" s="1014"/>
      <c r="N23" s="1033"/>
      <c r="O23" s="988"/>
      <c r="P23" s="1033"/>
      <c r="Q23" s="988"/>
    </row>
    <row r="24" spans="1:19">
      <c r="B24" s="1014"/>
      <c r="C24" s="1014"/>
      <c r="D24" s="1014"/>
      <c r="E24" s="1014"/>
      <c r="F24" s="1014"/>
      <c r="G24" s="1014"/>
      <c r="H24" s="1014"/>
      <c r="I24" s="1014"/>
      <c r="J24" s="1014"/>
      <c r="K24" s="1014"/>
      <c r="L24" s="1014"/>
      <c r="M24" s="1014"/>
      <c r="N24" s="1033"/>
      <c r="O24" s="1025"/>
      <c r="P24" s="1033"/>
      <c r="Q24" s="988"/>
    </row>
    <row r="25" spans="1:19">
      <c r="B25" s="1014"/>
      <c r="C25" s="1014"/>
      <c r="D25" s="1014"/>
      <c r="E25" s="1014"/>
      <c r="F25" s="1014"/>
      <c r="G25" s="1014"/>
      <c r="H25" s="1014"/>
      <c r="I25" s="1040"/>
      <c r="J25" s="1014"/>
      <c r="K25" s="1014"/>
      <c r="L25" s="1014"/>
      <c r="M25" s="1014"/>
      <c r="O25" s="1025"/>
      <c r="P25" s="988"/>
    </row>
    <row r="26" spans="1:19">
      <c r="B26" s="1014"/>
      <c r="C26" s="1014"/>
      <c r="D26" s="1014"/>
      <c r="E26" s="1014"/>
      <c r="F26" s="1014"/>
      <c r="G26" s="1014"/>
      <c r="H26" s="1014"/>
      <c r="I26" s="1040"/>
      <c r="J26" s="1014"/>
      <c r="K26" s="1014"/>
      <c r="L26" s="1014"/>
      <c r="M26" s="1014"/>
      <c r="N26" s="988"/>
      <c r="O26" s="988"/>
      <c r="P26" s="1025"/>
      <c r="Q26" s="1025"/>
      <c r="R26" s="874" t="s">
        <v>1226</v>
      </c>
    </row>
    <row r="27" spans="1:19">
      <c r="B27" s="1014"/>
      <c r="C27" s="1014"/>
      <c r="D27" s="1014"/>
      <c r="E27" s="1014"/>
      <c r="F27" s="1014"/>
      <c r="G27" s="1014"/>
      <c r="H27" s="1014"/>
      <c r="I27" s="1014"/>
      <c r="J27" s="1014"/>
      <c r="K27" s="1014"/>
      <c r="L27" s="1014"/>
      <c r="M27" s="1014"/>
      <c r="N27" s="988"/>
      <c r="O27" s="988"/>
      <c r="P27" s="988"/>
    </row>
    <row r="28" spans="1:19">
      <c r="B28" s="1014"/>
      <c r="C28" s="1014"/>
      <c r="D28" s="1014"/>
      <c r="E28" s="1014"/>
      <c r="F28" s="1014"/>
      <c r="G28" s="1014"/>
      <c r="H28" s="1014"/>
      <c r="I28" s="1014"/>
      <c r="J28" s="1014"/>
      <c r="K28" s="1014"/>
      <c r="L28" s="1014"/>
      <c r="M28" s="1014"/>
    </row>
    <row r="29" spans="1:19">
      <c r="B29" s="1014"/>
      <c r="C29" s="1014"/>
      <c r="D29" s="1014"/>
      <c r="E29" s="1014"/>
      <c r="F29" s="1014"/>
      <c r="G29" s="1014"/>
      <c r="H29" s="1014"/>
      <c r="I29" s="1014"/>
      <c r="J29" s="1014"/>
      <c r="K29" s="1014"/>
      <c r="L29" s="1014"/>
      <c r="M29" s="1014"/>
      <c r="P29" s="1025"/>
    </row>
    <row r="30" spans="1:19">
      <c r="B30" s="1014"/>
      <c r="C30" s="1014"/>
      <c r="D30" s="1014"/>
      <c r="E30" s="1014"/>
      <c r="F30" s="1014"/>
      <c r="G30" s="1014"/>
      <c r="H30" s="1014"/>
      <c r="I30" s="1014"/>
      <c r="J30" s="1014"/>
      <c r="K30" s="1014"/>
      <c r="L30" s="1014"/>
      <c r="M30" s="1014"/>
    </row>
    <row r="31" spans="1:19">
      <c r="B31" s="1014"/>
      <c r="C31" s="1014"/>
      <c r="D31" s="1014"/>
      <c r="E31" s="1014"/>
      <c r="F31" s="1014"/>
      <c r="G31" s="1041"/>
      <c r="H31" s="1014"/>
      <c r="I31" s="1014"/>
      <c r="J31" s="1014"/>
      <c r="K31" s="1014"/>
      <c r="L31" s="1014"/>
      <c r="M31" s="1041"/>
      <c r="P31" s="1025"/>
    </row>
    <row r="32" spans="1:19">
      <c r="B32" s="1014"/>
      <c r="C32" s="1014"/>
      <c r="D32" s="1014"/>
      <c r="E32" s="1014"/>
      <c r="F32" s="1014"/>
      <c r="G32" s="1041"/>
      <c r="H32" s="1014"/>
      <c r="I32" s="1014"/>
      <c r="J32" s="1014"/>
      <c r="K32" s="1014"/>
      <c r="L32" s="1014"/>
      <c r="M32" s="1041"/>
      <c r="P32" s="988"/>
    </row>
    <row r="33" spans="2:13">
      <c r="B33" s="1014"/>
      <c r="C33" s="1014"/>
      <c r="D33" s="1014"/>
      <c r="E33" s="1014"/>
      <c r="F33" s="1014"/>
      <c r="G33" s="1041"/>
      <c r="H33" s="1014"/>
      <c r="I33" s="1014"/>
      <c r="J33" s="1014"/>
      <c r="K33" s="1014"/>
      <c r="L33" s="1014"/>
      <c r="M33" s="1041"/>
    </row>
    <row r="34" spans="2:13">
      <c r="B34" s="1014"/>
      <c r="C34" s="1014"/>
      <c r="D34" s="1014"/>
      <c r="E34" s="1014"/>
      <c r="F34" s="1014"/>
      <c r="G34" s="1014"/>
      <c r="H34" s="1014"/>
      <c r="I34" s="1014"/>
      <c r="J34" s="1014"/>
      <c r="K34" s="1014"/>
      <c r="L34" s="1014"/>
      <c r="M34" s="1014"/>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7" right="0.7" top="1" bottom="1" header="0.3" footer="0.3"/>
  <pageSetup scale="55" orientation="landscape" r:id="rId1"/>
</worksheet>
</file>

<file path=xl/worksheets/sheet38.xml><?xml version="1.0" encoding="utf-8"?>
<worksheet xmlns="http://schemas.openxmlformats.org/spreadsheetml/2006/main" xmlns:r="http://schemas.openxmlformats.org/officeDocument/2006/relationships">
  <sheetPr>
    <pageSetUpPr fitToPage="1"/>
  </sheetPr>
  <dimension ref="A1:M36"/>
  <sheetViews>
    <sheetView zoomScale="86" zoomScaleNormal="86" workbookViewId="0">
      <selection activeCell="I22" sqref="I22"/>
    </sheetView>
  </sheetViews>
  <sheetFormatPr defaultRowHeight="15.75"/>
  <cols>
    <col min="1" max="1" width="13" style="496" customWidth="1"/>
    <col min="2" max="2" width="17.5703125" style="496" bestFit="1" customWidth="1"/>
    <col min="3" max="3" width="14.28515625" style="496" bestFit="1" customWidth="1"/>
    <col min="4" max="4" width="19.7109375" style="496" bestFit="1" customWidth="1"/>
    <col min="5" max="5" width="14.28515625" style="496" bestFit="1" customWidth="1"/>
    <col min="6" max="6" width="14" style="496" customWidth="1"/>
    <col min="7" max="7" width="14.28515625" style="496" bestFit="1" customWidth="1"/>
    <col min="8" max="8" width="18" style="496" bestFit="1" customWidth="1"/>
    <col min="9" max="9" width="14.28515625" style="496" bestFit="1" customWidth="1"/>
    <col min="10" max="10" width="16.5703125" style="496" bestFit="1" customWidth="1"/>
    <col min="11" max="11" width="14.28515625" style="496" bestFit="1" customWidth="1"/>
    <col min="12" max="12" width="12.5703125" style="496" bestFit="1" customWidth="1"/>
    <col min="13" max="13" width="14.28515625" style="496" bestFit="1" customWidth="1"/>
    <col min="14" max="256" width="9.140625" style="496"/>
    <col min="257" max="257" width="13" style="496" customWidth="1"/>
    <col min="258" max="258" width="17.5703125" style="496" bestFit="1" customWidth="1"/>
    <col min="259" max="259" width="14.28515625" style="496" bestFit="1" customWidth="1"/>
    <col min="260" max="260" width="19.7109375" style="496" bestFit="1" customWidth="1"/>
    <col min="261" max="261" width="14.28515625" style="496" bestFit="1" customWidth="1"/>
    <col min="262" max="262" width="14" style="496" customWidth="1"/>
    <col min="263" max="263" width="14.28515625" style="496" bestFit="1" customWidth="1"/>
    <col min="264" max="264" width="18" style="496" bestFit="1" customWidth="1"/>
    <col min="265" max="265" width="14.28515625" style="496" bestFit="1" customWidth="1"/>
    <col min="266" max="266" width="16.5703125" style="496" bestFit="1" customWidth="1"/>
    <col min="267" max="267" width="14.28515625" style="496" bestFit="1" customWidth="1"/>
    <col min="268" max="268" width="12.5703125" style="496" bestFit="1" customWidth="1"/>
    <col min="269" max="269" width="14.28515625" style="496" bestFit="1" customWidth="1"/>
    <col min="270" max="512" width="9.140625" style="496"/>
    <col min="513" max="513" width="13" style="496" customWidth="1"/>
    <col min="514" max="514" width="17.5703125" style="496" bestFit="1" customWidth="1"/>
    <col min="515" max="515" width="14.28515625" style="496" bestFit="1" customWidth="1"/>
    <col min="516" max="516" width="19.7109375" style="496" bestFit="1" customWidth="1"/>
    <col min="517" max="517" width="14.28515625" style="496" bestFit="1" customWidth="1"/>
    <col min="518" max="518" width="14" style="496" customWidth="1"/>
    <col min="519" max="519" width="14.28515625" style="496" bestFit="1" customWidth="1"/>
    <col min="520" max="520" width="18" style="496" bestFit="1" customWidth="1"/>
    <col min="521" max="521" width="14.28515625" style="496" bestFit="1" customWidth="1"/>
    <col min="522" max="522" width="16.5703125" style="496" bestFit="1" customWidth="1"/>
    <col min="523" max="523" width="14.28515625" style="496" bestFit="1" customWidth="1"/>
    <col min="524" max="524" width="12.5703125" style="496" bestFit="1" customWidth="1"/>
    <col min="525" max="525" width="14.28515625" style="496" bestFit="1" customWidth="1"/>
    <col min="526" max="768" width="9.140625" style="496"/>
    <col min="769" max="769" width="13" style="496" customWidth="1"/>
    <col min="770" max="770" width="17.5703125" style="496" bestFit="1" customWidth="1"/>
    <col min="771" max="771" width="14.28515625" style="496" bestFit="1" customWidth="1"/>
    <col min="772" max="772" width="19.7109375" style="496" bestFit="1" customWidth="1"/>
    <col min="773" max="773" width="14.28515625" style="496" bestFit="1" customWidth="1"/>
    <col min="774" max="774" width="14" style="496" customWidth="1"/>
    <col min="775" max="775" width="14.28515625" style="496" bestFit="1" customWidth="1"/>
    <col min="776" max="776" width="18" style="496" bestFit="1" customWidth="1"/>
    <col min="777" max="777" width="14.28515625" style="496" bestFit="1" customWidth="1"/>
    <col min="778" max="778" width="16.5703125" style="496" bestFit="1" customWidth="1"/>
    <col min="779" max="779" width="14.28515625" style="496" bestFit="1" customWidth="1"/>
    <col min="780" max="780" width="12.5703125" style="496" bestFit="1" customWidth="1"/>
    <col min="781" max="781" width="14.28515625" style="496" bestFit="1" customWidth="1"/>
    <col min="782" max="1024" width="9.140625" style="496"/>
    <col min="1025" max="1025" width="13" style="496" customWidth="1"/>
    <col min="1026" max="1026" width="17.5703125" style="496" bestFit="1" customWidth="1"/>
    <col min="1027" max="1027" width="14.28515625" style="496" bestFit="1" customWidth="1"/>
    <col min="1028" max="1028" width="19.7109375" style="496" bestFit="1" customWidth="1"/>
    <col min="1029" max="1029" width="14.28515625" style="496" bestFit="1" customWidth="1"/>
    <col min="1030" max="1030" width="14" style="496" customWidth="1"/>
    <col min="1031" max="1031" width="14.28515625" style="496" bestFit="1" customWidth="1"/>
    <col min="1032" max="1032" width="18" style="496" bestFit="1" customWidth="1"/>
    <col min="1033" max="1033" width="14.28515625" style="496" bestFit="1" customWidth="1"/>
    <col min="1034" max="1034" width="16.5703125" style="496" bestFit="1" customWidth="1"/>
    <col min="1035" max="1035" width="14.28515625" style="496" bestFit="1" customWidth="1"/>
    <col min="1036" max="1036" width="12.5703125" style="496" bestFit="1" customWidth="1"/>
    <col min="1037" max="1037" width="14.28515625" style="496" bestFit="1" customWidth="1"/>
    <col min="1038" max="1280" width="9.140625" style="496"/>
    <col min="1281" max="1281" width="13" style="496" customWidth="1"/>
    <col min="1282" max="1282" width="17.5703125" style="496" bestFit="1" customWidth="1"/>
    <col min="1283" max="1283" width="14.28515625" style="496" bestFit="1" customWidth="1"/>
    <col min="1284" max="1284" width="19.7109375" style="496" bestFit="1" customWidth="1"/>
    <col min="1285" max="1285" width="14.28515625" style="496" bestFit="1" customWidth="1"/>
    <col min="1286" max="1286" width="14" style="496" customWidth="1"/>
    <col min="1287" max="1287" width="14.28515625" style="496" bestFit="1" customWidth="1"/>
    <col min="1288" max="1288" width="18" style="496" bestFit="1" customWidth="1"/>
    <col min="1289" max="1289" width="14.28515625" style="496" bestFit="1" customWidth="1"/>
    <col min="1290" max="1290" width="16.5703125" style="496" bestFit="1" customWidth="1"/>
    <col min="1291" max="1291" width="14.28515625" style="496" bestFit="1" customWidth="1"/>
    <col min="1292" max="1292" width="12.5703125" style="496" bestFit="1" customWidth="1"/>
    <col min="1293" max="1293" width="14.28515625" style="496" bestFit="1" customWidth="1"/>
    <col min="1294" max="1536" width="9.140625" style="496"/>
    <col min="1537" max="1537" width="13" style="496" customWidth="1"/>
    <col min="1538" max="1538" width="17.5703125" style="496" bestFit="1" customWidth="1"/>
    <col min="1539" max="1539" width="14.28515625" style="496" bestFit="1" customWidth="1"/>
    <col min="1540" max="1540" width="19.7109375" style="496" bestFit="1" customWidth="1"/>
    <col min="1541" max="1541" width="14.28515625" style="496" bestFit="1" customWidth="1"/>
    <col min="1542" max="1542" width="14" style="496" customWidth="1"/>
    <col min="1543" max="1543" width="14.28515625" style="496" bestFit="1" customWidth="1"/>
    <col min="1544" max="1544" width="18" style="496" bestFit="1" customWidth="1"/>
    <col min="1545" max="1545" width="14.28515625" style="496" bestFit="1" customWidth="1"/>
    <col min="1546" max="1546" width="16.5703125" style="496" bestFit="1" customWidth="1"/>
    <col min="1547" max="1547" width="14.28515625" style="496" bestFit="1" customWidth="1"/>
    <col min="1548" max="1548" width="12.5703125" style="496" bestFit="1" customWidth="1"/>
    <col min="1549" max="1549" width="14.28515625" style="496" bestFit="1" customWidth="1"/>
    <col min="1550" max="1792" width="9.140625" style="496"/>
    <col min="1793" max="1793" width="13" style="496" customWidth="1"/>
    <col min="1794" max="1794" width="17.5703125" style="496" bestFit="1" customWidth="1"/>
    <col min="1795" max="1795" width="14.28515625" style="496" bestFit="1" customWidth="1"/>
    <col min="1796" max="1796" width="19.7109375" style="496" bestFit="1" customWidth="1"/>
    <col min="1797" max="1797" width="14.28515625" style="496" bestFit="1" customWidth="1"/>
    <col min="1798" max="1798" width="14" style="496" customWidth="1"/>
    <col min="1799" max="1799" width="14.28515625" style="496" bestFit="1" customWidth="1"/>
    <col min="1800" max="1800" width="18" style="496" bestFit="1" customWidth="1"/>
    <col min="1801" max="1801" width="14.28515625" style="496" bestFit="1" customWidth="1"/>
    <col min="1802" max="1802" width="16.5703125" style="496" bestFit="1" customWidth="1"/>
    <col min="1803" max="1803" width="14.28515625" style="496" bestFit="1" customWidth="1"/>
    <col min="1804" max="1804" width="12.5703125" style="496" bestFit="1" customWidth="1"/>
    <col min="1805" max="1805" width="14.28515625" style="496" bestFit="1" customWidth="1"/>
    <col min="1806" max="2048" width="9.140625" style="496"/>
    <col min="2049" max="2049" width="13" style="496" customWidth="1"/>
    <col min="2050" max="2050" width="17.5703125" style="496" bestFit="1" customWidth="1"/>
    <col min="2051" max="2051" width="14.28515625" style="496" bestFit="1" customWidth="1"/>
    <col min="2052" max="2052" width="19.7109375" style="496" bestFit="1" customWidth="1"/>
    <col min="2053" max="2053" width="14.28515625" style="496" bestFit="1" customWidth="1"/>
    <col min="2054" max="2054" width="14" style="496" customWidth="1"/>
    <col min="2055" max="2055" width="14.28515625" style="496" bestFit="1" customWidth="1"/>
    <col min="2056" max="2056" width="18" style="496" bestFit="1" customWidth="1"/>
    <col min="2057" max="2057" width="14.28515625" style="496" bestFit="1" customWidth="1"/>
    <col min="2058" max="2058" width="16.5703125" style="496" bestFit="1" customWidth="1"/>
    <col min="2059" max="2059" width="14.28515625" style="496" bestFit="1" customWidth="1"/>
    <col min="2060" max="2060" width="12.5703125" style="496" bestFit="1" customWidth="1"/>
    <col min="2061" max="2061" width="14.28515625" style="496" bestFit="1" customWidth="1"/>
    <col min="2062" max="2304" width="9.140625" style="496"/>
    <col min="2305" max="2305" width="13" style="496" customWidth="1"/>
    <col min="2306" max="2306" width="17.5703125" style="496" bestFit="1" customWidth="1"/>
    <col min="2307" max="2307" width="14.28515625" style="496" bestFit="1" customWidth="1"/>
    <col min="2308" max="2308" width="19.7109375" style="496" bestFit="1" customWidth="1"/>
    <col min="2309" max="2309" width="14.28515625" style="496" bestFit="1" customWidth="1"/>
    <col min="2310" max="2310" width="14" style="496" customWidth="1"/>
    <col min="2311" max="2311" width="14.28515625" style="496" bestFit="1" customWidth="1"/>
    <col min="2312" max="2312" width="18" style="496" bestFit="1" customWidth="1"/>
    <col min="2313" max="2313" width="14.28515625" style="496" bestFit="1" customWidth="1"/>
    <col min="2314" max="2314" width="16.5703125" style="496" bestFit="1" customWidth="1"/>
    <col min="2315" max="2315" width="14.28515625" style="496" bestFit="1" customWidth="1"/>
    <col min="2316" max="2316" width="12.5703125" style="496" bestFit="1" customWidth="1"/>
    <col min="2317" max="2317" width="14.28515625" style="496" bestFit="1" customWidth="1"/>
    <col min="2318" max="2560" width="9.140625" style="496"/>
    <col min="2561" max="2561" width="13" style="496" customWidth="1"/>
    <col min="2562" max="2562" width="17.5703125" style="496" bestFit="1" customWidth="1"/>
    <col min="2563" max="2563" width="14.28515625" style="496" bestFit="1" customWidth="1"/>
    <col min="2564" max="2564" width="19.7109375" style="496" bestFit="1" customWidth="1"/>
    <col min="2565" max="2565" width="14.28515625" style="496" bestFit="1" customWidth="1"/>
    <col min="2566" max="2566" width="14" style="496" customWidth="1"/>
    <col min="2567" max="2567" width="14.28515625" style="496" bestFit="1" customWidth="1"/>
    <col min="2568" max="2568" width="18" style="496" bestFit="1" customWidth="1"/>
    <col min="2569" max="2569" width="14.28515625" style="496" bestFit="1" customWidth="1"/>
    <col min="2570" max="2570" width="16.5703125" style="496" bestFit="1" customWidth="1"/>
    <col min="2571" max="2571" width="14.28515625" style="496" bestFit="1" customWidth="1"/>
    <col min="2572" max="2572" width="12.5703125" style="496" bestFit="1" customWidth="1"/>
    <col min="2573" max="2573" width="14.28515625" style="496" bestFit="1" customWidth="1"/>
    <col min="2574" max="2816" width="9.140625" style="496"/>
    <col min="2817" max="2817" width="13" style="496" customWidth="1"/>
    <col min="2818" max="2818" width="17.5703125" style="496" bestFit="1" customWidth="1"/>
    <col min="2819" max="2819" width="14.28515625" style="496" bestFit="1" customWidth="1"/>
    <col min="2820" max="2820" width="19.7109375" style="496" bestFit="1" customWidth="1"/>
    <col min="2821" max="2821" width="14.28515625" style="496" bestFit="1" customWidth="1"/>
    <col min="2822" max="2822" width="14" style="496" customWidth="1"/>
    <col min="2823" max="2823" width="14.28515625" style="496" bestFit="1" customWidth="1"/>
    <col min="2824" max="2824" width="18" style="496" bestFit="1" customWidth="1"/>
    <col min="2825" max="2825" width="14.28515625" style="496" bestFit="1" customWidth="1"/>
    <col min="2826" max="2826" width="16.5703125" style="496" bestFit="1" customWidth="1"/>
    <col min="2827" max="2827" width="14.28515625" style="496" bestFit="1" customWidth="1"/>
    <col min="2828" max="2828" width="12.5703125" style="496" bestFit="1" customWidth="1"/>
    <col min="2829" max="2829" width="14.28515625" style="496" bestFit="1" customWidth="1"/>
    <col min="2830" max="3072" width="9.140625" style="496"/>
    <col min="3073" max="3073" width="13" style="496" customWidth="1"/>
    <col min="3074" max="3074" width="17.5703125" style="496" bestFit="1" customWidth="1"/>
    <col min="3075" max="3075" width="14.28515625" style="496" bestFit="1" customWidth="1"/>
    <col min="3076" max="3076" width="19.7109375" style="496" bestFit="1" customWidth="1"/>
    <col min="3077" max="3077" width="14.28515625" style="496" bestFit="1" customWidth="1"/>
    <col min="3078" max="3078" width="14" style="496" customWidth="1"/>
    <col min="3079" max="3079" width="14.28515625" style="496" bestFit="1" customWidth="1"/>
    <col min="3080" max="3080" width="18" style="496" bestFit="1" customWidth="1"/>
    <col min="3081" max="3081" width="14.28515625" style="496" bestFit="1" customWidth="1"/>
    <col min="3082" max="3082" width="16.5703125" style="496" bestFit="1" customWidth="1"/>
    <col min="3083" max="3083" width="14.28515625" style="496" bestFit="1" customWidth="1"/>
    <col min="3084" max="3084" width="12.5703125" style="496" bestFit="1" customWidth="1"/>
    <col min="3085" max="3085" width="14.28515625" style="496" bestFit="1" customWidth="1"/>
    <col min="3086" max="3328" width="9.140625" style="496"/>
    <col min="3329" max="3329" width="13" style="496" customWidth="1"/>
    <col min="3330" max="3330" width="17.5703125" style="496" bestFit="1" customWidth="1"/>
    <col min="3331" max="3331" width="14.28515625" style="496" bestFit="1" customWidth="1"/>
    <col min="3332" max="3332" width="19.7109375" style="496" bestFit="1" customWidth="1"/>
    <col min="3333" max="3333" width="14.28515625" style="496" bestFit="1" customWidth="1"/>
    <col min="3334" max="3334" width="14" style="496" customWidth="1"/>
    <col min="3335" max="3335" width="14.28515625" style="496" bestFit="1" customWidth="1"/>
    <col min="3336" max="3336" width="18" style="496" bestFit="1" customWidth="1"/>
    <col min="3337" max="3337" width="14.28515625" style="496" bestFit="1" customWidth="1"/>
    <col min="3338" max="3338" width="16.5703125" style="496" bestFit="1" customWidth="1"/>
    <col min="3339" max="3339" width="14.28515625" style="496" bestFit="1" customWidth="1"/>
    <col min="3340" max="3340" width="12.5703125" style="496" bestFit="1" customWidth="1"/>
    <col min="3341" max="3341" width="14.28515625" style="496" bestFit="1" customWidth="1"/>
    <col min="3342" max="3584" width="9.140625" style="496"/>
    <col min="3585" max="3585" width="13" style="496" customWidth="1"/>
    <col min="3586" max="3586" width="17.5703125" style="496" bestFit="1" customWidth="1"/>
    <col min="3587" max="3587" width="14.28515625" style="496" bestFit="1" customWidth="1"/>
    <col min="3588" max="3588" width="19.7109375" style="496" bestFit="1" customWidth="1"/>
    <col min="3589" max="3589" width="14.28515625" style="496" bestFit="1" customWidth="1"/>
    <col min="3590" max="3590" width="14" style="496" customWidth="1"/>
    <col min="3591" max="3591" width="14.28515625" style="496" bestFit="1" customWidth="1"/>
    <col min="3592" max="3592" width="18" style="496" bestFit="1" customWidth="1"/>
    <col min="3593" max="3593" width="14.28515625" style="496" bestFit="1" customWidth="1"/>
    <col min="3594" max="3594" width="16.5703125" style="496" bestFit="1" customWidth="1"/>
    <col min="3595" max="3595" width="14.28515625" style="496" bestFit="1" customWidth="1"/>
    <col min="3596" max="3596" width="12.5703125" style="496" bestFit="1" customWidth="1"/>
    <col min="3597" max="3597" width="14.28515625" style="496" bestFit="1" customWidth="1"/>
    <col min="3598" max="3840" width="9.140625" style="496"/>
    <col min="3841" max="3841" width="13" style="496" customWidth="1"/>
    <col min="3842" max="3842" width="17.5703125" style="496" bestFit="1" customWidth="1"/>
    <col min="3843" max="3843" width="14.28515625" style="496" bestFit="1" customWidth="1"/>
    <col min="3844" max="3844" width="19.7109375" style="496" bestFit="1" customWidth="1"/>
    <col min="3845" max="3845" width="14.28515625" style="496" bestFit="1" customWidth="1"/>
    <col min="3846" max="3846" width="14" style="496" customWidth="1"/>
    <col min="3847" max="3847" width="14.28515625" style="496" bestFit="1" customWidth="1"/>
    <col min="3848" max="3848" width="18" style="496" bestFit="1" customWidth="1"/>
    <col min="3849" max="3849" width="14.28515625" style="496" bestFit="1" customWidth="1"/>
    <col min="3850" max="3850" width="16.5703125" style="496" bestFit="1" customWidth="1"/>
    <col min="3851" max="3851" width="14.28515625" style="496" bestFit="1" customWidth="1"/>
    <col min="3852" max="3852" width="12.5703125" style="496" bestFit="1" customWidth="1"/>
    <col min="3853" max="3853" width="14.28515625" style="496" bestFit="1" customWidth="1"/>
    <col min="3854" max="4096" width="9.140625" style="496"/>
    <col min="4097" max="4097" width="13" style="496" customWidth="1"/>
    <col min="4098" max="4098" width="17.5703125" style="496" bestFit="1" customWidth="1"/>
    <col min="4099" max="4099" width="14.28515625" style="496" bestFit="1" customWidth="1"/>
    <col min="4100" max="4100" width="19.7109375" style="496" bestFit="1" customWidth="1"/>
    <col min="4101" max="4101" width="14.28515625" style="496" bestFit="1" customWidth="1"/>
    <col min="4102" max="4102" width="14" style="496" customWidth="1"/>
    <col min="4103" max="4103" width="14.28515625" style="496" bestFit="1" customWidth="1"/>
    <col min="4104" max="4104" width="18" style="496" bestFit="1" customWidth="1"/>
    <col min="4105" max="4105" width="14.28515625" style="496" bestFit="1" customWidth="1"/>
    <col min="4106" max="4106" width="16.5703125" style="496" bestFit="1" customWidth="1"/>
    <col min="4107" max="4107" width="14.28515625" style="496" bestFit="1" customWidth="1"/>
    <col min="4108" max="4108" width="12.5703125" style="496" bestFit="1" customWidth="1"/>
    <col min="4109" max="4109" width="14.28515625" style="496" bestFit="1" customWidth="1"/>
    <col min="4110" max="4352" width="9.140625" style="496"/>
    <col min="4353" max="4353" width="13" style="496" customWidth="1"/>
    <col min="4354" max="4354" width="17.5703125" style="496" bestFit="1" customWidth="1"/>
    <col min="4355" max="4355" width="14.28515625" style="496" bestFit="1" customWidth="1"/>
    <col min="4356" max="4356" width="19.7109375" style="496" bestFit="1" customWidth="1"/>
    <col min="4357" max="4357" width="14.28515625" style="496" bestFit="1" customWidth="1"/>
    <col min="4358" max="4358" width="14" style="496" customWidth="1"/>
    <col min="4359" max="4359" width="14.28515625" style="496" bestFit="1" customWidth="1"/>
    <col min="4360" max="4360" width="18" style="496" bestFit="1" customWidth="1"/>
    <col min="4361" max="4361" width="14.28515625" style="496" bestFit="1" customWidth="1"/>
    <col min="4362" max="4362" width="16.5703125" style="496" bestFit="1" customWidth="1"/>
    <col min="4363" max="4363" width="14.28515625" style="496" bestFit="1" customWidth="1"/>
    <col min="4364" max="4364" width="12.5703125" style="496" bestFit="1" customWidth="1"/>
    <col min="4365" max="4365" width="14.28515625" style="496" bestFit="1" customWidth="1"/>
    <col min="4366" max="4608" width="9.140625" style="496"/>
    <col min="4609" max="4609" width="13" style="496" customWidth="1"/>
    <col min="4610" max="4610" width="17.5703125" style="496" bestFit="1" customWidth="1"/>
    <col min="4611" max="4611" width="14.28515625" style="496" bestFit="1" customWidth="1"/>
    <col min="4612" max="4612" width="19.7109375" style="496" bestFit="1" customWidth="1"/>
    <col min="4613" max="4613" width="14.28515625" style="496" bestFit="1" customWidth="1"/>
    <col min="4614" max="4614" width="14" style="496" customWidth="1"/>
    <col min="4615" max="4615" width="14.28515625" style="496" bestFit="1" customWidth="1"/>
    <col min="4616" max="4616" width="18" style="496" bestFit="1" customWidth="1"/>
    <col min="4617" max="4617" width="14.28515625" style="496" bestFit="1" customWidth="1"/>
    <col min="4618" max="4618" width="16.5703125" style="496" bestFit="1" customWidth="1"/>
    <col min="4619" max="4619" width="14.28515625" style="496" bestFit="1" customWidth="1"/>
    <col min="4620" max="4620" width="12.5703125" style="496" bestFit="1" customWidth="1"/>
    <col min="4621" max="4621" width="14.28515625" style="496" bestFit="1" customWidth="1"/>
    <col min="4622" max="4864" width="9.140625" style="496"/>
    <col min="4865" max="4865" width="13" style="496" customWidth="1"/>
    <col min="4866" max="4866" width="17.5703125" style="496" bestFit="1" customWidth="1"/>
    <col min="4867" max="4867" width="14.28515625" style="496" bestFit="1" customWidth="1"/>
    <col min="4868" max="4868" width="19.7109375" style="496" bestFit="1" customWidth="1"/>
    <col min="4869" max="4869" width="14.28515625" style="496" bestFit="1" customWidth="1"/>
    <col min="4870" max="4870" width="14" style="496" customWidth="1"/>
    <col min="4871" max="4871" width="14.28515625" style="496" bestFit="1" customWidth="1"/>
    <col min="4872" max="4872" width="18" style="496" bestFit="1" customWidth="1"/>
    <col min="4873" max="4873" width="14.28515625" style="496" bestFit="1" customWidth="1"/>
    <col min="4874" max="4874" width="16.5703125" style="496" bestFit="1" customWidth="1"/>
    <col min="4875" max="4875" width="14.28515625" style="496" bestFit="1" customWidth="1"/>
    <col min="4876" max="4876" width="12.5703125" style="496" bestFit="1" customWidth="1"/>
    <col min="4877" max="4877" width="14.28515625" style="496" bestFit="1" customWidth="1"/>
    <col min="4878" max="5120" width="9.140625" style="496"/>
    <col min="5121" max="5121" width="13" style="496" customWidth="1"/>
    <col min="5122" max="5122" width="17.5703125" style="496" bestFit="1" customWidth="1"/>
    <col min="5123" max="5123" width="14.28515625" style="496" bestFit="1" customWidth="1"/>
    <col min="5124" max="5124" width="19.7109375" style="496" bestFit="1" customWidth="1"/>
    <col min="5125" max="5125" width="14.28515625" style="496" bestFit="1" customWidth="1"/>
    <col min="5126" max="5126" width="14" style="496" customWidth="1"/>
    <col min="5127" max="5127" width="14.28515625" style="496" bestFit="1" customWidth="1"/>
    <col min="5128" max="5128" width="18" style="496" bestFit="1" customWidth="1"/>
    <col min="5129" max="5129" width="14.28515625" style="496" bestFit="1" customWidth="1"/>
    <col min="5130" max="5130" width="16.5703125" style="496" bestFit="1" customWidth="1"/>
    <col min="5131" max="5131" width="14.28515625" style="496" bestFit="1" customWidth="1"/>
    <col min="5132" max="5132" width="12.5703125" style="496" bestFit="1" customWidth="1"/>
    <col min="5133" max="5133" width="14.28515625" style="496" bestFit="1" customWidth="1"/>
    <col min="5134" max="5376" width="9.140625" style="496"/>
    <col min="5377" max="5377" width="13" style="496" customWidth="1"/>
    <col min="5378" max="5378" width="17.5703125" style="496" bestFit="1" customWidth="1"/>
    <col min="5379" max="5379" width="14.28515625" style="496" bestFit="1" customWidth="1"/>
    <col min="5380" max="5380" width="19.7109375" style="496" bestFit="1" customWidth="1"/>
    <col min="5381" max="5381" width="14.28515625" style="496" bestFit="1" customWidth="1"/>
    <col min="5382" max="5382" width="14" style="496" customWidth="1"/>
    <col min="5383" max="5383" width="14.28515625" style="496" bestFit="1" customWidth="1"/>
    <col min="5384" max="5384" width="18" style="496" bestFit="1" customWidth="1"/>
    <col min="5385" max="5385" width="14.28515625" style="496" bestFit="1" customWidth="1"/>
    <col min="5386" max="5386" width="16.5703125" style="496" bestFit="1" customWidth="1"/>
    <col min="5387" max="5387" width="14.28515625" style="496" bestFit="1" customWidth="1"/>
    <col min="5388" max="5388" width="12.5703125" style="496" bestFit="1" customWidth="1"/>
    <col min="5389" max="5389" width="14.28515625" style="496" bestFit="1" customWidth="1"/>
    <col min="5390" max="5632" width="9.140625" style="496"/>
    <col min="5633" max="5633" width="13" style="496" customWidth="1"/>
    <col min="5634" max="5634" width="17.5703125" style="496" bestFit="1" customWidth="1"/>
    <col min="5635" max="5635" width="14.28515625" style="496" bestFit="1" customWidth="1"/>
    <col min="5636" max="5636" width="19.7109375" style="496" bestFit="1" customWidth="1"/>
    <col min="5637" max="5637" width="14.28515625" style="496" bestFit="1" customWidth="1"/>
    <col min="5638" max="5638" width="14" style="496" customWidth="1"/>
    <col min="5639" max="5639" width="14.28515625" style="496" bestFit="1" customWidth="1"/>
    <col min="5640" max="5640" width="18" style="496" bestFit="1" customWidth="1"/>
    <col min="5641" max="5641" width="14.28515625" style="496" bestFit="1" customWidth="1"/>
    <col min="5642" max="5642" width="16.5703125" style="496" bestFit="1" customWidth="1"/>
    <col min="5643" max="5643" width="14.28515625" style="496" bestFit="1" customWidth="1"/>
    <col min="5644" max="5644" width="12.5703125" style="496" bestFit="1" customWidth="1"/>
    <col min="5645" max="5645" width="14.28515625" style="496" bestFit="1" customWidth="1"/>
    <col min="5646" max="5888" width="9.140625" style="496"/>
    <col min="5889" max="5889" width="13" style="496" customWidth="1"/>
    <col min="5890" max="5890" width="17.5703125" style="496" bestFit="1" customWidth="1"/>
    <col min="5891" max="5891" width="14.28515625" style="496" bestFit="1" customWidth="1"/>
    <col min="5892" max="5892" width="19.7109375" style="496" bestFit="1" customWidth="1"/>
    <col min="5893" max="5893" width="14.28515625" style="496" bestFit="1" customWidth="1"/>
    <col min="5894" max="5894" width="14" style="496" customWidth="1"/>
    <col min="5895" max="5895" width="14.28515625" style="496" bestFit="1" customWidth="1"/>
    <col min="5896" max="5896" width="18" style="496" bestFit="1" customWidth="1"/>
    <col min="5897" max="5897" width="14.28515625" style="496" bestFit="1" customWidth="1"/>
    <col min="5898" max="5898" width="16.5703125" style="496" bestFit="1" customWidth="1"/>
    <col min="5899" max="5899" width="14.28515625" style="496" bestFit="1" customWidth="1"/>
    <col min="5900" max="5900" width="12.5703125" style="496" bestFit="1" customWidth="1"/>
    <col min="5901" max="5901" width="14.28515625" style="496" bestFit="1" customWidth="1"/>
    <col min="5902" max="6144" width="9.140625" style="496"/>
    <col min="6145" max="6145" width="13" style="496" customWidth="1"/>
    <col min="6146" max="6146" width="17.5703125" style="496" bestFit="1" customWidth="1"/>
    <col min="6147" max="6147" width="14.28515625" style="496" bestFit="1" customWidth="1"/>
    <col min="6148" max="6148" width="19.7109375" style="496" bestFit="1" customWidth="1"/>
    <col min="6149" max="6149" width="14.28515625" style="496" bestFit="1" customWidth="1"/>
    <col min="6150" max="6150" width="14" style="496" customWidth="1"/>
    <col min="6151" max="6151" width="14.28515625" style="496" bestFit="1" customWidth="1"/>
    <col min="6152" max="6152" width="18" style="496" bestFit="1" customWidth="1"/>
    <col min="6153" max="6153" width="14.28515625" style="496" bestFit="1" customWidth="1"/>
    <col min="6154" max="6154" width="16.5703125" style="496" bestFit="1" customWidth="1"/>
    <col min="6155" max="6155" width="14.28515625" style="496" bestFit="1" customWidth="1"/>
    <col min="6156" max="6156" width="12.5703125" style="496" bestFit="1" customWidth="1"/>
    <col min="6157" max="6157" width="14.28515625" style="496" bestFit="1" customWidth="1"/>
    <col min="6158" max="6400" width="9.140625" style="496"/>
    <col min="6401" max="6401" width="13" style="496" customWidth="1"/>
    <col min="6402" max="6402" width="17.5703125" style="496" bestFit="1" customWidth="1"/>
    <col min="6403" max="6403" width="14.28515625" style="496" bestFit="1" customWidth="1"/>
    <col min="6404" max="6404" width="19.7109375" style="496" bestFit="1" customWidth="1"/>
    <col min="6405" max="6405" width="14.28515625" style="496" bestFit="1" customWidth="1"/>
    <col min="6406" max="6406" width="14" style="496" customWidth="1"/>
    <col min="6407" max="6407" width="14.28515625" style="496" bestFit="1" customWidth="1"/>
    <col min="6408" max="6408" width="18" style="496" bestFit="1" customWidth="1"/>
    <col min="6409" max="6409" width="14.28515625" style="496" bestFit="1" customWidth="1"/>
    <col min="6410" max="6410" width="16.5703125" style="496" bestFit="1" customWidth="1"/>
    <col min="6411" max="6411" width="14.28515625" style="496" bestFit="1" customWidth="1"/>
    <col min="6412" max="6412" width="12.5703125" style="496" bestFit="1" customWidth="1"/>
    <col min="6413" max="6413" width="14.28515625" style="496" bestFit="1" customWidth="1"/>
    <col min="6414" max="6656" width="9.140625" style="496"/>
    <col min="6657" max="6657" width="13" style="496" customWidth="1"/>
    <col min="6658" max="6658" width="17.5703125" style="496" bestFit="1" customWidth="1"/>
    <col min="6659" max="6659" width="14.28515625" style="496" bestFit="1" customWidth="1"/>
    <col min="6660" max="6660" width="19.7109375" style="496" bestFit="1" customWidth="1"/>
    <col min="6661" max="6661" width="14.28515625" style="496" bestFit="1" customWidth="1"/>
    <col min="6662" max="6662" width="14" style="496" customWidth="1"/>
    <col min="6663" max="6663" width="14.28515625" style="496" bestFit="1" customWidth="1"/>
    <col min="6664" max="6664" width="18" style="496" bestFit="1" customWidth="1"/>
    <col min="6665" max="6665" width="14.28515625" style="496" bestFit="1" customWidth="1"/>
    <col min="6666" max="6666" width="16.5703125" style="496" bestFit="1" customWidth="1"/>
    <col min="6667" max="6667" width="14.28515625" style="496" bestFit="1" customWidth="1"/>
    <col min="6668" max="6668" width="12.5703125" style="496" bestFit="1" customWidth="1"/>
    <col min="6669" max="6669" width="14.28515625" style="496" bestFit="1" customWidth="1"/>
    <col min="6670" max="6912" width="9.140625" style="496"/>
    <col min="6913" max="6913" width="13" style="496" customWidth="1"/>
    <col min="6914" max="6914" width="17.5703125" style="496" bestFit="1" customWidth="1"/>
    <col min="6915" max="6915" width="14.28515625" style="496" bestFit="1" customWidth="1"/>
    <col min="6916" max="6916" width="19.7109375" style="496" bestFit="1" customWidth="1"/>
    <col min="6917" max="6917" width="14.28515625" style="496" bestFit="1" customWidth="1"/>
    <col min="6918" max="6918" width="14" style="496" customWidth="1"/>
    <col min="6919" max="6919" width="14.28515625" style="496" bestFit="1" customWidth="1"/>
    <col min="6920" max="6920" width="18" style="496" bestFit="1" customWidth="1"/>
    <col min="6921" max="6921" width="14.28515625" style="496" bestFit="1" customWidth="1"/>
    <col min="6922" max="6922" width="16.5703125" style="496" bestFit="1" customWidth="1"/>
    <col min="6923" max="6923" width="14.28515625" style="496" bestFit="1" customWidth="1"/>
    <col min="6924" max="6924" width="12.5703125" style="496" bestFit="1" customWidth="1"/>
    <col min="6925" max="6925" width="14.28515625" style="496" bestFit="1" customWidth="1"/>
    <col min="6926" max="7168" width="9.140625" style="496"/>
    <col min="7169" max="7169" width="13" style="496" customWidth="1"/>
    <col min="7170" max="7170" width="17.5703125" style="496" bestFit="1" customWidth="1"/>
    <col min="7171" max="7171" width="14.28515625" style="496" bestFit="1" customWidth="1"/>
    <col min="7172" max="7172" width="19.7109375" style="496" bestFit="1" customWidth="1"/>
    <col min="7173" max="7173" width="14.28515625" style="496" bestFit="1" customWidth="1"/>
    <col min="7174" max="7174" width="14" style="496" customWidth="1"/>
    <col min="7175" max="7175" width="14.28515625" style="496" bestFit="1" customWidth="1"/>
    <col min="7176" max="7176" width="18" style="496" bestFit="1" customWidth="1"/>
    <col min="7177" max="7177" width="14.28515625" style="496" bestFit="1" customWidth="1"/>
    <col min="7178" max="7178" width="16.5703125" style="496" bestFit="1" customWidth="1"/>
    <col min="7179" max="7179" width="14.28515625" style="496" bestFit="1" customWidth="1"/>
    <col min="7180" max="7180" width="12.5703125" style="496" bestFit="1" customWidth="1"/>
    <col min="7181" max="7181" width="14.28515625" style="496" bestFit="1" customWidth="1"/>
    <col min="7182" max="7424" width="9.140625" style="496"/>
    <col min="7425" max="7425" width="13" style="496" customWidth="1"/>
    <col min="7426" max="7426" width="17.5703125" style="496" bestFit="1" customWidth="1"/>
    <col min="7427" max="7427" width="14.28515625" style="496" bestFit="1" customWidth="1"/>
    <col min="7428" max="7428" width="19.7109375" style="496" bestFit="1" customWidth="1"/>
    <col min="7429" max="7429" width="14.28515625" style="496" bestFit="1" customWidth="1"/>
    <col min="7430" max="7430" width="14" style="496" customWidth="1"/>
    <col min="7431" max="7431" width="14.28515625" style="496" bestFit="1" customWidth="1"/>
    <col min="7432" max="7432" width="18" style="496" bestFit="1" customWidth="1"/>
    <col min="7433" max="7433" width="14.28515625" style="496" bestFit="1" customWidth="1"/>
    <col min="7434" max="7434" width="16.5703125" style="496" bestFit="1" customWidth="1"/>
    <col min="7435" max="7435" width="14.28515625" style="496" bestFit="1" customWidth="1"/>
    <col min="7436" max="7436" width="12.5703125" style="496" bestFit="1" customWidth="1"/>
    <col min="7437" max="7437" width="14.28515625" style="496" bestFit="1" customWidth="1"/>
    <col min="7438" max="7680" width="9.140625" style="496"/>
    <col min="7681" max="7681" width="13" style="496" customWidth="1"/>
    <col min="7682" max="7682" width="17.5703125" style="496" bestFit="1" customWidth="1"/>
    <col min="7683" max="7683" width="14.28515625" style="496" bestFit="1" customWidth="1"/>
    <col min="7684" max="7684" width="19.7109375" style="496" bestFit="1" customWidth="1"/>
    <col min="7685" max="7685" width="14.28515625" style="496" bestFit="1" customWidth="1"/>
    <col min="7686" max="7686" width="14" style="496" customWidth="1"/>
    <col min="7687" max="7687" width="14.28515625" style="496" bestFit="1" customWidth="1"/>
    <col min="7688" max="7688" width="18" style="496" bestFit="1" customWidth="1"/>
    <col min="7689" max="7689" width="14.28515625" style="496" bestFit="1" customWidth="1"/>
    <col min="7690" max="7690" width="16.5703125" style="496" bestFit="1" customWidth="1"/>
    <col min="7691" max="7691" width="14.28515625" style="496" bestFit="1" customWidth="1"/>
    <col min="7692" max="7692" width="12.5703125" style="496" bestFit="1" customWidth="1"/>
    <col min="7693" max="7693" width="14.28515625" style="496" bestFit="1" customWidth="1"/>
    <col min="7694" max="7936" width="9.140625" style="496"/>
    <col min="7937" max="7937" width="13" style="496" customWidth="1"/>
    <col min="7938" max="7938" width="17.5703125" style="496" bestFit="1" customWidth="1"/>
    <col min="7939" max="7939" width="14.28515625" style="496" bestFit="1" customWidth="1"/>
    <col min="7940" max="7940" width="19.7109375" style="496" bestFit="1" customWidth="1"/>
    <col min="7941" max="7941" width="14.28515625" style="496" bestFit="1" customWidth="1"/>
    <col min="7942" max="7942" width="14" style="496" customWidth="1"/>
    <col min="7943" max="7943" width="14.28515625" style="496" bestFit="1" customWidth="1"/>
    <col min="7944" max="7944" width="18" style="496" bestFit="1" customWidth="1"/>
    <col min="7945" max="7945" width="14.28515625" style="496" bestFit="1" customWidth="1"/>
    <col min="7946" max="7946" width="16.5703125" style="496" bestFit="1" customWidth="1"/>
    <col min="7947" max="7947" width="14.28515625" style="496" bestFit="1" customWidth="1"/>
    <col min="7948" max="7948" width="12.5703125" style="496" bestFit="1" customWidth="1"/>
    <col min="7949" max="7949" width="14.28515625" style="496" bestFit="1" customWidth="1"/>
    <col min="7950" max="8192" width="9.140625" style="496"/>
    <col min="8193" max="8193" width="13" style="496" customWidth="1"/>
    <col min="8194" max="8194" width="17.5703125" style="496" bestFit="1" customWidth="1"/>
    <col min="8195" max="8195" width="14.28515625" style="496" bestFit="1" customWidth="1"/>
    <col min="8196" max="8196" width="19.7109375" style="496" bestFit="1" customWidth="1"/>
    <col min="8197" max="8197" width="14.28515625" style="496" bestFit="1" customWidth="1"/>
    <col min="8198" max="8198" width="14" style="496" customWidth="1"/>
    <col min="8199" max="8199" width="14.28515625" style="496" bestFit="1" customWidth="1"/>
    <col min="8200" max="8200" width="18" style="496" bestFit="1" customWidth="1"/>
    <col min="8201" max="8201" width="14.28515625" style="496" bestFit="1" customWidth="1"/>
    <col min="8202" max="8202" width="16.5703125" style="496" bestFit="1" customWidth="1"/>
    <col min="8203" max="8203" width="14.28515625" style="496" bestFit="1" customWidth="1"/>
    <col min="8204" max="8204" width="12.5703125" style="496" bestFit="1" customWidth="1"/>
    <col min="8205" max="8205" width="14.28515625" style="496" bestFit="1" customWidth="1"/>
    <col min="8206" max="8448" width="9.140625" style="496"/>
    <col min="8449" max="8449" width="13" style="496" customWidth="1"/>
    <col min="8450" max="8450" width="17.5703125" style="496" bestFit="1" customWidth="1"/>
    <col min="8451" max="8451" width="14.28515625" style="496" bestFit="1" customWidth="1"/>
    <col min="8452" max="8452" width="19.7109375" style="496" bestFit="1" customWidth="1"/>
    <col min="8453" max="8453" width="14.28515625" style="496" bestFit="1" customWidth="1"/>
    <col min="8454" max="8454" width="14" style="496" customWidth="1"/>
    <col min="8455" max="8455" width="14.28515625" style="496" bestFit="1" customWidth="1"/>
    <col min="8456" max="8456" width="18" style="496" bestFit="1" customWidth="1"/>
    <col min="8457" max="8457" width="14.28515625" style="496" bestFit="1" customWidth="1"/>
    <col min="8458" max="8458" width="16.5703125" style="496" bestFit="1" customWidth="1"/>
    <col min="8459" max="8459" width="14.28515625" style="496" bestFit="1" customWidth="1"/>
    <col min="8460" max="8460" width="12.5703125" style="496" bestFit="1" customWidth="1"/>
    <col min="8461" max="8461" width="14.28515625" style="496" bestFit="1" customWidth="1"/>
    <col min="8462" max="8704" width="9.140625" style="496"/>
    <col min="8705" max="8705" width="13" style="496" customWidth="1"/>
    <col min="8706" max="8706" width="17.5703125" style="496" bestFit="1" customWidth="1"/>
    <col min="8707" max="8707" width="14.28515625" style="496" bestFit="1" customWidth="1"/>
    <col min="8708" max="8708" width="19.7109375" style="496" bestFit="1" customWidth="1"/>
    <col min="8709" max="8709" width="14.28515625" style="496" bestFit="1" customWidth="1"/>
    <col min="8710" max="8710" width="14" style="496" customWidth="1"/>
    <col min="8711" max="8711" width="14.28515625" style="496" bestFit="1" customWidth="1"/>
    <col min="8712" max="8712" width="18" style="496" bestFit="1" customWidth="1"/>
    <col min="8713" max="8713" width="14.28515625" style="496" bestFit="1" customWidth="1"/>
    <col min="8714" max="8714" width="16.5703125" style="496" bestFit="1" customWidth="1"/>
    <col min="8715" max="8715" width="14.28515625" style="496" bestFit="1" customWidth="1"/>
    <col min="8716" max="8716" width="12.5703125" style="496" bestFit="1" customWidth="1"/>
    <col min="8717" max="8717" width="14.28515625" style="496" bestFit="1" customWidth="1"/>
    <col min="8718" max="8960" width="9.140625" style="496"/>
    <col min="8961" max="8961" width="13" style="496" customWidth="1"/>
    <col min="8962" max="8962" width="17.5703125" style="496" bestFit="1" customWidth="1"/>
    <col min="8963" max="8963" width="14.28515625" style="496" bestFit="1" customWidth="1"/>
    <col min="8964" max="8964" width="19.7109375" style="496" bestFit="1" customWidth="1"/>
    <col min="8965" max="8965" width="14.28515625" style="496" bestFit="1" customWidth="1"/>
    <col min="8966" max="8966" width="14" style="496" customWidth="1"/>
    <col min="8967" max="8967" width="14.28515625" style="496" bestFit="1" customWidth="1"/>
    <col min="8968" max="8968" width="18" style="496" bestFit="1" customWidth="1"/>
    <col min="8969" max="8969" width="14.28515625" style="496" bestFit="1" customWidth="1"/>
    <col min="8970" max="8970" width="16.5703125" style="496" bestFit="1" customWidth="1"/>
    <col min="8971" max="8971" width="14.28515625" style="496" bestFit="1" customWidth="1"/>
    <col min="8972" max="8972" width="12.5703125" style="496" bestFit="1" customWidth="1"/>
    <col min="8973" max="8973" width="14.28515625" style="496" bestFit="1" customWidth="1"/>
    <col min="8974" max="9216" width="9.140625" style="496"/>
    <col min="9217" max="9217" width="13" style="496" customWidth="1"/>
    <col min="9218" max="9218" width="17.5703125" style="496" bestFit="1" customWidth="1"/>
    <col min="9219" max="9219" width="14.28515625" style="496" bestFit="1" customWidth="1"/>
    <col min="9220" max="9220" width="19.7109375" style="496" bestFit="1" customWidth="1"/>
    <col min="9221" max="9221" width="14.28515625" style="496" bestFit="1" customWidth="1"/>
    <col min="9222" max="9222" width="14" style="496" customWidth="1"/>
    <col min="9223" max="9223" width="14.28515625" style="496" bestFit="1" customWidth="1"/>
    <col min="9224" max="9224" width="18" style="496" bestFit="1" customWidth="1"/>
    <col min="9225" max="9225" width="14.28515625" style="496" bestFit="1" customWidth="1"/>
    <col min="9226" max="9226" width="16.5703125" style="496" bestFit="1" customWidth="1"/>
    <col min="9227" max="9227" width="14.28515625" style="496" bestFit="1" customWidth="1"/>
    <col min="9228" max="9228" width="12.5703125" style="496" bestFit="1" customWidth="1"/>
    <col min="9229" max="9229" width="14.28515625" style="496" bestFit="1" customWidth="1"/>
    <col min="9230" max="9472" width="9.140625" style="496"/>
    <col min="9473" max="9473" width="13" style="496" customWidth="1"/>
    <col min="9474" max="9474" width="17.5703125" style="496" bestFit="1" customWidth="1"/>
    <col min="9475" max="9475" width="14.28515625" style="496" bestFit="1" customWidth="1"/>
    <col min="9476" max="9476" width="19.7109375" style="496" bestFit="1" customWidth="1"/>
    <col min="9477" max="9477" width="14.28515625" style="496" bestFit="1" customWidth="1"/>
    <col min="9478" max="9478" width="14" style="496" customWidth="1"/>
    <col min="9479" max="9479" width="14.28515625" style="496" bestFit="1" customWidth="1"/>
    <col min="9480" max="9480" width="18" style="496" bestFit="1" customWidth="1"/>
    <col min="9481" max="9481" width="14.28515625" style="496" bestFit="1" customWidth="1"/>
    <col min="9482" max="9482" width="16.5703125" style="496" bestFit="1" customWidth="1"/>
    <col min="9483" max="9483" width="14.28515625" style="496" bestFit="1" customWidth="1"/>
    <col min="9484" max="9484" width="12.5703125" style="496" bestFit="1" customWidth="1"/>
    <col min="9485" max="9485" width="14.28515625" style="496" bestFit="1" customWidth="1"/>
    <col min="9486" max="9728" width="9.140625" style="496"/>
    <col min="9729" max="9729" width="13" style="496" customWidth="1"/>
    <col min="9730" max="9730" width="17.5703125" style="496" bestFit="1" customWidth="1"/>
    <col min="9731" max="9731" width="14.28515625" style="496" bestFit="1" customWidth="1"/>
    <col min="9732" max="9732" width="19.7109375" style="496" bestFit="1" customWidth="1"/>
    <col min="9733" max="9733" width="14.28515625" style="496" bestFit="1" customWidth="1"/>
    <col min="9734" max="9734" width="14" style="496" customWidth="1"/>
    <col min="9735" max="9735" width="14.28515625" style="496" bestFit="1" customWidth="1"/>
    <col min="9736" max="9736" width="18" style="496" bestFit="1" customWidth="1"/>
    <col min="9737" max="9737" width="14.28515625" style="496" bestFit="1" customWidth="1"/>
    <col min="9738" max="9738" width="16.5703125" style="496" bestFit="1" customWidth="1"/>
    <col min="9739" max="9739" width="14.28515625" style="496" bestFit="1" customWidth="1"/>
    <col min="9740" max="9740" width="12.5703125" style="496" bestFit="1" customWidth="1"/>
    <col min="9741" max="9741" width="14.28515625" style="496" bestFit="1" customWidth="1"/>
    <col min="9742" max="9984" width="9.140625" style="496"/>
    <col min="9985" max="9985" width="13" style="496" customWidth="1"/>
    <col min="9986" max="9986" width="17.5703125" style="496" bestFit="1" customWidth="1"/>
    <col min="9987" max="9987" width="14.28515625" style="496" bestFit="1" customWidth="1"/>
    <col min="9988" max="9988" width="19.7109375" style="496" bestFit="1" customWidth="1"/>
    <col min="9989" max="9989" width="14.28515625" style="496" bestFit="1" customWidth="1"/>
    <col min="9990" max="9990" width="14" style="496" customWidth="1"/>
    <col min="9991" max="9991" width="14.28515625" style="496" bestFit="1" customWidth="1"/>
    <col min="9992" max="9992" width="18" style="496" bestFit="1" customWidth="1"/>
    <col min="9993" max="9993" width="14.28515625" style="496" bestFit="1" customWidth="1"/>
    <col min="9994" max="9994" width="16.5703125" style="496" bestFit="1" customWidth="1"/>
    <col min="9995" max="9995" width="14.28515625" style="496" bestFit="1" customWidth="1"/>
    <col min="9996" max="9996" width="12.5703125" style="496" bestFit="1" customWidth="1"/>
    <col min="9997" max="9997" width="14.28515625" style="496" bestFit="1" customWidth="1"/>
    <col min="9998" max="10240" width="9.140625" style="496"/>
    <col min="10241" max="10241" width="13" style="496" customWidth="1"/>
    <col min="10242" max="10242" width="17.5703125" style="496" bestFit="1" customWidth="1"/>
    <col min="10243" max="10243" width="14.28515625" style="496" bestFit="1" customWidth="1"/>
    <col min="10244" max="10244" width="19.7109375" style="496" bestFit="1" customWidth="1"/>
    <col min="10245" max="10245" width="14.28515625" style="496" bestFit="1" customWidth="1"/>
    <col min="10246" max="10246" width="14" style="496" customWidth="1"/>
    <col min="10247" max="10247" width="14.28515625" style="496" bestFit="1" customWidth="1"/>
    <col min="10248" max="10248" width="18" style="496" bestFit="1" customWidth="1"/>
    <col min="10249" max="10249" width="14.28515625" style="496" bestFit="1" customWidth="1"/>
    <col min="10250" max="10250" width="16.5703125" style="496" bestFit="1" customWidth="1"/>
    <col min="10251" max="10251" width="14.28515625" style="496" bestFit="1" customWidth="1"/>
    <col min="10252" max="10252" width="12.5703125" style="496" bestFit="1" customWidth="1"/>
    <col min="10253" max="10253" width="14.28515625" style="496" bestFit="1" customWidth="1"/>
    <col min="10254" max="10496" width="9.140625" style="496"/>
    <col min="10497" max="10497" width="13" style="496" customWidth="1"/>
    <col min="10498" max="10498" width="17.5703125" style="496" bestFit="1" customWidth="1"/>
    <col min="10499" max="10499" width="14.28515625" style="496" bestFit="1" customWidth="1"/>
    <col min="10500" max="10500" width="19.7109375" style="496" bestFit="1" customWidth="1"/>
    <col min="10501" max="10501" width="14.28515625" style="496" bestFit="1" customWidth="1"/>
    <col min="10502" max="10502" width="14" style="496" customWidth="1"/>
    <col min="10503" max="10503" width="14.28515625" style="496" bestFit="1" customWidth="1"/>
    <col min="10504" max="10504" width="18" style="496" bestFit="1" customWidth="1"/>
    <col min="10505" max="10505" width="14.28515625" style="496" bestFit="1" customWidth="1"/>
    <col min="10506" max="10506" width="16.5703125" style="496" bestFit="1" customWidth="1"/>
    <col min="10507" max="10507" width="14.28515625" style="496" bestFit="1" customWidth="1"/>
    <col min="10508" max="10508" width="12.5703125" style="496" bestFit="1" customWidth="1"/>
    <col min="10509" max="10509" width="14.28515625" style="496" bestFit="1" customWidth="1"/>
    <col min="10510" max="10752" width="9.140625" style="496"/>
    <col min="10753" max="10753" width="13" style="496" customWidth="1"/>
    <col min="10754" max="10754" width="17.5703125" style="496" bestFit="1" customWidth="1"/>
    <col min="10755" max="10755" width="14.28515625" style="496" bestFit="1" customWidth="1"/>
    <col min="10756" max="10756" width="19.7109375" style="496" bestFit="1" customWidth="1"/>
    <col min="10757" max="10757" width="14.28515625" style="496" bestFit="1" customWidth="1"/>
    <col min="10758" max="10758" width="14" style="496" customWidth="1"/>
    <col min="10759" max="10759" width="14.28515625" style="496" bestFit="1" customWidth="1"/>
    <col min="10760" max="10760" width="18" style="496" bestFit="1" customWidth="1"/>
    <col min="10761" max="10761" width="14.28515625" style="496" bestFit="1" customWidth="1"/>
    <col min="10762" max="10762" width="16.5703125" style="496" bestFit="1" customWidth="1"/>
    <col min="10763" max="10763" width="14.28515625" style="496" bestFit="1" customWidth="1"/>
    <col min="10764" max="10764" width="12.5703125" style="496" bestFit="1" customWidth="1"/>
    <col min="10765" max="10765" width="14.28515625" style="496" bestFit="1" customWidth="1"/>
    <col min="10766" max="11008" width="9.140625" style="496"/>
    <col min="11009" max="11009" width="13" style="496" customWidth="1"/>
    <col min="11010" max="11010" width="17.5703125" style="496" bestFit="1" customWidth="1"/>
    <col min="11011" max="11011" width="14.28515625" style="496" bestFit="1" customWidth="1"/>
    <col min="11012" max="11012" width="19.7109375" style="496" bestFit="1" customWidth="1"/>
    <col min="11013" max="11013" width="14.28515625" style="496" bestFit="1" customWidth="1"/>
    <col min="11014" max="11014" width="14" style="496" customWidth="1"/>
    <col min="11015" max="11015" width="14.28515625" style="496" bestFit="1" customWidth="1"/>
    <col min="11016" max="11016" width="18" style="496" bestFit="1" customWidth="1"/>
    <col min="11017" max="11017" width="14.28515625" style="496" bestFit="1" customWidth="1"/>
    <col min="11018" max="11018" width="16.5703125" style="496" bestFit="1" customWidth="1"/>
    <col min="11019" max="11019" width="14.28515625" style="496" bestFit="1" customWidth="1"/>
    <col min="11020" max="11020" width="12.5703125" style="496" bestFit="1" customWidth="1"/>
    <col min="11021" max="11021" width="14.28515625" style="496" bestFit="1" customWidth="1"/>
    <col min="11022" max="11264" width="9.140625" style="496"/>
    <col min="11265" max="11265" width="13" style="496" customWidth="1"/>
    <col min="11266" max="11266" width="17.5703125" style="496" bestFit="1" customWidth="1"/>
    <col min="11267" max="11267" width="14.28515625" style="496" bestFit="1" customWidth="1"/>
    <col min="11268" max="11268" width="19.7109375" style="496" bestFit="1" customWidth="1"/>
    <col min="11269" max="11269" width="14.28515625" style="496" bestFit="1" customWidth="1"/>
    <col min="11270" max="11270" width="14" style="496" customWidth="1"/>
    <col min="11271" max="11271" width="14.28515625" style="496" bestFit="1" customWidth="1"/>
    <col min="11272" max="11272" width="18" style="496" bestFit="1" customWidth="1"/>
    <col min="11273" max="11273" width="14.28515625" style="496" bestFit="1" customWidth="1"/>
    <col min="11274" max="11274" width="16.5703125" style="496" bestFit="1" customWidth="1"/>
    <col min="11275" max="11275" width="14.28515625" style="496" bestFit="1" customWidth="1"/>
    <col min="11276" max="11276" width="12.5703125" style="496" bestFit="1" customWidth="1"/>
    <col min="11277" max="11277" width="14.28515625" style="496" bestFit="1" customWidth="1"/>
    <col min="11278" max="11520" width="9.140625" style="496"/>
    <col min="11521" max="11521" width="13" style="496" customWidth="1"/>
    <col min="11522" max="11522" width="17.5703125" style="496" bestFit="1" customWidth="1"/>
    <col min="11523" max="11523" width="14.28515625" style="496" bestFit="1" customWidth="1"/>
    <col min="11524" max="11524" width="19.7109375" style="496" bestFit="1" customWidth="1"/>
    <col min="11525" max="11525" width="14.28515625" style="496" bestFit="1" customWidth="1"/>
    <col min="11526" max="11526" width="14" style="496" customWidth="1"/>
    <col min="11527" max="11527" width="14.28515625" style="496" bestFit="1" customWidth="1"/>
    <col min="11528" max="11528" width="18" style="496" bestFit="1" customWidth="1"/>
    <col min="11529" max="11529" width="14.28515625" style="496" bestFit="1" customWidth="1"/>
    <col min="11530" max="11530" width="16.5703125" style="496" bestFit="1" customWidth="1"/>
    <col min="11531" max="11531" width="14.28515625" style="496" bestFit="1" customWidth="1"/>
    <col min="11532" max="11532" width="12.5703125" style="496" bestFit="1" customWidth="1"/>
    <col min="11533" max="11533" width="14.28515625" style="496" bestFit="1" customWidth="1"/>
    <col min="11534" max="11776" width="9.140625" style="496"/>
    <col min="11777" max="11777" width="13" style="496" customWidth="1"/>
    <col min="11778" max="11778" width="17.5703125" style="496" bestFit="1" customWidth="1"/>
    <col min="11779" max="11779" width="14.28515625" style="496" bestFit="1" customWidth="1"/>
    <col min="11780" max="11780" width="19.7109375" style="496" bestFit="1" customWidth="1"/>
    <col min="11781" max="11781" width="14.28515625" style="496" bestFit="1" customWidth="1"/>
    <col min="11782" max="11782" width="14" style="496" customWidth="1"/>
    <col min="11783" max="11783" width="14.28515625" style="496" bestFit="1" customWidth="1"/>
    <col min="11784" max="11784" width="18" style="496" bestFit="1" customWidth="1"/>
    <col min="11785" max="11785" width="14.28515625" style="496" bestFit="1" customWidth="1"/>
    <col min="11786" max="11786" width="16.5703125" style="496" bestFit="1" customWidth="1"/>
    <col min="11787" max="11787" width="14.28515625" style="496" bestFit="1" customWidth="1"/>
    <col min="11788" max="11788" width="12.5703125" style="496" bestFit="1" customWidth="1"/>
    <col min="11789" max="11789" width="14.28515625" style="496" bestFit="1" customWidth="1"/>
    <col min="11790" max="12032" width="9.140625" style="496"/>
    <col min="12033" max="12033" width="13" style="496" customWidth="1"/>
    <col min="12034" max="12034" width="17.5703125" style="496" bestFit="1" customWidth="1"/>
    <col min="12035" max="12035" width="14.28515625" style="496" bestFit="1" customWidth="1"/>
    <col min="12036" max="12036" width="19.7109375" style="496" bestFit="1" customWidth="1"/>
    <col min="12037" max="12037" width="14.28515625" style="496" bestFit="1" customWidth="1"/>
    <col min="12038" max="12038" width="14" style="496" customWidth="1"/>
    <col min="12039" max="12039" width="14.28515625" style="496" bestFit="1" customWidth="1"/>
    <col min="12040" max="12040" width="18" style="496" bestFit="1" customWidth="1"/>
    <col min="12041" max="12041" width="14.28515625" style="496" bestFit="1" customWidth="1"/>
    <col min="12042" max="12042" width="16.5703125" style="496" bestFit="1" customWidth="1"/>
    <col min="12043" max="12043" width="14.28515625" style="496" bestFit="1" customWidth="1"/>
    <col min="12044" max="12044" width="12.5703125" style="496" bestFit="1" customWidth="1"/>
    <col min="12045" max="12045" width="14.28515625" style="496" bestFit="1" customWidth="1"/>
    <col min="12046" max="12288" width="9.140625" style="496"/>
    <col min="12289" max="12289" width="13" style="496" customWidth="1"/>
    <col min="12290" max="12290" width="17.5703125" style="496" bestFit="1" customWidth="1"/>
    <col min="12291" max="12291" width="14.28515625" style="496" bestFit="1" customWidth="1"/>
    <col min="12292" max="12292" width="19.7109375" style="496" bestFit="1" customWidth="1"/>
    <col min="12293" max="12293" width="14.28515625" style="496" bestFit="1" customWidth="1"/>
    <col min="12294" max="12294" width="14" style="496" customWidth="1"/>
    <col min="12295" max="12295" width="14.28515625" style="496" bestFit="1" customWidth="1"/>
    <col min="12296" max="12296" width="18" style="496" bestFit="1" customWidth="1"/>
    <col min="12297" max="12297" width="14.28515625" style="496" bestFit="1" customWidth="1"/>
    <col min="12298" max="12298" width="16.5703125" style="496" bestFit="1" customWidth="1"/>
    <col min="12299" max="12299" width="14.28515625" style="496" bestFit="1" customWidth="1"/>
    <col min="12300" max="12300" width="12.5703125" style="496" bestFit="1" customWidth="1"/>
    <col min="12301" max="12301" width="14.28515625" style="496" bestFit="1" customWidth="1"/>
    <col min="12302" max="12544" width="9.140625" style="496"/>
    <col min="12545" max="12545" width="13" style="496" customWidth="1"/>
    <col min="12546" max="12546" width="17.5703125" style="496" bestFit="1" customWidth="1"/>
    <col min="12547" max="12547" width="14.28515625" style="496" bestFit="1" customWidth="1"/>
    <col min="12548" max="12548" width="19.7109375" style="496" bestFit="1" customWidth="1"/>
    <col min="12549" max="12549" width="14.28515625" style="496" bestFit="1" customWidth="1"/>
    <col min="12550" max="12550" width="14" style="496" customWidth="1"/>
    <col min="12551" max="12551" width="14.28515625" style="496" bestFit="1" customWidth="1"/>
    <col min="12552" max="12552" width="18" style="496" bestFit="1" customWidth="1"/>
    <col min="12553" max="12553" width="14.28515625" style="496" bestFit="1" customWidth="1"/>
    <col min="12554" max="12554" width="16.5703125" style="496" bestFit="1" customWidth="1"/>
    <col min="12555" max="12555" width="14.28515625" style="496" bestFit="1" customWidth="1"/>
    <col min="12556" max="12556" width="12.5703125" style="496" bestFit="1" customWidth="1"/>
    <col min="12557" max="12557" width="14.28515625" style="496" bestFit="1" customWidth="1"/>
    <col min="12558" max="12800" width="9.140625" style="496"/>
    <col min="12801" max="12801" width="13" style="496" customWidth="1"/>
    <col min="12802" max="12802" width="17.5703125" style="496" bestFit="1" customWidth="1"/>
    <col min="12803" max="12803" width="14.28515625" style="496" bestFit="1" customWidth="1"/>
    <col min="12804" max="12804" width="19.7109375" style="496" bestFit="1" customWidth="1"/>
    <col min="12805" max="12805" width="14.28515625" style="496" bestFit="1" customWidth="1"/>
    <col min="12806" max="12806" width="14" style="496" customWidth="1"/>
    <col min="12807" max="12807" width="14.28515625" style="496" bestFit="1" customWidth="1"/>
    <col min="12808" max="12808" width="18" style="496" bestFit="1" customWidth="1"/>
    <col min="12809" max="12809" width="14.28515625" style="496" bestFit="1" customWidth="1"/>
    <col min="12810" max="12810" width="16.5703125" style="496" bestFit="1" customWidth="1"/>
    <col min="12811" max="12811" width="14.28515625" style="496" bestFit="1" customWidth="1"/>
    <col min="12812" max="12812" width="12.5703125" style="496" bestFit="1" customWidth="1"/>
    <col min="12813" max="12813" width="14.28515625" style="496" bestFit="1" customWidth="1"/>
    <col min="12814" max="13056" width="9.140625" style="496"/>
    <col min="13057" max="13057" width="13" style="496" customWidth="1"/>
    <col min="13058" max="13058" width="17.5703125" style="496" bestFit="1" customWidth="1"/>
    <col min="13059" max="13059" width="14.28515625" style="496" bestFit="1" customWidth="1"/>
    <col min="13060" max="13060" width="19.7109375" style="496" bestFit="1" customWidth="1"/>
    <col min="13061" max="13061" width="14.28515625" style="496" bestFit="1" customWidth="1"/>
    <col min="13062" max="13062" width="14" style="496" customWidth="1"/>
    <col min="13063" max="13063" width="14.28515625" style="496" bestFit="1" customWidth="1"/>
    <col min="13064" max="13064" width="18" style="496" bestFit="1" customWidth="1"/>
    <col min="13065" max="13065" width="14.28515625" style="496" bestFit="1" customWidth="1"/>
    <col min="13066" max="13066" width="16.5703125" style="496" bestFit="1" customWidth="1"/>
    <col min="13067" max="13067" width="14.28515625" style="496" bestFit="1" customWidth="1"/>
    <col min="13068" max="13068" width="12.5703125" style="496" bestFit="1" customWidth="1"/>
    <col min="13069" max="13069" width="14.28515625" style="496" bestFit="1" customWidth="1"/>
    <col min="13070" max="13312" width="9.140625" style="496"/>
    <col min="13313" max="13313" width="13" style="496" customWidth="1"/>
    <col min="13314" max="13314" width="17.5703125" style="496" bestFit="1" customWidth="1"/>
    <col min="13315" max="13315" width="14.28515625" style="496" bestFit="1" customWidth="1"/>
    <col min="13316" max="13316" width="19.7109375" style="496" bestFit="1" customWidth="1"/>
    <col min="13317" max="13317" width="14.28515625" style="496" bestFit="1" customWidth="1"/>
    <col min="13318" max="13318" width="14" style="496" customWidth="1"/>
    <col min="13319" max="13319" width="14.28515625" style="496" bestFit="1" customWidth="1"/>
    <col min="13320" max="13320" width="18" style="496" bestFit="1" customWidth="1"/>
    <col min="13321" max="13321" width="14.28515625" style="496" bestFit="1" customWidth="1"/>
    <col min="13322" max="13322" width="16.5703125" style="496" bestFit="1" customWidth="1"/>
    <col min="13323" max="13323" width="14.28515625" style="496" bestFit="1" customWidth="1"/>
    <col min="13324" max="13324" width="12.5703125" style="496" bestFit="1" customWidth="1"/>
    <col min="13325" max="13325" width="14.28515625" style="496" bestFit="1" customWidth="1"/>
    <col min="13326" max="13568" width="9.140625" style="496"/>
    <col min="13569" max="13569" width="13" style="496" customWidth="1"/>
    <col min="13570" max="13570" width="17.5703125" style="496" bestFit="1" customWidth="1"/>
    <col min="13571" max="13571" width="14.28515625" style="496" bestFit="1" customWidth="1"/>
    <col min="13572" max="13572" width="19.7109375" style="496" bestFit="1" customWidth="1"/>
    <col min="13573" max="13573" width="14.28515625" style="496" bestFit="1" customWidth="1"/>
    <col min="13574" max="13574" width="14" style="496" customWidth="1"/>
    <col min="13575" max="13575" width="14.28515625" style="496" bestFit="1" customWidth="1"/>
    <col min="13576" max="13576" width="18" style="496" bestFit="1" customWidth="1"/>
    <col min="13577" max="13577" width="14.28515625" style="496" bestFit="1" customWidth="1"/>
    <col min="13578" max="13578" width="16.5703125" style="496" bestFit="1" customWidth="1"/>
    <col min="13579" max="13579" width="14.28515625" style="496" bestFit="1" customWidth="1"/>
    <col min="13580" max="13580" width="12.5703125" style="496" bestFit="1" customWidth="1"/>
    <col min="13581" max="13581" width="14.28515625" style="496" bestFit="1" customWidth="1"/>
    <col min="13582" max="13824" width="9.140625" style="496"/>
    <col min="13825" max="13825" width="13" style="496" customWidth="1"/>
    <col min="13826" max="13826" width="17.5703125" style="496" bestFit="1" customWidth="1"/>
    <col min="13827" max="13827" width="14.28515625" style="496" bestFit="1" customWidth="1"/>
    <col min="13828" max="13828" width="19.7109375" style="496" bestFit="1" customWidth="1"/>
    <col min="13829" max="13829" width="14.28515625" style="496" bestFit="1" customWidth="1"/>
    <col min="13830" max="13830" width="14" style="496" customWidth="1"/>
    <col min="13831" max="13831" width="14.28515625" style="496" bestFit="1" customWidth="1"/>
    <col min="13832" max="13832" width="18" style="496" bestFit="1" customWidth="1"/>
    <col min="13833" max="13833" width="14.28515625" style="496" bestFit="1" customWidth="1"/>
    <col min="13834" max="13834" width="16.5703125" style="496" bestFit="1" customWidth="1"/>
    <col min="13835" max="13835" width="14.28515625" style="496" bestFit="1" customWidth="1"/>
    <col min="13836" max="13836" width="12.5703125" style="496" bestFit="1" customWidth="1"/>
    <col min="13837" max="13837" width="14.28515625" style="496" bestFit="1" customWidth="1"/>
    <col min="13838" max="14080" width="9.140625" style="496"/>
    <col min="14081" max="14081" width="13" style="496" customWidth="1"/>
    <col min="14082" max="14082" width="17.5703125" style="496" bestFit="1" customWidth="1"/>
    <col min="14083" max="14083" width="14.28515625" style="496" bestFit="1" customWidth="1"/>
    <col min="14084" max="14084" width="19.7109375" style="496" bestFit="1" customWidth="1"/>
    <col min="14085" max="14085" width="14.28515625" style="496" bestFit="1" customWidth="1"/>
    <col min="14086" max="14086" width="14" style="496" customWidth="1"/>
    <col min="14087" max="14087" width="14.28515625" style="496" bestFit="1" customWidth="1"/>
    <col min="14088" max="14088" width="18" style="496" bestFit="1" customWidth="1"/>
    <col min="14089" max="14089" width="14.28515625" style="496" bestFit="1" customWidth="1"/>
    <col min="14090" max="14090" width="16.5703125" style="496" bestFit="1" customWidth="1"/>
    <col min="14091" max="14091" width="14.28515625" style="496" bestFit="1" customWidth="1"/>
    <col min="14092" max="14092" width="12.5703125" style="496" bestFit="1" customWidth="1"/>
    <col min="14093" max="14093" width="14.28515625" style="496" bestFit="1" customWidth="1"/>
    <col min="14094" max="14336" width="9.140625" style="496"/>
    <col min="14337" max="14337" width="13" style="496" customWidth="1"/>
    <col min="14338" max="14338" width="17.5703125" style="496" bestFit="1" customWidth="1"/>
    <col min="14339" max="14339" width="14.28515625" style="496" bestFit="1" customWidth="1"/>
    <col min="14340" max="14340" width="19.7109375" style="496" bestFit="1" customWidth="1"/>
    <col min="14341" max="14341" width="14.28515625" style="496" bestFit="1" customWidth="1"/>
    <col min="14342" max="14342" width="14" style="496" customWidth="1"/>
    <col min="14343" max="14343" width="14.28515625" style="496" bestFit="1" customWidth="1"/>
    <col min="14344" max="14344" width="18" style="496" bestFit="1" customWidth="1"/>
    <col min="14345" max="14345" width="14.28515625" style="496" bestFit="1" customWidth="1"/>
    <col min="14346" max="14346" width="16.5703125" style="496" bestFit="1" customWidth="1"/>
    <col min="14347" max="14347" width="14.28515625" style="496" bestFit="1" customWidth="1"/>
    <col min="14348" max="14348" width="12.5703125" style="496" bestFit="1" customWidth="1"/>
    <col min="14349" max="14349" width="14.28515625" style="496" bestFit="1" customWidth="1"/>
    <col min="14350" max="14592" width="9.140625" style="496"/>
    <col min="14593" max="14593" width="13" style="496" customWidth="1"/>
    <col min="14594" max="14594" width="17.5703125" style="496" bestFit="1" customWidth="1"/>
    <col min="14595" max="14595" width="14.28515625" style="496" bestFit="1" customWidth="1"/>
    <col min="14596" max="14596" width="19.7109375" style="496" bestFit="1" customWidth="1"/>
    <col min="14597" max="14597" width="14.28515625" style="496" bestFit="1" customWidth="1"/>
    <col min="14598" max="14598" width="14" style="496" customWidth="1"/>
    <col min="14599" max="14599" width="14.28515625" style="496" bestFit="1" customWidth="1"/>
    <col min="14600" max="14600" width="18" style="496" bestFit="1" customWidth="1"/>
    <col min="14601" max="14601" width="14.28515625" style="496" bestFit="1" customWidth="1"/>
    <col min="14602" max="14602" width="16.5703125" style="496" bestFit="1" customWidth="1"/>
    <col min="14603" max="14603" width="14.28515625" style="496" bestFit="1" customWidth="1"/>
    <col min="14604" max="14604" width="12.5703125" style="496" bestFit="1" customWidth="1"/>
    <col min="14605" max="14605" width="14.28515625" style="496" bestFit="1" customWidth="1"/>
    <col min="14606" max="14848" width="9.140625" style="496"/>
    <col min="14849" max="14849" width="13" style="496" customWidth="1"/>
    <col min="14850" max="14850" width="17.5703125" style="496" bestFit="1" customWidth="1"/>
    <col min="14851" max="14851" width="14.28515625" style="496" bestFit="1" customWidth="1"/>
    <col min="14852" max="14852" width="19.7109375" style="496" bestFit="1" customWidth="1"/>
    <col min="14853" max="14853" width="14.28515625" style="496" bestFit="1" customWidth="1"/>
    <col min="14854" max="14854" width="14" style="496" customWidth="1"/>
    <col min="14855" max="14855" width="14.28515625" style="496" bestFit="1" customWidth="1"/>
    <col min="14856" max="14856" width="18" style="496" bestFit="1" customWidth="1"/>
    <col min="14857" max="14857" width="14.28515625" style="496" bestFit="1" customWidth="1"/>
    <col min="14858" max="14858" width="16.5703125" style="496" bestFit="1" customWidth="1"/>
    <col min="14859" max="14859" width="14.28515625" style="496" bestFit="1" customWidth="1"/>
    <col min="14860" max="14860" width="12.5703125" style="496" bestFit="1" customWidth="1"/>
    <col min="14861" max="14861" width="14.28515625" style="496" bestFit="1" customWidth="1"/>
    <col min="14862" max="15104" width="9.140625" style="496"/>
    <col min="15105" max="15105" width="13" style="496" customWidth="1"/>
    <col min="15106" max="15106" width="17.5703125" style="496" bestFit="1" customWidth="1"/>
    <col min="15107" max="15107" width="14.28515625" style="496" bestFit="1" customWidth="1"/>
    <col min="15108" max="15108" width="19.7109375" style="496" bestFit="1" customWidth="1"/>
    <col min="15109" max="15109" width="14.28515625" style="496" bestFit="1" customWidth="1"/>
    <col min="15110" max="15110" width="14" style="496" customWidth="1"/>
    <col min="15111" max="15111" width="14.28515625" style="496" bestFit="1" customWidth="1"/>
    <col min="15112" max="15112" width="18" style="496" bestFit="1" customWidth="1"/>
    <col min="15113" max="15113" width="14.28515625" style="496" bestFit="1" customWidth="1"/>
    <col min="15114" max="15114" width="16.5703125" style="496" bestFit="1" customWidth="1"/>
    <col min="15115" max="15115" width="14.28515625" style="496" bestFit="1" customWidth="1"/>
    <col min="15116" max="15116" width="12.5703125" style="496" bestFit="1" customWidth="1"/>
    <col min="15117" max="15117" width="14.28515625" style="496" bestFit="1" customWidth="1"/>
    <col min="15118" max="15360" width="9.140625" style="496"/>
    <col min="15361" max="15361" width="13" style="496" customWidth="1"/>
    <col min="15362" max="15362" width="17.5703125" style="496" bestFit="1" customWidth="1"/>
    <col min="15363" max="15363" width="14.28515625" style="496" bestFit="1" customWidth="1"/>
    <col min="15364" max="15364" width="19.7109375" style="496" bestFit="1" customWidth="1"/>
    <col min="15365" max="15365" width="14.28515625" style="496" bestFit="1" customWidth="1"/>
    <col min="15366" max="15366" width="14" style="496" customWidth="1"/>
    <col min="15367" max="15367" width="14.28515625" style="496" bestFit="1" customWidth="1"/>
    <col min="15368" max="15368" width="18" style="496" bestFit="1" customWidth="1"/>
    <col min="15369" max="15369" width="14.28515625" style="496" bestFit="1" customWidth="1"/>
    <col min="15370" max="15370" width="16.5703125" style="496" bestFit="1" customWidth="1"/>
    <col min="15371" max="15371" width="14.28515625" style="496" bestFit="1" customWidth="1"/>
    <col min="15372" max="15372" width="12.5703125" style="496" bestFit="1" customWidth="1"/>
    <col min="15373" max="15373" width="14.28515625" style="496" bestFit="1" customWidth="1"/>
    <col min="15374" max="15616" width="9.140625" style="496"/>
    <col min="15617" max="15617" width="13" style="496" customWidth="1"/>
    <col min="15618" max="15618" width="17.5703125" style="496" bestFit="1" customWidth="1"/>
    <col min="15619" max="15619" width="14.28515625" style="496" bestFit="1" customWidth="1"/>
    <col min="15620" max="15620" width="19.7109375" style="496" bestFit="1" customWidth="1"/>
    <col min="15621" max="15621" width="14.28515625" style="496" bestFit="1" customWidth="1"/>
    <col min="15622" max="15622" width="14" style="496" customWidth="1"/>
    <col min="15623" max="15623" width="14.28515625" style="496" bestFit="1" customWidth="1"/>
    <col min="15624" max="15624" width="18" style="496" bestFit="1" customWidth="1"/>
    <col min="15625" max="15625" width="14.28515625" style="496" bestFit="1" customWidth="1"/>
    <col min="15626" max="15626" width="16.5703125" style="496" bestFit="1" customWidth="1"/>
    <col min="15627" max="15627" width="14.28515625" style="496" bestFit="1" customWidth="1"/>
    <col min="15628" max="15628" width="12.5703125" style="496" bestFit="1" customWidth="1"/>
    <col min="15629" max="15629" width="14.28515625" style="496" bestFit="1" customWidth="1"/>
    <col min="15630" max="15872" width="9.140625" style="496"/>
    <col min="15873" max="15873" width="13" style="496" customWidth="1"/>
    <col min="15874" max="15874" width="17.5703125" style="496" bestFit="1" customWidth="1"/>
    <col min="15875" max="15875" width="14.28515625" style="496" bestFit="1" customWidth="1"/>
    <col min="15876" max="15876" width="19.7109375" style="496" bestFit="1" customWidth="1"/>
    <col min="15877" max="15877" width="14.28515625" style="496" bestFit="1" customWidth="1"/>
    <col min="15878" max="15878" width="14" style="496" customWidth="1"/>
    <col min="15879" max="15879" width="14.28515625" style="496" bestFit="1" customWidth="1"/>
    <col min="15880" max="15880" width="18" style="496" bestFit="1" customWidth="1"/>
    <col min="15881" max="15881" width="14.28515625" style="496" bestFit="1" customWidth="1"/>
    <col min="15882" max="15882" width="16.5703125" style="496" bestFit="1" customWidth="1"/>
    <col min="15883" max="15883" width="14.28515625" style="496" bestFit="1" customWidth="1"/>
    <col min="15884" max="15884" width="12.5703125" style="496" bestFit="1" customWidth="1"/>
    <col min="15885" max="15885" width="14.28515625" style="496" bestFit="1" customWidth="1"/>
    <col min="15886" max="16128" width="9.140625" style="496"/>
    <col min="16129" max="16129" width="13" style="496" customWidth="1"/>
    <col min="16130" max="16130" width="17.5703125" style="496" bestFit="1" customWidth="1"/>
    <col min="16131" max="16131" width="14.28515625" style="496" bestFit="1" customWidth="1"/>
    <col min="16132" max="16132" width="19.7109375" style="496" bestFit="1" customWidth="1"/>
    <col min="16133" max="16133" width="14.28515625" style="496" bestFit="1" customWidth="1"/>
    <col min="16134" max="16134" width="14" style="496" customWidth="1"/>
    <col min="16135" max="16135" width="14.28515625" style="496" bestFit="1" customWidth="1"/>
    <col min="16136" max="16136" width="18" style="496" bestFit="1" customWidth="1"/>
    <col min="16137" max="16137" width="14.28515625" style="496" bestFit="1" customWidth="1"/>
    <col min="16138" max="16138" width="16.5703125" style="496" bestFit="1" customWidth="1"/>
    <col min="16139" max="16139" width="14.28515625" style="496" bestFit="1" customWidth="1"/>
    <col min="16140" max="16140" width="12.5703125" style="496" bestFit="1" customWidth="1"/>
    <col min="16141" max="16141" width="14.28515625" style="496" bestFit="1" customWidth="1"/>
    <col min="16142" max="16384" width="9.140625" style="496"/>
  </cols>
  <sheetData>
    <row r="1" spans="1:13">
      <c r="A1" s="1860" t="s">
        <v>1227</v>
      </c>
      <c r="B1" s="1860"/>
      <c r="C1" s="1860"/>
      <c r="D1" s="1860"/>
      <c r="E1" s="1860"/>
      <c r="F1" s="1860"/>
      <c r="G1" s="1860"/>
      <c r="H1" s="1860"/>
      <c r="I1" s="1860"/>
      <c r="J1" s="1860"/>
      <c r="K1" s="1860"/>
      <c r="L1" s="1860"/>
      <c r="M1" s="1860"/>
    </row>
    <row r="2" spans="1:13">
      <c r="A2" s="1860" t="s">
        <v>131</v>
      </c>
      <c r="B2" s="1860"/>
      <c r="C2" s="1860"/>
      <c r="D2" s="1860"/>
      <c r="E2" s="1860"/>
      <c r="F2" s="1860"/>
      <c r="G2" s="1860"/>
      <c r="H2" s="1860"/>
      <c r="I2" s="1860"/>
      <c r="J2" s="1860"/>
      <c r="K2" s="1860"/>
      <c r="L2" s="1860"/>
      <c r="M2" s="1860"/>
    </row>
    <row r="3" spans="1:13" ht="16.5" thickBot="1">
      <c r="A3" s="1042"/>
      <c r="B3" s="1042"/>
      <c r="C3" s="1042"/>
      <c r="D3" s="1042"/>
      <c r="E3" s="1042"/>
      <c r="F3" s="1042"/>
      <c r="G3" s="1042"/>
      <c r="H3" s="1042"/>
      <c r="I3" s="1042"/>
      <c r="J3" s="1892"/>
      <c r="K3" s="1892"/>
      <c r="L3" s="1892" t="s">
        <v>69</v>
      </c>
      <c r="M3" s="1892"/>
    </row>
    <row r="4" spans="1:13" ht="21" customHeight="1" thickTop="1">
      <c r="A4" s="1893" t="s">
        <v>543</v>
      </c>
      <c r="B4" s="1894" t="s">
        <v>1228</v>
      </c>
      <c r="C4" s="1895"/>
      <c r="D4" s="1895"/>
      <c r="E4" s="1895"/>
      <c r="F4" s="1895"/>
      <c r="G4" s="1896"/>
      <c r="H4" s="1895" t="s">
        <v>1229</v>
      </c>
      <c r="I4" s="1895"/>
      <c r="J4" s="1895"/>
      <c r="K4" s="1895"/>
      <c r="L4" s="1895"/>
      <c r="M4" s="1897"/>
    </row>
    <row r="5" spans="1:13" ht="21" customHeight="1">
      <c r="A5" s="1857"/>
      <c r="B5" s="1898" t="s">
        <v>5</v>
      </c>
      <c r="C5" s="1899"/>
      <c r="D5" s="1898" t="s">
        <v>6</v>
      </c>
      <c r="E5" s="1899"/>
      <c r="F5" s="1900" t="s">
        <v>47</v>
      </c>
      <c r="G5" s="1899"/>
      <c r="H5" s="1890" t="s">
        <v>5</v>
      </c>
      <c r="I5" s="1890"/>
      <c r="J5" s="1713" t="s">
        <v>6</v>
      </c>
      <c r="K5" s="1712"/>
      <c r="L5" s="1713" t="s">
        <v>47</v>
      </c>
      <c r="M5" s="1714"/>
    </row>
    <row r="6" spans="1:13" ht="21" customHeight="1">
      <c r="A6" s="1858"/>
      <c r="B6" s="1265" t="s">
        <v>3</v>
      </c>
      <c r="C6" s="1266" t="s">
        <v>1230</v>
      </c>
      <c r="D6" s="1267" t="s">
        <v>3</v>
      </c>
      <c r="E6" s="1266" t="s">
        <v>1230</v>
      </c>
      <c r="F6" s="1266" t="s">
        <v>3</v>
      </c>
      <c r="G6" s="1266" t="s">
        <v>1230</v>
      </c>
      <c r="H6" s="1268" t="s">
        <v>3</v>
      </c>
      <c r="I6" s="1269" t="s">
        <v>1230</v>
      </c>
      <c r="J6" s="1265" t="s">
        <v>3</v>
      </c>
      <c r="K6" s="1266" t="s">
        <v>1230</v>
      </c>
      <c r="L6" s="1265" t="s">
        <v>3</v>
      </c>
      <c r="M6" s="1270" t="s">
        <v>1230</v>
      </c>
    </row>
    <row r="7" spans="1:13" ht="21" customHeight="1">
      <c r="A7" s="1043" t="s">
        <v>201</v>
      </c>
      <c r="B7" s="1044">
        <v>54163.06</v>
      </c>
      <c r="C7" s="1045">
        <v>0.73928031280663342</v>
      </c>
      <c r="D7" s="1044">
        <v>74532.06</v>
      </c>
      <c r="E7" s="1045">
        <v>0.82350000000000001</v>
      </c>
      <c r="F7" s="1046">
        <v>35750</v>
      </c>
      <c r="G7" s="1045">
        <v>0.28740629370629367</v>
      </c>
      <c r="H7" s="1047">
        <v>10386.870000000001</v>
      </c>
      <c r="I7" s="1048">
        <v>3.09</v>
      </c>
      <c r="J7" s="1026">
        <v>26350.12</v>
      </c>
      <c r="K7" s="1049">
        <v>3.1572</v>
      </c>
      <c r="L7" s="1027">
        <v>7000</v>
      </c>
      <c r="M7" s="1050">
        <v>3.5605727142857146</v>
      </c>
    </row>
    <row r="8" spans="1:13" ht="21" customHeight="1">
      <c r="A8" s="1043" t="s">
        <v>202</v>
      </c>
      <c r="B8" s="1044">
        <v>87216.62</v>
      </c>
      <c r="C8" s="1045">
        <v>1.45</v>
      </c>
      <c r="D8" s="1044">
        <v>93260.44</v>
      </c>
      <c r="E8" s="1045">
        <v>2.56</v>
      </c>
      <c r="F8" s="1046">
        <v>58180.9</v>
      </c>
      <c r="G8" s="1045">
        <v>0.39290000000000003</v>
      </c>
      <c r="H8" s="1047">
        <v>3614.8099999999995</v>
      </c>
      <c r="I8" s="1048">
        <v>2.71</v>
      </c>
      <c r="J8" s="1026">
        <v>19240.13</v>
      </c>
      <c r="K8" s="1049">
        <v>3.5777000000000001</v>
      </c>
      <c r="L8" s="1027">
        <v>80</v>
      </c>
      <c r="M8" s="1050">
        <v>4.25</v>
      </c>
    </row>
    <row r="9" spans="1:13" ht="21" customHeight="1">
      <c r="A9" s="1043" t="s">
        <v>203</v>
      </c>
      <c r="B9" s="1051">
        <v>44212.160000000003</v>
      </c>
      <c r="C9" s="1045">
        <v>0.64</v>
      </c>
      <c r="D9" s="1044">
        <v>112777.51000000001</v>
      </c>
      <c r="E9" s="1045">
        <v>3.2654353261213163</v>
      </c>
      <c r="F9" s="1046">
        <v>108468.29</v>
      </c>
      <c r="G9" s="1045">
        <v>1.1338999999999999</v>
      </c>
      <c r="H9" s="1052">
        <v>4310.22</v>
      </c>
      <c r="I9" s="1048">
        <v>2.1</v>
      </c>
      <c r="J9" s="1026">
        <v>42780.54</v>
      </c>
      <c r="K9" s="1049">
        <v>4.1276929722252218</v>
      </c>
      <c r="L9" s="1027">
        <v>0</v>
      </c>
      <c r="M9" s="1050">
        <v>0</v>
      </c>
    </row>
    <row r="10" spans="1:13" ht="21" customHeight="1">
      <c r="A10" s="1043" t="s">
        <v>204</v>
      </c>
      <c r="B10" s="1051">
        <v>45909.37</v>
      </c>
      <c r="C10" s="1045">
        <v>0.36</v>
      </c>
      <c r="D10" s="1044">
        <v>119761.42000000001</v>
      </c>
      <c r="E10" s="1045">
        <v>3.5897992254016362</v>
      </c>
      <c r="F10" s="1046">
        <v>118700.81</v>
      </c>
      <c r="G10" s="1045">
        <v>2.6753</v>
      </c>
      <c r="H10" s="1052">
        <v>5389.0999999999995</v>
      </c>
      <c r="I10" s="1048">
        <v>1.49</v>
      </c>
      <c r="J10" s="1026">
        <v>32375.370000000003</v>
      </c>
      <c r="K10" s="1049">
        <v>5.0840074514360767</v>
      </c>
      <c r="L10" s="1027">
        <v>100</v>
      </c>
      <c r="M10" s="1050">
        <v>3.5</v>
      </c>
    </row>
    <row r="11" spans="1:13" ht="21" customHeight="1">
      <c r="A11" s="1043" t="s">
        <v>205</v>
      </c>
      <c r="B11" s="1051">
        <v>86020.75</v>
      </c>
      <c r="C11" s="1045">
        <v>0.82</v>
      </c>
      <c r="D11" s="1044">
        <v>86370.65</v>
      </c>
      <c r="E11" s="1045">
        <v>2.672718214439743</v>
      </c>
      <c r="F11" s="1046">
        <v>122227.5</v>
      </c>
      <c r="G11" s="1045">
        <v>4.8301971251968672</v>
      </c>
      <c r="H11" s="1053">
        <v>7079.22</v>
      </c>
      <c r="I11" s="1048">
        <v>1.5</v>
      </c>
      <c r="J11" s="1026">
        <v>31129.22</v>
      </c>
      <c r="K11" s="1049">
        <v>5.2248389755991305</v>
      </c>
      <c r="L11" s="1027">
        <v>0.9</v>
      </c>
      <c r="M11" s="1050">
        <v>1.2</v>
      </c>
    </row>
    <row r="12" spans="1:13" ht="21" customHeight="1">
      <c r="A12" s="1043" t="s">
        <v>206</v>
      </c>
      <c r="B12" s="1051">
        <v>93480.62</v>
      </c>
      <c r="C12" s="1045">
        <v>0.26</v>
      </c>
      <c r="D12" s="1044">
        <v>108890.69</v>
      </c>
      <c r="E12" s="1045">
        <v>2.71</v>
      </c>
      <c r="F12" s="1046">
        <v>141951.71</v>
      </c>
      <c r="G12" s="1045">
        <v>4.4027000000000003</v>
      </c>
      <c r="H12" s="1053">
        <v>3969.74</v>
      </c>
      <c r="I12" s="1048">
        <v>1.21</v>
      </c>
      <c r="J12" s="1026">
        <v>46055.28</v>
      </c>
      <c r="K12" s="1049">
        <v>5.53</v>
      </c>
      <c r="L12" s="1027">
        <v>2450</v>
      </c>
      <c r="M12" s="1050">
        <v>5.1094999999999997</v>
      </c>
    </row>
    <row r="13" spans="1:13" ht="21" customHeight="1">
      <c r="A13" s="1043" t="s">
        <v>207</v>
      </c>
      <c r="B13" s="1051">
        <v>37572.03</v>
      </c>
      <c r="C13" s="1045">
        <v>0.22</v>
      </c>
      <c r="D13" s="1044">
        <v>103429.5</v>
      </c>
      <c r="E13" s="1045">
        <v>4.1268000000000002</v>
      </c>
      <c r="F13" s="1046">
        <v>108882</v>
      </c>
      <c r="G13" s="1045">
        <v>4.3061999999999996</v>
      </c>
      <c r="H13" s="1053">
        <v>3770.02</v>
      </c>
      <c r="I13" s="1048">
        <v>1.01</v>
      </c>
      <c r="J13" s="1054">
        <v>41950</v>
      </c>
      <c r="K13" s="1049">
        <v>7.0519999999999996</v>
      </c>
      <c r="L13" s="1055">
        <v>4750</v>
      </c>
      <c r="M13" s="1050">
        <v>5.3541999999999996</v>
      </c>
    </row>
    <row r="14" spans="1:13" ht="21" customHeight="1">
      <c r="A14" s="1043" t="s">
        <v>208</v>
      </c>
      <c r="B14" s="1044">
        <v>75260.850000000006</v>
      </c>
      <c r="C14" s="1045">
        <v>0.42</v>
      </c>
      <c r="D14" s="1044">
        <v>51465.06</v>
      </c>
      <c r="E14" s="1045">
        <v>0.89629999999999999</v>
      </c>
      <c r="F14" s="1046">
        <v>97952</v>
      </c>
      <c r="G14" s="1045">
        <v>4.8701999999999996</v>
      </c>
      <c r="H14" s="1053">
        <v>6680.02</v>
      </c>
      <c r="I14" s="1048">
        <v>0.98</v>
      </c>
      <c r="J14" s="1054">
        <v>35965.33</v>
      </c>
      <c r="K14" s="1049">
        <v>7.9599000000000002</v>
      </c>
      <c r="L14" s="1055">
        <v>4820</v>
      </c>
      <c r="M14" s="1050">
        <v>5.7742000000000004</v>
      </c>
    </row>
    <row r="15" spans="1:13" ht="21" customHeight="1">
      <c r="A15" s="1043" t="s">
        <v>209</v>
      </c>
      <c r="B15" s="1044">
        <v>116403.53</v>
      </c>
      <c r="C15" s="1045">
        <v>1.59</v>
      </c>
      <c r="D15" s="1044">
        <v>21562.539999999997</v>
      </c>
      <c r="E15" s="1045">
        <v>0.747</v>
      </c>
      <c r="F15" s="1046">
        <v>90757</v>
      </c>
      <c r="G15" s="1045">
        <v>4.1199000000000003</v>
      </c>
      <c r="H15" s="1046">
        <v>16270</v>
      </c>
      <c r="I15" s="1056">
        <v>1.52</v>
      </c>
      <c r="J15" s="1054">
        <v>20935</v>
      </c>
      <c r="K15" s="1049">
        <v>7.2720000000000002</v>
      </c>
      <c r="L15" s="1055">
        <v>8210</v>
      </c>
      <c r="M15" s="1050">
        <v>5.7297000000000002</v>
      </c>
    </row>
    <row r="16" spans="1:13" ht="21" customHeight="1">
      <c r="A16" s="1043" t="s">
        <v>210</v>
      </c>
      <c r="B16" s="1044">
        <v>137484.17000000001</v>
      </c>
      <c r="C16" s="1045">
        <v>3.44</v>
      </c>
      <c r="D16" s="1044">
        <v>118780.26</v>
      </c>
      <c r="E16" s="1045">
        <v>2.7259000000000002</v>
      </c>
      <c r="F16" s="1046"/>
      <c r="G16" s="1045"/>
      <c r="H16" s="1046">
        <v>11660.02</v>
      </c>
      <c r="I16" s="1056">
        <v>2.75</v>
      </c>
      <c r="J16" s="1054">
        <v>25031.5</v>
      </c>
      <c r="K16" s="1049">
        <v>3.9184000000000001</v>
      </c>
      <c r="L16" s="1055"/>
      <c r="M16" s="1050"/>
    </row>
    <row r="17" spans="1:13" ht="21" customHeight="1">
      <c r="A17" s="1043" t="s">
        <v>211</v>
      </c>
      <c r="B17" s="1044">
        <v>84443.89</v>
      </c>
      <c r="C17" s="1045">
        <v>0.36</v>
      </c>
      <c r="D17" s="1044">
        <v>115766.1</v>
      </c>
      <c r="E17" s="1045">
        <v>2.46</v>
      </c>
      <c r="F17" s="1046"/>
      <c r="G17" s="1045"/>
      <c r="H17" s="1046">
        <v>21690.04</v>
      </c>
      <c r="I17" s="1056">
        <v>2.5499999999999998</v>
      </c>
      <c r="J17" s="1054">
        <v>38970.300000000003</v>
      </c>
      <c r="K17" s="1049">
        <v>4.4800000000000004</v>
      </c>
      <c r="L17" s="1055"/>
      <c r="M17" s="1050"/>
    </row>
    <row r="18" spans="1:13" ht="21" customHeight="1">
      <c r="A18" s="1057" t="s">
        <v>212</v>
      </c>
      <c r="B18" s="1058">
        <v>99550.12</v>
      </c>
      <c r="C18" s="1059">
        <v>0.69</v>
      </c>
      <c r="D18" s="1058">
        <v>55440.06</v>
      </c>
      <c r="E18" s="1059">
        <v>0.6364510804822362</v>
      </c>
      <c r="F18" s="1060"/>
      <c r="G18" s="1059"/>
      <c r="H18" s="1060">
        <v>34244.230000000003</v>
      </c>
      <c r="I18" s="1061">
        <v>3.25</v>
      </c>
      <c r="J18" s="1054">
        <v>20234.22</v>
      </c>
      <c r="K18" s="1049">
        <v>4.4662400074724902</v>
      </c>
      <c r="L18" s="1055"/>
      <c r="M18" s="1050"/>
    </row>
    <row r="19" spans="1:13" ht="21" customHeight="1" thickBot="1">
      <c r="A19" s="1062" t="s">
        <v>553</v>
      </c>
      <c r="B19" s="1063">
        <f>SUM(B7:B18)</f>
        <v>961717.17</v>
      </c>
      <c r="C19" s="1064">
        <v>1.1499999999999999</v>
      </c>
      <c r="D19" s="1065">
        <f>SUM(D7:D18)</f>
        <v>1062036.29</v>
      </c>
      <c r="E19" s="1066">
        <v>2.5970446727655725</v>
      </c>
      <c r="F19" s="1067">
        <f>SUM(F7:F18)</f>
        <v>882870.21</v>
      </c>
      <c r="G19" s="1066"/>
      <c r="H19" s="1068">
        <f>SUM(H7:H18)</f>
        <v>129064.29000000001</v>
      </c>
      <c r="I19" s="1069">
        <v>2.39</v>
      </c>
      <c r="J19" s="1070">
        <f>SUM(J7:J18)</f>
        <v>381017.01</v>
      </c>
      <c r="K19" s="1066">
        <v>5.2694089003509035</v>
      </c>
      <c r="L19" s="1071">
        <f>SUM(L7:L18)</f>
        <v>27410.9</v>
      </c>
      <c r="M19" s="1072"/>
    </row>
    <row r="20" spans="1:13" ht="16.5" thickTop="1">
      <c r="A20" s="1891" t="s">
        <v>1231</v>
      </c>
      <c r="B20" s="1891"/>
      <c r="C20" s="1891"/>
      <c r="D20" s="1891"/>
      <c r="E20" s="1891"/>
      <c r="F20" s="1891"/>
      <c r="G20" s="1891"/>
      <c r="H20" s="1891"/>
      <c r="I20" s="1891"/>
      <c r="J20" s="1891"/>
      <c r="K20" s="1891"/>
      <c r="L20" s="1891"/>
      <c r="M20" s="1891"/>
    </row>
    <row r="21" spans="1:13">
      <c r="A21" s="498"/>
    </row>
    <row r="25" spans="1:13">
      <c r="B25" s="1073"/>
    </row>
    <row r="34" spans="4:8">
      <c r="D34" s="1074"/>
    </row>
    <row r="35" spans="4:8">
      <c r="D35" s="1074"/>
      <c r="H35" s="1074"/>
    </row>
    <row r="36" spans="4:8">
      <c r="D36" s="1074"/>
      <c r="H36" s="1074"/>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7" right="0.7" top="0.75" bottom="0.75" header="0.3" footer="0.3"/>
  <pageSetup scale="62" orientation="landscape" r:id="rId1"/>
</worksheet>
</file>

<file path=xl/worksheets/sheet39.xml><?xml version="1.0" encoding="utf-8"?>
<worksheet xmlns="http://schemas.openxmlformats.org/spreadsheetml/2006/main" xmlns:r="http://schemas.openxmlformats.org/officeDocument/2006/relationships">
  <sheetPr>
    <pageSetUpPr fitToPage="1"/>
  </sheetPr>
  <dimension ref="A1:T31"/>
  <sheetViews>
    <sheetView zoomScale="80" zoomScaleNormal="80" zoomScaleSheetLayoutView="84" workbookViewId="0">
      <selection activeCell="W21" sqref="W21"/>
    </sheetView>
  </sheetViews>
  <sheetFormatPr defaultRowHeight="15.75"/>
  <cols>
    <col min="1" max="1" width="53.28515625" style="1075" customWidth="1"/>
    <col min="2" max="7" width="12.85546875" style="1075" hidden="1" customWidth="1"/>
    <col min="8" max="10" width="12.85546875" style="1075" customWidth="1"/>
    <col min="11" max="16" width="12.85546875" style="1075" bestFit="1" customWidth="1"/>
    <col min="17" max="18" width="12.85546875" style="1075" customWidth="1"/>
    <col min="19" max="20" width="11.140625" style="1075" customWidth="1"/>
    <col min="21" max="256" width="9.140625" style="1075"/>
    <col min="257" max="257" width="53.28515625" style="1075" customWidth="1"/>
    <col min="258" max="263" width="0" style="1075" hidden="1" customWidth="1"/>
    <col min="264" max="266" width="12.85546875" style="1075" customWidth="1"/>
    <col min="267" max="272" width="12.85546875" style="1075" bestFit="1" customWidth="1"/>
    <col min="273" max="274" width="12.85546875" style="1075" customWidth="1"/>
    <col min="275" max="276" width="11.140625" style="1075" customWidth="1"/>
    <col min="277" max="512" width="9.140625" style="1075"/>
    <col min="513" max="513" width="53.28515625" style="1075" customWidth="1"/>
    <col min="514" max="519" width="0" style="1075" hidden="1" customWidth="1"/>
    <col min="520" max="522" width="12.85546875" style="1075" customWidth="1"/>
    <col min="523" max="528" width="12.85546875" style="1075" bestFit="1" customWidth="1"/>
    <col min="529" max="530" width="12.85546875" style="1075" customWidth="1"/>
    <col min="531" max="532" width="11.140625" style="1075" customWidth="1"/>
    <col min="533" max="768" width="9.140625" style="1075"/>
    <col min="769" max="769" width="53.28515625" style="1075" customWidth="1"/>
    <col min="770" max="775" width="0" style="1075" hidden="1" customWidth="1"/>
    <col min="776" max="778" width="12.85546875" style="1075" customWidth="1"/>
    <col min="779" max="784" width="12.85546875" style="1075" bestFit="1" customWidth="1"/>
    <col min="785" max="786" width="12.85546875" style="1075" customWidth="1"/>
    <col min="787" max="788" width="11.140625" style="1075" customWidth="1"/>
    <col min="789" max="1024" width="9.140625" style="1075"/>
    <col min="1025" max="1025" width="53.28515625" style="1075" customWidth="1"/>
    <col min="1026" max="1031" width="0" style="1075" hidden="1" customWidth="1"/>
    <col min="1032" max="1034" width="12.85546875" style="1075" customWidth="1"/>
    <col min="1035" max="1040" width="12.85546875" style="1075" bestFit="1" customWidth="1"/>
    <col min="1041" max="1042" width="12.85546875" style="1075" customWidth="1"/>
    <col min="1043" max="1044" width="11.140625" style="1075" customWidth="1"/>
    <col min="1045" max="1280" width="9.140625" style="1075"/>
    <col min="1281" max="1281" width="53.28515625" style="1075" customWidth="1"/>
    <col min="1282" max="1287" width="0" style="1075" hidden="1" customWidth="1"/>
    <col min="1288" max="1290" width="12.85546875" style="1075" customWidth="1"/>
    <col min="1291" max="1296" width="12.85546875" style="1075" bestFit="1" customWidth="1"/>
    <col min="1297" max="1298" width="12.85546875" style="1075" customWidth="1"/>
    <col min="1299" max="1300" width="11.140625" style="1075" customWidth="1"/>
    <col min="1301" max="1536" width="9.140625" style="1075"/>
    <col min="1537" max="1537" width="53.28515625" style="1075" customWidth="1"/>
    <col min="1538" max="1543" width="0" style="1075" hidden="1" customWidth="1"/>
    <col min="1544" max="1546" width="12.85546875" style="1075" customWidth="1"/>
    <col min="1547" max="1552" width="12.85546875" style="1075" bestFit="1" customWidth="1"/>
    <col min="1553" max="1554" width="12.85546875" style="1075" customWidth="1"/>
    <col min="1555" max="1556" width="11.140625" style="1075" customWidth="1"/>
    <col min="1557" max="1792" width="9.140625" style="1075"/>
    <col min="1793" max="1793" width="53.28515625" style="1075" customWidth="1"/>
    <col min="1794" max="1799" width="0" style="1075" hidden="1" customWidth="1"/>
    <col min="1800" max="1802" width="12.85546875" style="1075" customWidth="1"/>
    <col min="1803" max="1808" width="12.85546875" style="1075" bestFit="1" customWidth="1"/>
    <col min="1809" max="1810" width="12.85546875" style="1075" customWidth="1"/>
    <col min="1811" max="1812" width="11.140625" style="1075" customWidth="1"/>
    <col min="1813" max="2048" width="9.140625" style="1075"/>
    <col min="2049" max="2049" width="53.28515625" style="1075" customWidth="1"/>
    <col min="2050" max="2055" width="0" style="1075" hidden="1" customWidth="1"/>
    <col min="2056" max="2058" width="12.85546875" style="1075" customWidth="1"/>
    <col min="2059" max="2064" width="12.85546875" style="1075" bestFit="1" customWidth="1"/>
    <col min="2065" max="2066" width="12.85546875" style="1075" customWidth="1"/>
    <col min="2067" max="2068" width="11.140625" style="1075" customWidth="1"/>
    <col min="2069" max="2304" width="9.140625" style="1075"/>
    <col min="2305" max="2305" width="53.28515625" style="1075" customWidth="1"/>
    <col min="2306" max="2311" width="0" style="1075" hidden="1" customWidth="1"/>
    <col min="2312" max="2314" width="12.85546875" style="1075" customWidth="1"/>
    <col min="2315" max="2320" width="12.85546875" style="1075" bestFit="1" customWidth="1"/>
    <col min="2321" max="2322" width="12.85546875" style="1075" customWidth="1"/>
    <col min="2323" max="2324" width="11.140625" style="1075" customWidth="1"/>
    <col min="2325" max="2560" width="9.140625" style="1075"/>
    <col min="2561" max="2561" width="53.28515625" style="1075" customWidth="1"/>
    <col min="2562" max="2567" width="0" style="1075" hidden="1" customWidth="1"/>
    <col min="2568" max="2570" width="12.85546875" style="1075" customWidth="1"/>
    <col min="2571" max="2576" width="12.85546875" style="1075" bestFit="1" customWidth="1"/>
    <col min="2577" max="2578" width="12.85546875" style="1075" customWidth="1"/>
    <col min="2579" max="2580" width="11.140625" style="1075" customWidth="1"/>
    <col min="2581" max="2816" width="9.140625" style="1075"/>
    <col min="2817" max="2817" width="53.28515625" style="1075" customWidth="1"/>
    <col min="2818" max="2823" width="0" style="1075" hidden="1" customWidth="1"/>
    <col min="2824" max="2826" width="12.85546875" style="1075" customWidth="1"/>
    <col min="2827" max="2832" width="12.85546875" style="1075" bestFit="1" customWidth="1"/>
    <col min="2833" max="2834" width="12.85546875" style="1075" customWidth="1"/>
    <col min="2835" max="2836" width="11.140625" style="1075" customWidth="1"/>
    <col min="2837" max="3072" width="9.140625" style="1075"/>
    <col min="3073" max="3073" width="53.28515625" style="1075" customWidth="1"/>
    <col min="3074" max="3079" width="0" style="1075" hidden="1" customWidth="1"/>
    <col min="3080" max="3082" width="12.85546875" style="1075" customWidth="1"/>
    <col min="3083" max="3088" width="12.85546875" style="1075" bestFit="1" customWidth="1"/>
    <col min="3089" max="3090" width="12.85546875" style="1075" customWidth="1"/>
    <col min="3091" max="3092" width="11.140625" style="1075" customWidth="1"/>
    <col min="3093" max="3328" width="9.140625" style="1075"/>
    <col min="3329" max="3329" width="53.28515625" style="1075" customWidth="1"/>
    <col min="3330" max="3335" width="0" style="1075" hidden="1" customWidth="1"/>
    <col min="3336" max="3338" width="12.85546875" style="1075" customWidth="1"/>
    <col min="3339" max="3344" width="12.85546875" style="1075" bestFit="1" customWidth="1"/>
    <col min="3345" max="3346" width="12.85546875" style="1075" customWidth="1"/>
    <col min="3347" max="3348" width="11.140625" style="1075" customWidth="1"/>
    <col min="3349" max="3584" width="9.140625" style="1075"/>
    <col min="3585" max="3585" width="53.28515625" style="1075" customWidth="1"/>
    <col min="3586" max="3591" width="0" style="1075" hidden="1" customWidth="1"/>
    <col min="3592" max="3594" width="12.85546875" style="1075" customWidth="1"/>
    <col min="3595" max="3600" width="12.85546875" style="1075" bestFit="1" customWidth="1"/>
    <col min="3601" max="3602" width="12.85546875" style="1075" customWidth="1"/>
    <col min="3603" max="3604" width="11.140625" style="1075" customWidth="1"/>
    <col min="3605" max="3840" width="9.140625" style="1075"/>
    <col min="3841" max="3841" width="53.28515625" style="1075" customWidth="1"/>
    <col min="3842" max="3847" width="0" style="1075" hidden="1" customWidth="1"/>
    <col min="3848" max="3850" width="12.85546875" style="1075" customWidth="1"/>
    <col min="3851" max="3856" width="12.85546875" style="1075" bestFit="1" customWidth="1"/>
    <col min="3857" max="3858" width="12.85546875" style="1075" customWidth="1"/>
    <col min="3859" max="3860" width="11.140625" style="1075" customWidth="1"/>
    <col min="3861" max="4096" width="9.140625" style="1075"/>
    <col min="4097" max="4097" width="53.28515625" style="1075" customWidth="1"/>
    <col min="4098" max="4103" width="0" style="1075" hidden="1" customWidth="1"/>
    <col min="4104" max="4106" width="12.85546875" style="1075" customWidth="1"/>
    <col min="4107" max="4112" width="12.85546875" style="1075" bestFit="1" customWidth="1"/>
    <col min="4113" max="4114" width="12.85546875" style="1075" customWidth="1"/>
    <col min="4115" max="4116" width="11.140625" style="1075" customWidth="1"/>
    <col min="4117" max="4352" width="9.140625" style="1075"/>
    <col min="4353" max="4353" width="53.28515625" style="1075" customWidth="1"/>
    <col min="4354" max="4359" width="0" style="1075" hidden="1" customWidth="1"/>
    <col min="4360" max="4362" width="12.85546875" style="1075" customWidth="1"/>
    <col min="4363" max="4368" width="12.85546875" style="1075" bestFit="1" customWidth="1"/>
    <col min="4369" max="4370" width="12.85546875" style="1075" customWidth="1"/>
    <col min="4371" max="4372" width="11.140625" style="1075" customWidth="1"/>
    <col min="4373" max="4608" width="9.140625" style="1075"/>
    <col min="4609" max="4609" width="53.28515625" style="1075" customWidth="1"/>
    <col min="4610" max="4615" width="0" style="1075" hidden="1" customWidth="1"/>
    <col min="4616" max="4618" width="12.85546875" style="1075" customWidth="1"/>
    <col min="4619" max="4624" width="12.85546875" style="1075" bestFit="1" customWidth="1"/>
    <col min="4625" max="4626" width="12.85546875" style="1075" customWidth="1"/>
    <col min="4627" max="4628" width="11.140625" style="1075" customWidth="1"/>
    <col min="4629" max="4864" width="9.140625" style="1075"/>
    <col min="4865" max="4865" width="53.28515625" style="1075" customWidth="1"/>
    <col min="4866" max="4871" width="0" style="1075" hidden="1" customWidth="1"/>
    <col min="4872" max="4874" width="12.85546875" style="1075" customWidth="1"/>
    <col min="4875" max="4880" width="12.85546875" style="1075" bestFit="1" customWidth="1"/>
    <col min="4881" max="4882" width="12.85546875" style="1075" customWidth="1"/>
    <col min="4883" max="4884" width="11.140625" style="1075" customWidth="1"/>
    <col min="4885" max="5120" width="9.140625" style="1075"/>
    <col min="5121" max="5121" width="53.28515625" style="1075" customWidth="1"/>
    <col min="5122" max="5127" width="0" style="1075" hidden="1" customWidth="1"/>
    <col min="5128" max="5130" width="12.85546875" style="1075" customWidth="1"/>
    <col min="5131" max="5136" width="12.85546875" style="1075" bestFit="1" customWidth="1"/>
    <col min="5137" max="5138" width="12.85546875" style="1075" customWidth="1"/>
    <col min="5139" max="5140" width="11.140625" style="1075" customWidth="1"/>
    <col min="5141" max="5376" width="9.140625" style="1075"/>
    <col min="5377" max="5377" width="53.28515625" style="1075" customWidth="1"/>
    <col min="5378" max="5383" width="0" style="1075" hidden="1" customWidth="1"/>
    <col min="5384" max="5386" width="12.85546875" style="1075" customWidth="1"/>
    <col min="5387" max="5392" width="12.85546875" style="1075" bestFit="1" customWidth="1"/>
    <col min="5393" max="5394" width="12.85546875" style="1075" customWidth="1"/>
    <col min="5395" max="5396" width="11.140625" style="1075" customWidth="1"/>
    <col min="5397" max="5632" width="9.140625" style="1075"/>
    <col min="5633" max="5633" width="53.28515625" style="1075" customWidth="1"/>
    <col min="5634" max="5639" width="0" style="1075" hidden="1" customWidth="1"/>
    <col min="5640" max="5642" width="12.85546875" style="1075" customWidth="1"/>
    <col min="5643" max="5648" width="12.85546875" style="1075" bestFit="1" customWidth="1"/>
    <col min="5649" max="5650" width="12.85546875" style="1075" customWidth="1"/>
    <col min="5651" max="5652" width="11.140625" style="1075" customWidth="1"/>
    <col min="5653" max="5888" width="9.140625" style="1075"/>
    <col min="5889" max="5889" width="53.28515625" style="1075" customWidth="1"/>
    <col min="5890" max="5895" width="0" style="1075" hidden="1" customWidth="1"/>
    <col min="5896" max="5898" width="12.85546875" style="1075" customWidth="1"/>
    <col min="5899" max="5904" width="12.85546875" style="1075" bestFit="1" customWidth="1"/>
    <col min="5905" max="5906" width="12.85546875" style="1075" customWidth="1"/>
    <col min="5907" max="5908" width="11.140625" style="1075" customWidth="1"/>
    <col min="5909" max="6144" width="9.140625" style="1075"/>
    <col min="6145" max="6145" width="53.28515625" style="1075" customWidth="1"/>
    <col min="6146" max="6151" width="0" style="1075" hidden="1" customWidth="1"/>
    <col min="6152" max="6154" width="12.85546875" style="1075" customWidth="1"/>
    <col min="6155" max="6160" width="12.85546875" style="1075" bestFit="1" customWidth="1"/>
    <col min="6161" max="6162" width="12.85546875" style="1075" customWidth="1"/>
    <col min="6163" max="6164" width="11.140625" style="1075" customWidth="1"/>
    <col min="6165" max="6400" width="9.140625" style="1075"/>
    <col min="6401" max="6401" width="53.28515625" style="1075" customWidth="1"/>
    <col min="6402" max="6407" width="0" style="1075" hidden="1" customWidth="1"/>
    <col min="6408" max="6410" width="12.85546875" style="1075" customWidth="1"/>
    <col min="6411" max="6416" width="12.85546875" style="1075" bestFit="1" customWidth="1"/>
    <col min="6417" max="6418" width="12.85546875" style="1075" customWidth="1"/>
    <col min="6419" max="6420" width="11.140625" style="1075" customWidth="1"/>
    <col min="6421" max="6656" width="9.140625" style="1075"/>
    <col min="6657" max="6657" width="53.28515625" style="1075" customWidth="1"/>
    <col min="6658" max="6663" width="0" style="1075" hidden="1" customWidth="1"/>
    <col min="6664" max="6666" width="12.85546875" style="1075" customWidth="1"/>
    <col min="6667" max="6672" width="12.85546875" style="1075" bestFit="1" customWidth="1"/>
    <col min="6673" max="6674" width="12.85546875" style="1075" customWidth="1"/>
    <col min="6675" max="6676" width="11.140625" style="1075" customWidth="1"/>
    <col min="6677" max="6912" width="9.140625" style="1075"/>
    <col min="6913" max="6913" width="53.28515625" style="1075" customWidth="1"/>
    <col min="6914" max="6919" width="0" style="1075" hidden="1" customWidth="1"/>
    <col min="6920" max="6922" width="12.85546875" style="1075" customWidth="1"/>
    <col min="6923" max="6928" width="12.85546875" style="1075" bestFit="1" customWidth="1"/>
    <col min="6929" max="6930" width="12.85546875" style="1075" customWidth="1"/>
    <col min="6931" max="6932" width="11.140625" style="1075" customWidth="1"/>
    <col min="6933" max="7168" width="9.140625" style="1075"/>
    <col min="7169" max="7169" width="53.28515625" style="1075" customWidth="1"/>
    <col min="7170" max="7175" width="0" style="1075" hidden="1" customWidth="1"/>
    <col min="7176" max="7178" width="12.85546875" style="1075" customWidth="1"/>
    <col min="7179" max="7184" width="12.85546875" style="1075" bestFit="1" customWidth="1"/>
    <col min="7185" max="7186" width="12.85546875" style="1075" customWidth="1"/>
    <col min="7187" max="7188" width="11.140625" style="1075" customWidth="1"/>
    <col min="7189" max="7424" width="9.140625" style="1075"/>
    <col min="7425" max="7425" width="53.28515625" style="1075" customWidth="1"/>
    <col min="7426" max="7431" width="0" style="1075" hidden="1" customWidth="1"/>
    <col min="7432" max="7434" width="12.85546875" style="1075" customWidth="1"/>
    <col min="7435" max="7440" width="12.85546875" style="1075" bestFit="1" customWidth="1"/>
    <col min="7441" max="7442" width="12.85546875" style="1075" customWidth="1"/>
    <col min="7443" max="7444" width="11.140625" style="1075" customWidth="1"/>
    <col min="7445" max="7680" width="9.140625" style="1075"/>
    <col min="7681" max="7681" width="53.28515625" style="1075" customWidth="1"/>
    <col min="7682" max="7687" width="0" style="1075" hidden="1" customWidth="1"/>
    <col min="7688" max="7690" width="12.85546875" style="1075" customWidth="1"/>
    <col min="7691" max="7696" width="12.85546875" style="1075" bestFit="1" customWidth="1"/>
    <col min="7697" max="7698" width="12.85546875" style="1075" customWidth="1"/>
    <col min="7699" max="7700" width="11.140625" style="1075" customWidth="1"/>
    <col min="7701" max="7936" width="9.140625" style="1075"/>
    <col min="7937" max="7937" width="53.28515625" style="1075" customWidth="1"/>
    <col min="7938" max="7943" width="0" style="1075" hidden="1" customWidth="1"/>
    <col min="7944" max="7946" width="12.85546875" style="1075" customWidth="1"/>
    <col min="7947" max="7952" width="12.85546875" style="1075" bestFit="1" customWidth="1"/>
    <col min="7953" max="7954" width="12.85546875" style="1075" customWidth="1"/>
    <col min="7955" max="7956" width="11.140625" style="1075" customWidth="1"/>
    <col min="7957" max="8192" width="9.140625" style="1075"/>
    <col min="8193" max="8193" width="53.28515625" style="1075" customWidth="1"/>
    <col min="8194" max="8199" width="0" style="1075" hidden="1" customWidth="1"/>
    <col min="8200" max="8202" width="12.85546875" style="1075" customWidth="1"/>
    <col min="8203" max="8208" width="12.85546875" style="1075" bestFit="1" customWidth="1"/>
    <col min="8209" max="8210" width="12.85546875" style="1075" customWidth="1"/>
    <col min="8211" max="8212" width="11.140625" style="1075" customWidth="1"/>
    <col min="8213" max="8448" width="9.140625" style="1075"/>
    <col min="8449" max="8449" width="53.28515625" style="1075" customWidth="1"/>
    <col min="8450" max="8455" width="0" style="1075" hidden="1" customWidth="1"/>
    <col min="8456" max="8458" width="12.85546875" style="1075" customWidth="1"/>
    <col min="8459" max="8464" width="12.85546875" style="1075" bestFit="1" customWidth="1"/>
    <col min="8465" max="8466" width="12.85546875" style="1075" customWidth="1"/>
    <col min="8467" max="8468" width="11.140625" style="1075" customWidth="1"/>
    <col min="8469" max="8704" width="9.140625" style="1075"/>
    <col min="8705" max="8705" width="53.28515625" style="1075" customWidth="1"/>
    <col min="8706" max="8711" width="0" style="1075" hidden="1" customWidth="1"/>
    <col min="8712" max="8714" width="12.85546875" style="1075" customWidth="1"/>
    <col min="8715" max="8720" width="12.85546875" style="1075" bestFit="1" customWidth="1"/>
    <col min="8721" max="8722" width="12.85546875" style="1075" customWidth="1"/>
    <col min="8723" max="8724" width="11.140625" style="1075" customWidth="1"/>
    <col min="8725" max="8960" width="9.140625" style="1075"/>
    <col min="8961" max="8961" width="53.28515625" style="1075" customWidth="1"/>
    <col min="8962" max="8967" width="0" style="1075" hidden="1" customWidth="1"/>
    <col min="8968" max="8970" width="12.85546875" style="1075" customWidth="1"/>
    <col min="8971" max="8976" width="12.85546875" style="1075" bestFit="1" customWidth="1"/>
    <col min="8977" max="8978" width="12.85546875" style="1075" customWidth="1"/>
    <col min="8979" max="8980" width="11.140625" style="1075" customWidth="1"/>
    <col min="8981" max="9216" width="9.140625" style="1075"/>
    <col min="9217" max="9217" width="53.28515625" style="1075" customWidth="1"/>
    <col min="9218" max="9223" width="0" style="1075" hidden="1" customWidth="1"/>
    <col min="9224" max="9226" width="12.85546875" style="1075" customWidth="1"/>
    <col min="9227" max="9232" width="12.85546875" style="1075" bestFit="1" customWidth="1"/>
    <col min="9233" max="9234" width="12.85546875" style="1075" customWidth="1"/>
    <col min="9235" max="9236" width="11.140625" style="1075" customWidth="1"/>
    <col min="9237" max="9472" width="9.140625" style="1075"/>
    <col min="9473" max="9473" width="53.28515625" style="1075" customWidth="1"/>
    <col min="9474" max="9479" width="0" style="1075" hidden="1" customWidth="1"/>
    <col min="9480" max="9482" width="12.85546875" style="1075" customWidth="1"/>
    <col min="9483" max="9488" width="12.85546875" style="1075" bestFit="1" customWidth="1"/>
    <col min="9489" max="9490" width="12.85546875" style="1075" customWidth="1"/>
    <col min="9491" max="9492" width="11.140625" style="1075" customWidth="1"/>
    <col min="9493" max="9728" width="9.140625" style="1075"/>
    <col min="9729" max="9729" width="53.28515625" style="1075" customWidth="1"/>
    <col min="9730" max="9735" width="0" style="1075" hidden="1" customWidth="1"/>
    <col min="9736" max="9738" width="12.85546875" style="1075" customWidth="1"/>
    <col min="9739" max="9744" width="12.85546875" style="1075" bestFit="1" customWidth="1"/>
    <col min="9745" max="9746" width="12.85546875" style="1075" customWidth="1"/>
    <col min="9747" max="9748" width="11.140625" style="1075" customWidth="1"/>
    <col min="9749" max="9984" width="9.140625" style="1075"/>
    <col min="9985" max="9985" width="53.28515625" style="1075" customWidth="1"/>
    <col min="9986" max="9991" width="0" style="1075" hidden="1" customWidth="1"/>
    <col min="9992" max="9994" width="12.85546875" style="1075" customWidth="1"/>
    <col min="9995" max="10000" width="12.85546875" style="1075" bestFit="1" customWidth="1"/>
    <col min="10001" max="10002" width="12.85546875" style="1075" customWidth="1"/>
    <col min="10003" max="10004" width="11.140625" style="1075" customWidth="1"/>
    <col min="10005" max="10240" width="9.140625" style="1075"/>
    <col min="10241" max="10241" width="53.28515625" style="1075" customWidth="1"/>
    <col min="10242" max="10247" width="0" style="1075" hidden="1" customWidth="1"/>
    <col min="10248" max="10250" width="12.85546875" style="1075" customWidth="1"/>
    <col min="10251" max="10256" width="12.85546875" style="1075" bestFit="1" customWidth="1"/>
    <col min="10257" max="10258" width="12.85546875" style="1075" customWidth="1"/>
    <col min="10259" max="10260" width="11.140625" style="1075" customWidth="1"/>
    <col min="10261" max="10496" width="9.140625" style="1075"/>
    <col min="10497" max="10497" width="53.28515625" style="1075" customWidth="1"/>
    <col min="10498" max="10503" width="0" style="1075" hidden="1" customWidth="1"/>
    <col min="10504" max="10506" width="12.85546875" style="1075" customWidth="1"/>
    <col min="10507" max="10512" width="12.85546875" style="1075" bestFit="1" customWidth="1"/>
    <col min="10513" max="10514" width="12.85546875" style="1075" customWidth="1"/>
    <col min="10515" max="10516" width="11.140625" style="1075" customWidth="1"/>
    <col min="10517" max="10752" width="9.140625" style="1075"/>
    <col min="10753" max="10753" width="53.28515625" style="1075" customWidth="1"/>
    <col min="10754" max="10759" width="0" style="1075" hidden="1" customWidth="1"/>
    <col min="10760" max="10762" width="12.85546875" style="1075" customWidth="1"/>
    <col min="10763" max="10768" width="12.85546875" style="1075" bestFit="1" customWidth="1"/>
    <col min="10769" max="10770" width="12.85546875" style="1075" customWidth="1"/>
    <col min="10771" max="10772" width="11.140625" style="1075" customWidth="1"/>
    <col min="10773" max="11008" width="9.140625" style="1075"/>
    <col min="11009" max="11009" width="53.28515625" style="1075" customWidth="1"/>
    <col min="11010" max="11015" width="0" style="1075" hidden="1" customWidth="1"/>
    <col min="11016" max="11018" width="12.85546875" style="1075" customWidth="1"/>
    <col min="11019" max="11024" width="12.85546875" style="1075" bestFit="1" customWidth="1"/>
    <col min="11025" max="11026" width="12.85546875" style="1075" customWidth="1"/>
    <col min="11027" max="11028" width="11.140625" style="1075" customWidth="1"/>
    <col min="11029" max="11264" width="9.140625" style="1075"/>
    <col min="11265" max="11265" width="53.28515625" style="1075" customWidth="1"/>
    <col min="11266" max="11271" width="0" style="1075" hidden="1" customWidth="1"/>
    <col min="11272" max="11274" width="12.85546875" style="1075" customWidth="1"/>
    <col min="11275" max="11280" width="12.85546875" style="1075" bestFit="1" customWidth="1"/>
    <col min="11281" max="11282" width="12.85546875" style="1075" customWidth="1"/>
    <col min="11283" max="11284" width="11.140625" style="1075" customWidth="1"/>
    <col min="11285" max="11520" width="9.140625" style="1075"/>
    <col min="11521" max="11521" width="53.28515625" style="1075" customWidth="1"/>
    <col min="11522" max="11527" width="0" style="1075" hidden="1" customWidth="1"/>
    <col min="11528" max="11530" width="12.85546875" style="1075" customWidth="1"/>
    <col min="11531" max="11536" width="12.85546875" style="1075" bestFit="1" customWidth="1"/>
    <col min="11537" max="11538" width="12.85546875" style="1075" customWidth="1"/>
    <col min="11539" max="11540" width="11.140625" style="1075" customWidth="1"/>
    <col min="11541" max="11776" width="9.140625" style="1075"/>
    <col min="11777" max="11777" width="53.28515625" style="1075" customWidth="1"/>
    <col min="11778" max="11783" width="0" style="1075" hidden="1" customWidth="1"/>
    <col min="11784" max="11786" width="12.85546875" style="1075" customWidth="1"/>
    <col min="11787" max="11792" width="12.85546875" style="1075" bestFit="1" customWidth="1"/>
    <col min="11793" max="11794" width="12.85546875" style="1075" customWidth="1"/>
    <col min="11795" max="11796" width="11.140625" style="1075" customWidth="1"/>
    <col min="11797" max="12032" width="9.140625" style="1075"/>
    <col min="12033" max="12033" width="53.28515625" style="1075" customWidth="1"/>
    <col min="12034" max="12039" width="0" style="1075" hidden="1" customWidth="1"/>
    <col min="12040" max="12042" width="12.85546875" style="1075" customWidth="1"/>
    <col min="12043" max="12048" width="12.85546875" style="1075" bestFit="1" customWidth="1"/>
    <col min="12049" max="12050" width="12.85546875" style="1075" customWidth="1"/>
    <col min="12051" max="12052" width="11.140625" style="1075" customWidth="1"/>
    <col min="12053" max="12288" width="9.140625" style="1075"/>
    <col min="12289" max="12289" width="53.28515625" style="1075" customWidth="1"/>
    <col min="12290" max="12295" width="0" style="1075" hidden="1" customWidth="1"/>
    <col min="12296" max="12298" width="12.85546875" style="1075" customWidth="1"/>
    <col min="12299" max="12304" width="12.85546875" style="1075" bestFit="1" customWidth="1"/>
    <col min="12305" max="12306" width="12.85546875" style="1075" customWidth="1"/>
    <col min="12307" max="12308" width="11.140625" style="1075" customWidth="1"/>
    <col min="12309" max="12544" width="9.140625" style="1075"/>
    <col min="12545" max="12545" width="53.28515625" style="1075" customWidth="1"/>
    <col min="12546" max="12551" width="0" style="1075" hidden="1" customWidth="1"/>
    <col min="12552" max="12554" width="12.85546875" style="1075" customWidth="1"/>
    <col min="12555" max="12560" width="12.85546875" style="1075" bestFit="1" customWidth="1"/>
    <col min="12561" max="12562" width="12.85546875" style="1075" customWidth="1"/>
    <col min="12563" max="12564" width="11.140625" style="1075" customWidth="1"/>
    <col min="12565" max="12800" width="9.140625" style="1075"/>
    <col min="12801" max="12801" width="53.28515625" style="1075" customWidth="1"/>
    <col min="12802" max="12807" width="0" style="1075" hidden="1" customWidth="1"/>
    <col min="12808" max="12810" width="12.85546875" style="1075" customWidth="1"/>
    <col min="12811" max="12816" width="12.85546875" style="1075" bestFit="1" customWidth="1"/>
    <col min="12817" max="12818" width="12.85546875" style="1075" customWidth="1"/>
    <col min="12819" max="12820" width="11.140625" style="1075" customWidth="1"/>
    <col min="12821" max="13056" width="9.140625" style="1075"/>
    <col min="13057" max="13057" width="53.28515625" style="1075" customWidth="1"/>
    <col min="13058" max="13063" width="0" style="1075" hidden="1" customWidth="1"/>
    <col min="13064" max="13066" width="12.85546875" style="1075" customWidth="1"/>
    <col min="13067" max="13072" width="12.85546875" style="1075" bestFit="1" customWidth="1"/>
    <col min="13073" max="13074" width="12.85546875" style="1075" customWidth="1"/>
    <col min="13075" max="13076" width="11.140625" style="1075" customWidth="1"/>
    <col min="13077" max="13312" width="9.140625" style="1075"/>
    <col min="13313" max="13313" width="53.28515625" style="1075" customWidth="1"/>
    <col min="13314" max="13319" width="0" style="1075" hidden="1" customWidth="1"/>
    <col min="13320" max="13322" width="12.85546875" style="1075" customWidth="1"/>
    <col min="13323" max="13328" width="12.85546875" style="1075" bestFit="1" customWidth="1"/>
    <col min="13329" max="13330" width="12.85546875" style="1075" customWidth="1"/>
    <col min="13331" max="13332" width="11.140625" style="1075" customWidth="1"/>
    <col min="13333" max="13568" width="9.140625" style="1075"/>
    <col min="13569" max="13569" width="53.28515625" style="1075" customWidth="1"/>
    <col min="13570" max="13575" width="0" style="1075" hidden="1" customWidth="1"/>
    <col min="13576" max="13578" width="12.85546875" style="1075" customWidth="1"/>
    <col min="13579" max="13584" width="12.85546875" style="1075" bestFit="1" customWidth="1"/>
    <col min="13585" max="13586" width="12.85546875" style="1075" customWidth="1"/>
    <col min="13587" max="13588" width="11.140625" style="1075" customWidth="1"/>
    <col min="13589" max="13824" width="9.140625" style="1075"/>
    <col min="13825" max="13825" width="53.28515625" style="1075" customWidth="1"/>
    <col min="13826" max="13831" width="0" style="1075" hidden="1" customWidth="1"/>
    <col min="13832" max="13834" width="12.85546875" style="1075" customWidth="1"/>
    <col min="13835" max="13840" width="12.85546875" style="1075" bestFit="1" customWidth="1"/>
    <col min="13841" max="13842" width="12.85546875" style="1075" customWidth="1"/>
    <col min="13843" max="13844" width="11.140625" style="1075" customWidth="1"/>
    <col min="13845" max="14080" width="9.140625" style="1075"/>
    <col min="14081" max="14081" width="53.28515625" style="1075" customWidth="1"/>
    <col min="14082" max="14087" width="0" style="1075" hidden="1" customWidth="1"/>
    <col min="14088" max="14090" width="12.85546875" style="1075" customWidth="1"/>
    <col min="14091" max="14096" width="12.85546875" style="1075" bestFit="1" customWidth="1"/>
    <col min="14097" max="14098" width="12.85546875" style="1075" customWidth="1"/>
    <col min="14099" max="14100" width="11.140625" style="1075" customWidth="1"/>
    <col min="14101" max="14336" width="9.140625" style="1075"/>
    <col min="14337" max="14337" width="53.28515625" style="1075" customWidth="1"/>
    <col min="14338" max="14343" width="0" style="1075" hidden="1" customWidth="1"/>
    <col min="14344" max="14346" width="12.85546875" style="1075" customWidth="1"/>
    <col min="14347" max="14352" width="12.85546875" style="1075" bestFit="1" customWidth="1"/>
    <col min="14353" max="14354" width="12.85546875" style="1075" customWidth="1"/>
    <col min="14355" max="14356" width="11.140625" style="1075" customWidth="1"/>
    <col min="14357" max="14592" width="9.140625" style="1075"/>
    <col min="14593" max="14593" width="53.28515625" style="1075" customWidth="1"/>
    <col min="14594" max="14599" width="0" style="1075" hidden="1" customWidth="1"/>
    <col min="14600" max="14602" width="12.85546875" style="1075" customWidth="1"/>
    <col min="14603" max="14608" width="12.85546875" style="1075" bestFit="1" customWidth="1"/>
    <col min="14609" max="14610" width="12.85546875" style="1075" customWidth="1"/>
    <col min="14611" max="14612" width="11.140625" style="1075" customWidth="1"/>
    <col min="14613" max="14848" width="9.140625" style="1075"/>
    <col min="14849" max="14849" width="53.28515625" style="1075" customWidth="1"/>
    <col min="14850" max="14855" width="0" style="1075" hidden="1" customWidth="1"/>
    <col min="14856" max="14858" width="12.85546875" style="1075" customWidth="1"/>
    <col min="14859" max="14864" width="12.85546875" style="1075" bestFit="1" customWidth="1"/>
    <col min="14865" max="14866" width="12.85546875" style="1075" customWidth="1"/>
    <col min="14867" max="14868" width="11.140625" style="1075" customWidth="1"/>
    <col min="14869" max="15104" width="9.140625" style="1075"/>
    <col min="15105" max="15105" width="53.28515625" style="1075" customWidth="1"/>
    <col min="15106" max="15111" width="0" style="1075" hidden="1" customWidth="1"/>
    <col min="15112" max="15114" width="12.85546875" style="1075" customWidth="1"/>
    <col min="15115" max="15120" width="12.85546875" style="1075" bestFit="1" customWidth="1"/>
    <col min="15121" max="15122" width="12.85546875" style="1075" customWidth="1"/>
    <col min="15123" max="15124" width="11.140625" style="1075" customWidth="1"/>
    <col min="15125" max="15360" width="9.140625" style="1075"/>
    <col min="15361" max="15361" width="53.28515625" style="1075" customWidth="1"/>
    <col min="15362" max="15367" width="0" style="1075" hidden="1" customWidth="1"/>
    <col min="15368" max="15370" width="12.85546875" style="1075" customWidth="1"/>
    <col min="15371" max="15376" width="12.85546875" style="1075" bestFit="1" customWidth="1"/>
    <col min="15377" max="15378" width="12.85546875" style="1075" customWidth="1"/>
    <col min="15379" max="15380" width="11.140625" style="1075" customWidth="1"/>
    <col min="15381" max="15616" width="9.140625" style="1075"/>
    <col min="15617" max="15617" width="53.28515625" style="1075" customWidth="1"/>
    <col min="15618" max="15623" width="0" style="1075" hidden="1" customWidth="1"/>
    <col min="15624" max="15626" width="12.85546875" style="1075" customWidth="1"/>
    <col min="15627" max="15632" width="12.85546875" style="1075" bestFit="1" customWidth="1"/>
    <col min="15633" max="15634" width="12.85546875" style="1075" customWidth="1"/>
    <col min="15635" max="15636" width="11.140625" style="1075" customWidth="1"/>
    <col min="15637" max="15872" width="9.140625" style="1075"/>
    <col min="15873" max="15873" width="53.28515625" style="1075" customWidth="1"/>
    <col min="15874" max="15879" width="0" style="1075" hidden="1" customWidth="1"/>
    <col min="15880" max="15882" width="12.85546875" style="1075" customWidth="1"/>
    <col min="15883" max="15888" width="12.85546875" style="1075" bestFit="1" customWidth="1"/>
    <col min="15889" max="15890" width="12.85546875" style="1075" customWidth="1"/>
    <col min="15891" max="15892" width="11.140625" style="1075" customWidth="1"/>
    <col min="15893" max="16128" width="9.140625" style="1075"/>
    <col min="16129" max="16129" width="53.28515625" style="1075" customWidth="1"/>
    <col min="16130" max="16135" width="0" style="1075" hidden="1" customWidth="1"/>
    <col min="16136" max="16138" width="12.85546875" style="1075" customWidth="1"/>
    <col min="16139" max="16144" width="12.85546875" style="1075" bestFit="1" customWidth="1"/>
    <col min="16145" max="16146" width="12.85546875" style="1075" customWidth="1"/>
    <col min="16147" max="16148" width="11.140625" style="1075" customWidth="1"/>
    <col min="16149" max="16384" width="9.140625" style="1075"/>
  </cols>
  <sheetData>
    <row r="1" spans="1:20">
      <c r="A1" s="1901" t="s">
        <v>1232</v>
      </c>
      <c r="B1" s="1901"/>
      <c r="C1" s="1901"/>
      <c r="D1" s="1901"/>
      <c r="E1" s="1901"/>
      <c r="F1" s="1901"/>
      <c r="G1" s="1901"/>
      <c r="H1" s="1901"/>
      <c r="I1" s="1901"/>
      <c r="J1" s="1901"/>
      <c r="K1" s="1901"/>
      <c r="L1" s="1901"/>
      <c r="M1" s="1901"/>
      <c r="N1" s="1901"/>
      <c r="O1" s="1901"/>
      <c r="P1" s="1901"/>
      <c r="Q1" s="1901"/>
      <c r="R1" s="1901"/>
      <c r="S1" s="1901"/>
    </row>
    <row r="2" spans="1:20">
      <c r="A2" s="1902" t="s">
        <v>132</v>
      </c>
      <c r="B2" s="1902"/>
      <c r="C2" s="1902"/>
      <c r="D2" s="1902"/>
      <c r="E2" s="1902"/>
      <c r="F2" s="1902"/>
      <c r="G2" s="1902"/>
      <c r="H2" s="1902"/>
      <c r="I2" s="1902"/>
      <c r="J2" s="1902"/>
      <c r="K2" s="1902"/>
      <c r="L2" s="1902"/>
      <c r="M2" s="1902"/>
      <c r="N2" s="1902"/>
      <c r="O2" s="1902"/>
      <c r="P2" s="1902"/>
      <c r="Q2" s="1902"/>
      <c r="R2" s="1902"/>
      <c r="S2" s="1902"/>
    </row>
    <row r="3" spans="1:20" ht="16.5" thickBot="1">
      <c r="A3" s="1076"/>
    </row>
    <row r="4" spans="1:20" ht="32.25" thickTop="1">
      <c r="A4" s="1077" t="s">
        <v>1233</v>
      </c>
      <c r="B4" s="1078" t="s">
        <v>1234</v>
      </c>
      <c r="C4" s="1078" t="s">
        <v>1235</v>
      </c>
      <c r="D4" s="1078" t="s">
        <v>1236</v>
      </c>
      <c r="E4" s="1078" t="s">
        <v>1237</v>
      </c>
      <c r="F4" s="1078" t="s">
        <v>1238</v>
      </c>
      <c r="G4" s="1078" t="s">
        <v>1239</v>
      </c>
      <c r="H4" s="1078" t="s">
        <v>1240</v>
      </c>
      <c r="I4" s="1078" t="s">
        <v>1241</v>
      </c>
      <c r="J4" s="1078" t="s">
        <v>1242</v>
      </c>
      <c r="K4" s="1078" t="s">
        <v>1243</v>
      </c>
      <c r="L4" s="1078" t="s">
        <v>1244</v>
      </c>
      <c r="M4" s="1078" t="s">
        <v>1245</v>
      </c>
      <c r="N4" s="1078" t="s">
        <v>1246</v>
      </c>
      <c r="O4" s="1078" t="s">
        <v>1247</v>
      </c>
      <c r="P4" s="1078" t="s">
        <v>1248</v>
      </c>
      <c r="Q4" s="1078" t="s">
        <v>1249</v>
      </c>
      <c r="R4" s="1078" t="s">
        <v>1250</v>
      </c>
      <c r="S4" s="1078" t="s">
        <v>1251</v>
      </c>
      <c r="T4" s="1079" t="s">
        <v>1252</v>
      </c>
    </row>
    <row r="5" spans="1:20" ht="20.25" customHeight="1" thickBot="1">
      <c r="A5" s="1080" t="s">
        <v>1253</v>
      </c>
      <c r="B5" s="1081"/>
      <c r="C5" s="1081"/>
      <c r="D5" s="1081"/>
      <c r="E5" s="1081"/>
      <c r="F5" s="1082"/>
      <c r="G5" s="1082"/>
      <c r="H5" s="1082"/>
      <c r="I5" s="1082"/>
      <c r="J5" s="1082"/>
      <c r="K5" s="1082"/>
      <c r="L5" s="1082"/>
      <c r="M5" s="1082"/>
      <c r="N5" s="1082"/>
      <c r="O5" s="1082"/>
      <c r="P5" s="1082"/>
      <c r="Q5" s="1082"/>
      <c r="R5" s="1082"/>
      <c r="S5" s="1082"/>
      <c r="T5" s="1083"/>
    </row>
    <row r="6" spans="1:20" ht="20.25" customHeight="1">
      <c r="A6" s="1084" t="s">
        <v>1254</v>
      </c>
      <c r="B6" s="1085"/>
      <c r="C6" s="1085"/>
      <c r="D6" s="1085"/>
      <c r="E6" s="1085"/>
      <c r="F6" s="1086"/>
      <c r="G6" s="1086"/>
      <c r="H6" s="1086"/>
      <c r="I6" s="1086"/>
      <c r="J6" s="1086"/>
      <c r="K6" s="1085">
        <v>5</v>
      </c>
      <c r="L6" s="1085">
        <v>5</v>
      </c>
      <c r="M6" s="1085">
        <v>5</v>
      </c>
      <c r="N6" s="1085">
        <v>5</v>
      </c>
      <c r="O6" s="1085">
        <v>5</v>
      </c>
      <c r="P6" s="1085">
        <v>5</v>
      </c>
      <c r="Q6" s="1085">
        <v>5</v>
      </c>
      <c r="R6" s="1085">
        <v>5</v>
      </c>
      <c r="S6" s="1085">
        <v>5</v>
      </c>
      <c r="T6" s="1087">
        <v>5</v>
      </c>
    </row>
    <row r="7" spans="1:20" ht="20.25" customHeight="1">
      <c r="A7" s="1088" t="s">
        <v>1255</v>
      </c>
      <c r="B7" s="1089"/>
      <c r="C7" s="1089"/>
      <c r="D7" s="1089"/>
      <c r="E7" s="1089"/>
      <c r="F7" s="1090"/>
      <c r="G7" s="1090"/>
      <c r="H7" s="1090"/>
      <c r="I7" s="1090"/>
      <c r="J7" s="1090"/>
      <c r="K7" s="1089">
        <v>3</v>
      </c>
      <c r="L7" s="1089">
        <v>3</v>
      </c>
      <c r="M7" s="1089">
        <v>3</v>
      </c>
      <c r="N7" s="1089">
        <v>3</v>
      </c>
      <c r="O7" s="1089">
        <v>3</v>
      </c>
      <c r="P7" s="1089">
        <v>3</v>
      </c>
      <c r="Q7" s="1089">
        <v>3</v>
      </c>
      <c r="R7" s="1089">
        <v>3</v>
      </c>
      <c r="S7" s="1089">
        <v>3</v>
      </c>
      <c r="T7" s="1091">
        <v>3</v>
      </c>
    </row>
    <row r="8" spans="1:20" ht="20.25" customHeight="1">
      <c r="A8" s="1088" t="s">
        <v>1256</v>
      </c>
      <c r="B8" s="1092">
        <v>7</v>
      </c>
      <c r="C8" s="1092">
        <v>7</v>
      </c>
      <c r="D8" s="1092">
        <v>7</v>
      </c>
      <c r="E8" s="1089">
        <v>7</v>
      </c>
      <c r="F8" s="1089">
        <v>7</v>
      </c>
      <c r="G8" s="1089">
        <v>7</v>
      </c>
      <c r="H8" s="1089">
        <v>7</v>
      </c>
      <c r="I8" s="1089">
        <v>7</v>
      </c>
      <c r="J8" s="1089">
        <v>7</v>
      </c>
      <c r="K8" s="1089">
        <v>7</v>
      </c>
      <c r="L8" s="1089">
        <v>7</v>
      </c>
      <c r="M8" s="1089">
        <v>7</v>
      </c>
      <c r="N8" s="1089">
        <v>7</v>
      </c>
      <c r="O8" s="1089">
        <v>7</v>
      </c>
      <c r="P8" s="1089">
        <v>7</v>
      </c>
      <c r="Q8" s="1089">
        <v>7</v>
      </c>
      <c r="R8" s="1089">
        <v>7</v>
      </c>
      <c r="S8" s="1089">
        <v>7</v>
      </c>
      <c r="T8" s="1091">
        <v>7</v>
      </c>
    </row>
    <row r="9" spans="1:20" ht="20.25" customHeight="1">
      <c r="A9" s="1088" t="s">
        <v>1257</v>
      </c>
      <c r="B9" s="1092">
        <v>7</v>
      </c>
      <c r="C9" s="1092">
        <v>7</v>
      </c>
      <c r="D9" s="1092">
        <v>7</v>
      </c>
      <c r="E9" s="1089">
        <v>7</v>
      </c>
      <c r="F9" s="1089">
        <v>7</v>
      </c>
      <c r="G9" s="1089">
        <v>7</v>
      </c>
      <c r="H9" s="1089">
        <v>7</v>
      </c>
      <c r="I9" s="1089">
        <v>7</v>
      </c>
      <c r="J9" s="1089">
        <v>7</v>
      </c>
      <c r="K9" s="1089">
        <v>7</v>
      </c>
      <c r="L9" s="1089">
        <v>7</v>
      </c>
      <c r="M9" s="1089">
        <v>7</v>
      </c>
      <c r="N9" s="1089">
        <v>7</v>
      </c>
      <c r="O9" s="1089">
        <v>7</v>
      </c>
      <c r="P9" s="1089">
        <v>7</v>
      </c>
      <c r="Q9" s="1089">
        <v>7</v>
      </c>
      <c r="R9" s="1089">
        <v>7</v>
      </c>
      <c r="S9" s="1089">
        <v>7</v>
      </c>
      <c r="T9" s="1091">
        <v>7</v>
      </c>
    </row>
    <row r="10" spans="1:20" s="1076" customFormat="1" ht="20.25" customHeight="1">
      <c r="A10" s="1093" t="s">
        <v>1258</v>
      </c>
      <c r="B10" s="1094"/>
      <c r="C10" s="1094"/>
      <c r="D10" s="1094"/>
      <c r="E10" s="1094"/>
      <c r="F10" s="1095"/>
      <c r="G10" s="1095"/>
      <c r="H10" s="1095"/>
      <c r="I10" s="1095"/>
      <c r="J10" s="1095"/>
      <c r="K10" s="1095"/>
      <c r="L10" s="1095"/>
      <c r="M10" s="1095"/>
      <c r="N10" s="1095"/>
      <c r="O10" s="1095"/>
      <c r="P10" s="1095"/>
      <c r="Q10" s="1095"/>
      <c r="R10" s="1095"/>
      <c r="S10" s="1095"/>
      <c r="T10" s="1096"/>
    </row>
    <row r="11" spans="1:20" s="1076" customFormat="1" ht="20.25" customHeight="1">
      <c r="A11" s="1088" t="s">
        <v>1259</v>
      </c>
      <c r="B11" s="1092">
        <v>1</v>
      </c>
      <c r="C11" s="1092">
        <v>1</v>
      </c>
      <c r="D11" s="1092">
        <v>1</v>
      </c>
      <c r="E11" s="1089">
        <v>1</v>
      </c>
      <c r="F11" s="1089">
        <v>1</v>
      </c>
      <c r="G11" s="1089">
        <v>1</v>
      </c>
      <c r="H11" s="1089">
        <v>1</v>
      </c>
      <c r="I11" s="1089">
        <v>1</v>
      </c>
      <c r="J11" s="1089">
        <v>1</v>
      </c>
      <c r="K11" s="1089">
        <v>1</v>
      </c>
      <c r="L11" s="1089">
        <v>1</v>
      </c>
      <c r="M11" s="1089">
        <v>1</v>
      </c>
      <c r="N11" s="1089">
        <v>1</v>
      </c>
      <c r="O11" s="1089">
        <v>1</v>
      </c>
      <c r="P11" s="1089">
        <v>1</v>
      </c>
      <c r="Q11" s="1089">
        <v>1</v>
      </c>
      <c r="R11" s="1089">
        <v>1</v>
      </c>
      <c r="S11" s="1089">
        <v>1</v>
      </c>
      <c r="T11" s="1091">
        <v>1</v>
      </c>
    </row>
    <row r="12" spans="1:20" s="1076" customFormat="1" ht="20.25" customHeight="1">
      <c r="A12" s="1088" t="s">
        <v>1260</v>
      </c>
      <c r="B12" s="1089">
        <v>4</v>
      </c>
      <c r="C12" s="1089">
        <v>4</v>
      </c>
      <c r="D12" s="1089">
        <v>4</v>
      </c>
      <c r="E12" s="1089">
        <v>4</v>
      </c>
      <c r="F12" s="1089">
        <v>4</v>
      </c>
      <c r="G12" s="1089">
        <v>4</v>
      </c>
      <c r="H12" s="1089">
        <v>4</v>
      </c>
      <c r="I12" s="1089">
        <v>4</v>
      </c>
      <c r="J12" s="1089">
        <v>4</v>
      </c>
      <c r="K12" s="1089">
        <v>4</v>
      </c>
      <c r="L12" s="1089">
        <v>4</v>
      </c>
      <c r="M12" s="1089">
        <v>4</v>
      </c>
      <c r="N12" s="1089">
        <v>4</v>
      </c>
      <c r="O12" s="1089">
        <v>4</v>
      </c>
      <c r="P12" s="1089">
        <v>4</v>
      </c>
      <c r="Q12" s="1089">
        <v>4</v>
      </c>
      <c r="R12" s="1089">
        <v>4</v>
      </c>
      <c r="S12" s="1089">
        <v>4</v>
      </c>
      <c r="T12" s="1091">
        <v>4</v>
      </c>
    </row>
    <row r="13" spans="1:20" s="1076" customFormat="1" ht="20.25" customHeight="1">
      <c r="A13" s="1088" t="s">
        <v>1261</v>
      </c>
      <c r="B13" s="1097" t="s">
        <v>1262</v>
      </c>
      <c r="C13" s="1097" t="s">
        <v>1262</v>
      </c>
      <c r="D13" s="1098" t="s">
        <v>1262</v>
      </c>
      <c r="E13" s="1099" t="s">
        <v>1262</v>
      </c>
      <c r="F13" s="1099" t="s">
        <v>1262</v>
      </c>
      <c r="G13" s="1099" t="s">
        <v>1262</v>
      </c>
      <c r="H13" s="1099" t="s">
        <v>1262</v>
      </c>
      <c r="I13" s="1099" t="s">
        <v>1262</v>
      </c>
      <c r="J13" s="1099" t="s">
        <v>1262</v>
      </c>
      <c r="K13" s="1099" t="s">
        <v>1262</v>
      </c>
      <c r="L13" s="1099" t="s">
        <v>1262</v>
      </c>
      <c r="M13" s="1099" t="s">
        <v>1262</v>
      </c>
      <c r="N13" s="1099" t="s">
        <v>1262</v>
      </c>
      <c r="O13" s="1099" t="s">
        <v>1262</v>
      </c>
      <c r="P13" s="1099" t="s">
        <v>1262</v>
      </c>
      <c r="Q13" s="1099" t="s">
        <v>1262</v>
      </c>
      <c r="R13" s="1099" t="s">
        <v>1262</v>
      </c>
      <c r="S13" s="1099" t="s">
        <v>1262</v>
      </c>
      <c r="T13" s="1100" t="s">
        <v>1262</v>
      </c>
    </row>
    <row r="14" spans="1:20" s="1076" customFormat="1" ht="20.25" customHeight="1">
      <c r="A14" s="1093" t="s">
        <v>1263</v>
      </c>
      <c r="B14" s="1094"/>
      <c r="C14" s="1094"/>
      <c r="D14" s="1094"/>
      <c r="E14" s="1101"/>
      <c r="F14" s="1101"/>
      <c r="G14" s="1101"/>
      <c r="H14" s="1101"/>
      <c r="I14" s="1101"/>
      <c r="J14" s="1101"/>
      <c r="K14" s="1101"/>
      <c r="L14" s="1101"/>
      <c r="M14" s="1101"/>
      <c r="N14" s="1101"/>
      <c r="O14" s="1101"/>
      <c r="P14" s="1101"/>
      <c r="Q14" s="1101"/>
      <c r="R14" s="1101"/>
      <c r="S14" s="1101"/>
      <c r="T14" s="1102"/>
    </row>
    <row r="15" spans="1:20" ht="20.25" customHeight="1">
      <c r="A15" s="1088" t="s">
        <v>1158</v>
      </c>
      <c r="B15" s="1092">
        <v>6</v>
      </c>
      <c r="C15" s="1092">
        <v>6</v>
      </c>
      <c r="D15" s="1092">
        <v>6</v>
      </c>
      <c r="E15" s="1089">
        <v>6</v>
      </c>
      <c r="F15" s="1089">
        <v>6</v>
      </c>
      <c r="G15" s="1089">
        <v>6</v>
      </c>
      <c r="H15" s="1089">
        <v>6</v>
      </c>
      <c r="I15" s="1089">
        <v>6</v>
      </c>
      <c r="J15" s="1089">
        <v>6</v>
      </c>
      <c r="K15" s="1089">
        <v>6</v>
      </c>
      <c r="L15" s="1089">
        <v>6</v>
      </c>
      <c r="M15" s="1089">
        <v>6</v>
      </c>
      <c r="N15" s="1089">
        <v>6</v>
      </c>
      <c r="O15" s="1089">
        <v>6</v>
      </c>
      <c r="P15" s="1089">
        <v>6</v>
      </c>
      <c r="Q15" s="1089">
        <v>6</v>
      </c>
      <c r="R15" s="1089">
        <v>6</v>
      </c>
      <c r="S15" s="1089">
        <v>6</v>
      </c>
      <c r="T15" s="1091">
        <v>6</v>
      </c>
    </row>
    <row r="16" spans="1:20" ht="20.25" customHeight="1">
      <c r="A16" s="1088" t="s">
        <v>1159</v>
      </c>
      <c r="B16" s="1092">
        <v>5</v>
      </c>
      <c r="C16" s="1092">
        <v>5</v>
      </c>
      <c r="D16" s="1092">
        <v>5</v>
      </c>
      <c r="E16" s="1089">
        <v>5</v>
      </c>
      <c r="F16" s="1089">
        <v>5</v>
      </c>
      <c r="G16" s="1089">
        <v>5</v>
      </c>
      <c r="H16" s="1089">
        <v>5</v>
      </c>
      <c r="I16" s="1089">
        <v>5</v>
      </c>
      <c r="J16" s="1089">
        <v>5</v>
      </c>
      <c r="K16" s="1089">
        <v>5</v>
      </c>
      <c r="L16" s="1089">
        <v>5</v>
      </c>
      <c r="M16" s="1089">
        <v>5</v>
      </c>
      <c r="N16" s="1089">
        <v>5</v>
      </c>
      <c r="O16" s="1089">
        <v>5</v>
      </c>
      <c r="P16" s="1089">
        <v>5</v>
      </c>
      <c r="Q16" s="1089">
        <v>5</v>
      </c>
      <c r="R16" s="1089">
        <v>5</v>
      </c>
      <c r="S16" s="1089">
        <v>5</v>
      </c>
      <c r="T16" s="1091">
        <v>5</v>
      </c>
    </row>
    <row r="17" spans="1:20" ht="20.25" customHeight="1">
      <c r="A17" s="1088" t="s">
        <v>1161</v>
      </c>
      <c r="B17" s="1092">
        <v>4</v>
      </c>
      <c r="C17" s="1092">
        <v>4</v>
      </c>
      <c r="D17" s="1092">
        <v>4</v>
      </c>
      <c r="E17" s="1089">
        <v>4</v>
      </c>
      <c r="F17" s="1089">
        <v>4</v>
      </c>
      <c r="G17" s="1089">
        <v>4</v>
      </c>
      <c r="H17" s="1089">
        <v>4</v>
      </c>
      <c r="I17" s="1089">
        <v>4</v>
      </c>
      <c r="J17" s="1089">
        <v>4</v>
      </c>
      <c r="K17" s="1089">
        <v>4</v>
      </c>
      <c r="L17" s="1089">
        <v>4</v>
      </c>
      <c r="M17" s="1089">
        <v>4</v>
      </c>
      <c r="N17" s="1089">
        <v>4</v>
      </c>
      <c r="O17" s="1089">
        <v>4</v>
      </c>
      <c r="P17" s="1089">
        <v>4</v>
      </c>
      <c r="Q17" s="1089">
        <v>4</v>
      </c>
      <c r="R17" s="1089">
        <v>4</v>
      </c>
      <c r="S17" s="1089">
        <v>4</v>
      </c>
      <c r="T17" s="1091">
        <v>4</v>
      </c>
    </row>
    <row r="18" spans="1:20" ht="20.25" customHeight="1">
      <c r="A18" s="1093" t="s">
        <v>1264</v>
      </c>
      <c r="B18" s="1094"/>
      <c r="C18" s="1094"/>
      <c r="D18" s="1094"/>
      <c r="E18" s="1094"/>
      <c r="F18" s="1095"/>
      <c r="G18" s="1095"/>
      <c r="H18" s="1095"/>
      <c r="I18" s="1095"/>
      <c r="J18" s="1095"/>
      <c r="K18" s="1095"/>
      <c r="L18" s="1095"/>
      <c r="M18" s="1095"/>
      <c r="N18" s="1095"/>
      <c r="O18" s="1095"/>
      <c r="P18" s="1095"/>
      <c r="Q18" s="1095"/>
      <c r="R18" s="1095"/>
      <c r="S18" s="1095"/>
      <c r="T18" s="1096"/>
    </row>
    <row r="19" spans="1:20" ht="20.25" customHeight="1">
      <c r="A19" s="1103" t="s">
        <v>1265</v>
      </c>
      <c r="B19" s="1104" t="s">
        <v>319</v>
      </c>
      <c r="C19" s="1104" t="s">
        <v>319</v>
      </c>
      <c r="D19" s="1104" t="s">
        <v>319</v>
      </c>
      <c r="E19" s="1104" t="s">
        <v>319</v>
      </c>
      <c r="F19" s="1104" t="s">
        <v>319</v>
      </c>
      <c r="G19" s="1104" t="s">
        <v>319</v>
      </c>
      <c r="H19" s="1104" t="s">
        <v>319</v>
      </c>
      <c r="I19" s="1104" t="s">
        <v>319</v>
      </c>
      <c r="J19" s="1104" t="s">
        <v>319</v>
      </c>
      <c r="K19" s="1104" t="s">
        <v>319</v>
      </c>
      <c r="L19" s="1104">
        <v>0.24049999999999999</v>
      </c>
      <c r="M19" s="1104">
        <v>0.35549999999999998</v>
      </c>
      <c r="N19" s="1104">
        <v>1.11008</v>
      </c>
      <c r="O19" s="1104">
        <v>1.3104</v>
      </c>
      <c r="P19" s="1104">
        <v>4.9694454545454549</v>
      </c>
      <c r="Q19" s="1104">
        <v>4.2769000000000004</v>
      </c>
      <c r="R19" s="1104">
        <v>3.6447159090909089</v>
      </c>
      <c r="S19" s="1104">
        <v>4.63</v>
      </c>
      <c r="T19" s="1105">
        <v>4.6928000000000001</v>
      </c>
    </row>
    <row r="20" spans="1:20" ht="20.25" customHeight="1">
      <c r="A20" s="1103" t="s">
        <v>1266</v>
      </c>
      <c r="B20" s="1104">
        <v>2.12</v>
      </c>
      <c r="C20" s="1104">
        <v>3.004</v>
      </c>
      <c r="D20" s="1104">
        <v>2.3420000000000001</v>
      </c>
      <c r="E20" s="1104">
        <v>1.74</v>
      </c>
      <c r="F20" s="1104">
        <v>2.6432000000000002</v>
      </c>
      <c r="G20" s="1104">
        <v>0.74419999999999997</v>
      </c>
      <c r="H20" s="1104">
        <v>0.92610000000000003</v>
      </c>
      <c r="I20" s="1104">
        <v>0.77629999999999999</v>
      </c>
      <c r="J20" s="1104">
        <v>1.03</v>
      </c>
      <c r="K20" s="1104">
        <v>0.71033567156063082</v>
      </c>
      <c r="L20" s="1104">
        <v>0.55069999999999997</v>
      </c>
      <c r="M20" s="1104">
        <v>0.48110000000000003</v>
      </c>
      <c r="N20" s="1104">
        <v>1.1832</v>
      </c>
      <c r="O20" s="1104">
        <v>2.5548000000000002</v>
      </c>
      <c r="P20" s="1104">
        <v>5.5149176531715014</v>
      </c>
      <c r="Q20" s="1104">
        <v>5.8220000000000001</v>
      </c>
      <c r="R20" s="1104">
        <v>3.9250794520547947</v>
      </c>
      <c r="S20" s="1104">
        <v>4.7</v>
      </c>
      <c r="T20" s="1105">
        <v>4.9848999999999997</v>
      </c>
    </row>
    <row r="21" spans="1:20" ht="20.25" customHeight="1">
      <c r="A21" s="1103" t="s">
        <v>1267</v>
      </c>
      <c r="B21" s="1104">
        <v>2.2999999999999998</v>
      </c>
      <c r="C21" s="1104">
        <v>3.1621084055017827</v>
      </c>
      <c r="D21" s="1104" t="s">
        <v>319</v>
      </c>
      <c r="E21" s="1104">
        <v>2.23</v>
      </c>
      <c r="F21" s="1104" t="s">
        <v>319</v>
      </c>
      <c r="G21" s="1104">
        <v>2.8525</v>
      </c>
      <c r="H21" s="1104">
        <v>1.4455</v>
      </c>
      <c r="I21" s="1104">
        <v>1.3360000000000001</v>
      </c>
      <c r="J21" s="1104">
        <v>2.02</v>
      </c>
      <c r="K21" s="1104">
        <v>1.7079</v>
      </c>
      <c r="L21" s="1104" t="s">
        <v>1268</v>
      </c>
      <c r="M21" s="1104">
        <v>2.0487000000000002</v>
      </c>
      <c r="N21" s="1104">
        <v>1.7726</v>
      </c>
      <c r="O21" s="1104">
        <v>2.9860000000000002</v>
      </c>
      <c r="P21" s="1104" t="s">
        <v>1268</v>
      </c>
      <c r="Q21" s="1104">
        <v>5.0168999999999997</v>
      </c>
      <c r="R21" s="1104" t="s">
        <v>1268</v>
      </c>
      <c r="S21" s="1104" t="s">
        <v>1268</v>
      </c>
      <c r="T21" s="1105">
        <v>5.0824999999999996</v>
      </c>
    </row>
    <row r="22" spans="1:20" ht="20.25" customHeight="1">
      <c r="A22" s="1103" t="s">
        <v>1269</v>
      </c>
      <c r="B22" s="1104">
        <v>2.74</v>
      </c>
      <c r="C22" s="1104">
        <v>3.6509999999999998</v>
      </c>
      <c r="D22" s="1104">
        <v>3.25</v>
      </c>
      <c r="E22" s="1104">
        <v>2.7</v>
      </c>
      <c r="F22" s="1104" t="s">
        <v>319</v>
      </c>
      <c r="G22" s="1104">
        <v>2.2334999999999998</v>
      </c>
      <c r="H22" s="1104">
        <v>2.3067000000000002</v>
      </c>
      <c r="I22" s="1104">
        <v>2.8351000000000002</v>
      </c>
      <c r="J22" s="1104">
        <v>2.1</v>
      </c>
      <c r="K22" s="1104" t="s">
        <v>1268</v>
      </c>
      <c r="L22" s="1104">
        <v>1.3228599999999999</v>
      </c>
      <c r="M22" s="1104">
        <v>1.5144</v>
      </c>
      <c r="N22" s="1104">
        <v>2.0476999999999999</v>
      </c>
      <c r="O22" s="1104">
        <v>3.1175000000000002</v>
      </c>
      <c r="P22" s="1104">
        <v>4.9699</v>
      </c>
      <c r="Q22" s="1104">
        <v>5.7587999999999999</v>
      </c>
      <c r="R22" s="1104" t="s">
        <v>1268</v>
      </c>
      <c r="S22" s="1104">
        <v>5.17</v>
      </c>
      <c r="T22" s="1105">
        <v>5.1997</v>
      </c>
    </row>
    <row r="23" spans="1:20" s="1076" customFormat="1" ht="20.25" customHeight="1">
      <c r="A23" s="1088" t="s">
        <v>79</v>
      </c>
      <c r="B23" s="1104" t="s">
        <v>1270</v>
      </c>
      <c r="C23" s="1104" t="s">
        <v>1270</v>
      </c>
      <c r="D23" s="1104" t="s">
        <v>1270</v>
      </c>
      <c r="E23" s="1104" t="s">
        <v>1270</v>
      </c>
      <c r="F23" s="1104" t="s">
        <v>1270</v>
      </c>
      <c r="G23" s="1104" t="s">
        <v>1270</v>
      </c>
      <c r="H23" s="1104" t="s">
        <v>1270</v>
      </c>
      <c r="I23" s="1104" t="s">
        <v>1270</v>
      </c>
      <c r="J23" s="1104" t="s">
        <v>1270</v>
      </c>
      <c r="K23" s="1104" t="s">
        <v>1270</v>
      </c>
      <c r="L23" s="1104" t="s">
        <v>1271</v>
      </c>
      <c r="M23" s="1104" t="s">
        <v>1271</v>
      </c>
      <c r="N23" s="1104" t="s">
        <v>1271</v>
      </c>
      <c r="O23" s="1104" t="s">
        <v>1271</v>
      </c>
      <c r="P23" s="1104" t="s">
        <v>1271</v>
      </c>
      <c r="Q23" s="1104" t="s">
        <v>1271</v>
      </c>
      <c r="R23" s="1104" t="s">
        <v>1271</v>
      </c>
      <c r="S23" s="1104" t="s">
        <v>1271</v>
      </c>
      <c r="T23" s="1105" t="s">
        <v>1271</v>
      </c>
    </row>
    <row r="24" spans="1:20" ht="20.25" customHeight="1">
      <c r="A24" s="1088" t="s">
        <v>1272</v>
      </c>
      <c r="B24" s="1104" t="s">
        <v>1273</v>
      </c>
      <c r="C24" s="1104" t="s">
        <v>1273</v>
      </c>
      <c r="D24" s="1104" t="s">
        <v>1273</v>
      </c>
      <c r="E24" s="1104" t="s">
        <v>1273</v>
      </c>
      <c r="F24" s="1104" t="s">
        <v>1273</v>
      </c>
      <c r="G24" s="1104" t="s">
        <v>1273</v>
      </c>
      <c r="H24" s="1104" t="s">
        <v>1273</v>
      </c>
      <c r="I24" s="1104" t="s">
        <v>1273</v>
      </c>
      <c r="J24" s="1104" t="s">
        <v>1273</v>
      </c>
      <c r="K24" s="1104" t="s">
        <v>1273</v>
      </c>
      <c r="L24" s="1104" t="s">
        <v>1274</v>
      </c>
      <c r="M24" s="1104" t="s">
        <v>1274</v>
      </c>
      <c r="N24" s="1104" t="s">
        <v>1274</v>
      </c>
      <c r="O24" s="1104" t="s">
        <v>1275</v>
      </c>
      <c r="P24" s="1104" t="s">
        <v>1275</v>
      </c>
      <c r="Q24" s="1104" t="s">
        <v>1275</v>
      </c>
      <c r="R24" s="1104" t="s">
        <v>1275</v>
      </c>
      <c r="S24" s="1104" t="s">
        <v>1275</v>
      </c>
      <c r="T24" s="1105" t="s">
        <v>1275</v>
      </c>
    </row>
    <row r="25" spans="1:20" s="1107" customFormat="1" ht="20.25" customHeight="1">
      <c r="A25" s="1106" t="s">
        <v>1276</v>
      </c>
      <c r="B25" s="1104">
        <v>3.2654353261213163</v>
      </c>
      <c r="C25" s="1104">
        <v>3.5897992254016362</v>
      </c>
      <c r="D25" s="1104">
        <v>2.6726999999999999</v>
      </c>
      <c r="E25" s="1104">
        <v>2.71</v>
      </c>
      <c r="F25" s="1104">
        <v>4.1268000000000002</v>
      </c>
      <c r="G25" s="1104">
        <v>0.89629999999999999</v>
      </c>
      <c r="H25" s="1104">
        <v>0.75</v>
      </c>
      <c r="I25" s="1104">
        <v>2.7259000000000002</v>
      </c>
      <c r="J25" s="1104">
        <v>2.46</v>
      </c>
      <c r="K25" s="1104">
        <v>0.6364510804822362</v>
      </c>
      <c r="L25" s="1104">
        <v>0.28739999999999999</v>
      </c>
      <c r="M25" s="1104">
        <v>0.39</v>
      </c>
      <c r="N25" s="1104">
        <v>1.1299999999999999</v>
      </c>
      <c r="O25" s="1104">
        <v>2.6753</v>
      </c>
      <c r="P25" s="1104">
        <v>4.8301971251968672</v>
      </c>
      <c r="Q25" s="1104">
        <v>4.4000000000000004</v>
      </c>
      <c r="R25" s="1104">
        <v>4.3062330467845928</v>
      </c>
      <c r="S25" s="1104">
        <v>4.87</v>
      </c>
      <c r="T25" s="1105">
        <v>4.1199000000000003</v>
      </c>
    </row>
    <row r="26" spans="1:20" ht="20.25" customHeight="1">
      <c r="A26" s="1108" t="s">
        <v>1277</v>
      </c>
      <c r="B26" s="1104">
        <v>3.3</v>
      </c>
      <c r="C26" s="1104">
        <v>3.46</v>
      </c>
      <c r="D26" s="1104">
        <v>3.74</v>
      </c>
      <c r="E26" s="1104">
        <v>3.98</v>
      </c>
      <c r="F26" s="1104">
        <v>4.7</v>
      </c>
      <c r="G26" s="1104">
        <v>5.04</v>
      </c>
      <c r="H26" s="1104">
        <v>5.0843628028065915</v>
      </c>
      <c r="I26" s="1104">
        <v>5.51</v>
      </c>
      <c r="J26" s="1104">
        <v>5.91</v>
      </c>
      <c r="K26" s="1104">
        <v>6.15</v>
      </c>
      <c r="L26" s="1104">
        <v>6.25</v>
      </c>
      <c r="M26" s="1104">
        <v>6.19</v>
      </c>
      <c r="N26" s="1104">
        <v>6.17</v>
      </c>
      <c r="O26" s="1092">
        <v>6.1</v>
      </c>
      <c r="P26" s="1092">
        <v>6.17</v>
      </c>
      <c r="Q26" s="1092">
        <v>6.21</v>
      </c>
      <c r="R26" s="1092">
        <v>6.38</v>
      </c>
      <c r="S26" s="1104">
        <v>6.45</v>
      </c>
      <c r="T26" s="1105">
        <v>6.64</v>
      </c>
    </row>
    <row r="27" spans="1:20" ht="20.25" customHeight="1">
      <c r="A27" s="1108" t="s">
        <v>1278</v>
      </c>
      <c r="B27" s="1104">
        <v>8.6199999999999992</v>
      </c>
      <c r="C27" s="1104">
        <v>8.8800000000000008</v>
      </c>
      <c r="D27" s="1104">
        <v>9.11</v>
      </c>
      <c r="E27" s="1104">
        <v>9.31</v>
      </c>
      <c r="F27" s="1104">
        <v>10.119999999999999</v>
      </c>
      <c r="G27" s="1104">
        <v>10.6</v>
      </c>
      <c r="H27" s="1104">
        <v>10.768996824709188</v>
      </c>
      <c r="I27" s="1104">
        <v>10.69</v>
      </c>
      <c r="J27" s="1104">
        <v>11.29</v>
      </c>
      <c r="K27" s="1104">
        <v>11.33</v>
      </c>
      <c r="L27" s="1104">
        <v>11.68</v>
      </c>
      <c r="M27" s="1104">
        <v>11.78</v>
      </c>
      <c r="N27" s="1104">
        <v>11.1</v>
      </c>
      <c r="O27" s="1092">
        <v>11.64</v>
      </c>
      <c r="P27" s="1092">
        <v>11.25</v>
      </c>
      <c r="Q27" s="1092">
        <v>11.79</v>
      </c>
      <c r="R27" s="1092">
        <v>11.9</v>
      </c>
      <c r="S27" s="1104">
        <v>11.96</v>
      </c>
      <c r="T27" s="1105">
        <v>12.1</v>
      </c>
    </row>
    <row r="28" spans="1:20" ht="20.25" customHeight="1" thickBot="1">
      <c r="A28" s="1109" t="s">
        <v>1279</v>
      </c>
      <c r="B28" s="1110">
        <v>6.43</v>
      </c>
      <c r="C28" s="1110">
        <v>6.55</v>
      </c>
      <c r="D28" s="1110">
        <v>6.78</v>
      </c>
      <c r="E28" s="1110">
        <v>7.1</v>
      </c>
      <c r="F28" s="1110">
        <v>7.8</v>
      </c>
      <c r="G28" s="1110">
        <v>8.3000000000000007</v>
      </c>
      <c r="H28" s="1110">
        <v>8.6</v>
      </c>
      <c r="I28" s="1110">
        <v>9</v>
      </c>
      <c r="J28" s="1110">
        <v>9.4</v>
      </c>
      <c r="K28" s="1110">
        <v>9.89</v>
      </c>
      <c r="L28" s="1110">
        <v>9.67</v>
      </c>
      <c r="M28" s="1110">
        <v>10.130000000000001</v>
      </c>
      <c r="N28" s="1110">
        <v>10.08</v>
      </c>
      <c r="O28" s="1110">
        <v>10.11</v>
      </c>
      <c r="P28" s="1110">
        <v>9.8699999999999992</v>
      </c>
      <c r="Q28" s="1110">
        <v>9.94</v>
      </c>
      <c r="R28" s="1110">
        <v>10.19</v>
      </c>
      <c r="S28" s="1110">
        <v>10.36</v>
      </c>
      <c r="T28" s="1111">
        <v>10.4</v>
      </c>
    </row>
    <row r="29" spans="1:20" ht="16.5" customHeight="1" thickTop="1">
      <c r="A29" s="1903" t="s">
        <v>1280</v>
      </c>
      <c r="B29" s="1903"/>
      <c r="C29" s="1903"/>
      <c r="D29" s="1903"/>
      <c r="E29" s="1903"/>
      <c r="F29" s="1903"/>
      <c r="G29" s="1903"/>
      <c r="H29" s="1903"/>
      <c r="I29" s="1903"/>
      <c r="J29" s="1903"/>
      <c r="K29" s="1903"/>
      <c r="L29" s="1903"/>
      <c r="M29" s="1903"/>
      <c r="N29" s="1903"/>
      <c r="O29" s="1903"/>
      <c r="P29" s="1903"/>
      <c r="Q29" s="1076"/>
      <c r="R29" s="1076"/>
      <c r="S29" s="1076"/>
      <c r="T29" s="1076"/>
    </row>
    <row r="30" spans="1:20">
      <c r="A30" s="1903" t="s">
        <v>1281</v>
      </c>
      <c r="B30" s="1903"/>
      <c r="C30" s="1903"/>
      <c r="D30" s="1903"/>
      <c r="E30" s="1903"/>
      <c r="F30" s="1903"/>
      <c r="G30" s="1903"/>
      <c r="H30" s="1903"/>
      <c r="I30" s="1903"/>
      <c r="J30" s="1903"/>
      <c r="K30" s="1903"/>
      <c r="L30" s="1903"/>
      <c r="M30" s="1903"/>
      <c r="N30" s="1903"/>
      <c r="O30" s="1903"/>
      <c r="P30" s="1903"/>
      <c r="Q30" s="1076"/>
      <c r="R30" s="1076"/>
      <c r="S30" s="1076"/>
      <c r="T30" s="1076"/>
    </row>
    <row r="31" spans="1:20">
      <c r="A31" s="1903" t="s">
        <v>1282</v>
      </c>
      <c r="B31" s="1903"/>
      <c r="C31" s="1903"/>
      <c r="D31" s="1903"/>
      <c r="E31" s="1903"/>
      <c r="F31" s="1903"/>
      <c r="G31" s="1903"/>
      <c r="H31" s="1903"/>
      <c r="I31" s="1903"/>
      <c r="J31" s="1903"/>
      <c r="K31" s="1903"/>
      <c r="L31" s="1903"/>
      <c r="M31" s="1903"/>
      <c r="N31" s="1903"/>
      <c r="O31" s="1903"/>
      <c r="P31" s="1903"/>
      <c r="Q31" s="1076"/>
      <c r="R31" s="1076"/>
      <c r="S31" s="1076"/>
      <c r="T31" s="1076"/>
    </row>
  </sheetData>
  <mergeCells count="5">
    <mergeCell ref="A1:S1"/>
    <mergeCell ref="A2:S2"/>
    <mergeCell ref="A29:P29"/>
    <mergeCell ref="A30:P30"/>
    <mergeCell ref="A31:P31"/>
  </mergeCells>
  <pageMargins left="0.7" right="0.7" top="1" bottom="1" header="0.5" footer="0.5"/>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J24"/>
  <sheetViews>
    <sheetView workbookViewId="0">
      <selection activeCell="N15" sqref="N15"/>
    </sheetView>
  </sheetViews>
  <sheetFormatPr defaultColWidth="0" defaultRowHeight="15.75"/>
  <cols>
    <col min="1" max="1" width="14.7109375" style="123" customWidth="1"/>
    <col min="2" max="10" width="11.140625" style="123" customWidth="1"/>
    <col min="11" max="253" width="9.140625" style="123" customWidth="1"/>
    <col min="254" max="254" width="11.7109375" style="123" bestFit="1" customWidth="1"/>
    <col min="255" max="16384" width="0" style="123" hidden="1"/>
  </cols>
  <sheetData>
    <row r="1" spans="1:10">
      <c r="A1" s="1542" t="s">
        <v>214</v>
      </c>
      <c r="B1" s="1542"/>
      <c r="C1" s="1542"/>
      <c r="D1" s="1542"/>
      <c r="E1" s="1542"/>
      <c r="F1" s="1542"/>
      <c r="G1" s="1542"/>
      <c r="H1" s="1542"/>
      <c r="I1" s="1542"/>
      <c r="J1" s="1542"/>
    </row>
    <row r="2" spans="1:10">
      <c r="A2" s="1543" t="s">
        <v>90</v>
      </c>
      <c r="B2" s="1543"/>
      <c r="C2" s="1543"/>
      <c r="D2" s="1543"/>
      <c r="E2" s="1543"/>
      <c r="F2" s="1543"/>
      <c r="G2" s="1543"/>
      <c r="H2" s="1543"/>
      <c r="I2" s="1543"/>
      <c r="J2" s="1543"/>
    </row>
    <row r="3" spans="1:10">
      <c r="A3" s="1544" t="s">
        <v>197</v>
      </c>
      <c r="B3" s="1544"/>
      <c r="C3" s="1544"/>
      <c r="D3" s="1544"/>
      <c r="E3" s="1544"/>
      <c r="F3" s="1544"/>
      <c r="G3" s="1544"/>
      <c r="H3" s="1544"/>
      <c r="I3" s="1544"/>
      <c r="J3" s="1544"/>
    </row>
    <row r="4" spans="1:10" ht="16.5" thickBot="1">
      <c r="A4" s="124"/>
      <c r="B4" s="124"/>
      <c r="C4" s="124"/>
      <c r="D4" s="124"/>
    </row>
    <row r="5" spans="1:10" ht="27.75" customHeight="1" thickTop="1">
      <c r="A5" s="1545" t="s">
        <v>215</v>
      </c>
      <c r="B5" s="1547" t="s">
        <v>5</v>
      </c>
      <c r="C5" s="1547"/>
      <c r="D5" s="1548"/>
      <c r="E5" s="1547" t="s">
        <v>6</v>
      </c>
      <c r="F5" s="1547"/>
      <c r="G5" s="1548"/>
      <c r="H5" s="1547" t="s">
        <v>47</v>
      </c>
      <c r="I5" s="1547"/>
      <c r="J5" s="1549"/>
    </row>
    <row r="6" spans="1:10" ht="27.75" customHeight="1">
      <c r="A6" s="1546"/>
      <c r="B6" s="233" t="s">
        <v>216</v>
      </c>
      <c r="C6" s="233" t="s">
        <v>217</v>
      </c>
      <c r="D6" s="233" t="s">
        <v>218</v>
      </c>
      <c r="E6" s="233" t="s">
        <v>216</v>
      </c>
      <c r="F6" s="233" t="s">
        <v>217</v>
      </c>
      <c r="G6" s="233" t="s">
        <v>218</v>
      </c>
      <c r="H6" s="233" t="s">
        <v>216</v>
      </c>
      <c r="I6" s="233" t="s">
        <v>217</v>
      </c>
      <c r="J6" s="234" t="s">
        <v>218</v>
      </c>
    </row>
    <row r="7" spans="1:10" ht="27.75" customHeight="1">
      <c r="A7" s="125" t="s">
        <v>201</v>
      </c>
      <c r="B7" s="126">
        <v>6.9</v>
      </c>
      <c r="C7" s="127">
        <v>3.7</v>
      </c>
      <c r="D7" s="128">
        <v>3.2</v>
      </c>
      <c r="E7" s="126">
        <v>8.6</v>
      </c>
      <c r="F7" s="127">
        <v>5.0999999999999996</v>
      </c>
      <c r="G7" s="129">
        <v>3.5</v>
      </c>
      <c r="H7" s="130">
        <v>2.29</v>
      </c>
      <c r="I7" s="131">
        <v>3.4</v>
      </c>
      <c r="J7" s="132">
        <v>-1.1099999999999999</v>
      </c>
    </row>
    <row r="8" spans="1:10" ht="27.75" customHeight="1">
      <c r="A8" s="125" t="s">
        <v>202</v>
      </c>
      <c r="B8" s="133">
        <v>7.2</v>
      </c>
      <c r="C8" s="134">
        <v>4.4000000000000004</v>
      </c>
      <c r="D8" s="128">
        <v>2.8</v>
      </c>
      <c r="E8" s="133">
        <v>7.9</v>
      </c>
      <c r="F8" s="134">
        <v>4.3</v>
      </c>
      <c r="G8" s="135">
        <v>3.6000000000000005</v>
      </c>
      <c r="H8" s="136">
        <v>3.39</v>
      </c>
      <c r="I8" s="137">
        <v>3.3</v>
      </c>
      <c r="J8" s="138">
        <v>9.0000000000000302E-2</v>
      </c>
    </row>
    <row r="9" spans="1:10" ht="27.75" customHeight="1">
      <c r="A9" s="125" t="s">
        <v>203</v>
      </c>
      <c r="B9" s="139">
        <v>8.1999999999999993</v>
      </c>
      <c r="C9" s="134">
        <v>5</v>
      </c>
      <c r="D9" s="128">
        <v>3.1999999999999993</v>
      </c>
      <c r="E9" s="139">
        <v>6.7</v>
      </c>
      <c r="F9" s="134">
        <v>4.2</v>
      </c>
      <c r="G9" s="135">
        <v>2.5</v>
      </c>
      <c r="H9" s="136">
        <v>3.1</v>
      </c>
      <c r="I9" s="134">
        <v>3.6</v>
      </c>
      <c r="J9" s="138">
        <v>-0.5</v>
      </c>
    </row>
    <row r="10" spans="1:10" ht="27.75" customHeight="1">
      <c r="A10" s="125" t="s">
        <v>204</v>
      </c>
      <c r="B10" s="139">
        <v>10.4</v>
      </c>
      <c r="C10" s="134">
        <v>5.4</v>
      </c>
      <c r="D10" s="128">
        <v>5</v>
      </c>
      <c r="E10" s="139">
        <v>4.8</v>
      </c>
      <c r="F10" s="134">
        <v>3.6</v>
      </c>
      <c r="G10" s="135">
        <v>1.1999999999999997</v>
      </c>
      <c r="H10" s="136">
        <v>3.85</v>
      </c>
      <c r="I10" s="134">
        <v>4.88</v>
      </c>
      <c r="J10" s="138">
        <v>-1.0299999999999998</v>
      </c>
    </row>
    <row r="11" spans="1:10" ht="27.75" customHeight="1">
      <c r="A11" s="125" t="s">
        <v>205</v>
      </c>
      <c r="B11" s="139">
        <v>11.6</v>
      </c>
      <c r="C11" s="134">
        <v>5.6</v>
      </c>
      <c r="D11" s="128">
        <v>6</v>
      </c>
      <c r="E11" s="139">
        <v>3.8</v>
      </c>
      <c r="F11" s="134">
        <v>3.4</v>
      </c>
      <c r="G11" s="128">
        <v>0.39999999999999991</v>
      </c>
      <c r="H11" s="136">
        <v>4.16</v>
      </c>
      <c r="I11" s="137">
        <v>5.2</v>
      </c>
      <c r="J11" s="138">
        <v>-1.04</v>
      </c>
    </row>
    <row r="12" spans="1:10" ht="27.75" customHeight="1">
      <c r="A12" s="125" t="s">
        <v>206</v>
      </c>
      <c r="B12" s="139">
        <v>12.1</v>
      </c>
      <c r="C12" s="134">
        <v>5.7</v>
      </c>
      <c r="D12" s="128">
        <v>6.3999999999999995</v>
      </c>
      <c r="E12" s="139">
        <v>3.2</v>
      </c>
      <c r="F12" s="134">
        <v>3.2</v>
      </c>
      <c r="G12" s="128">
        <v>0</v>
      </c>
      <c r="H12" s="139">
        <v>4</v>
      </c>
      <c r="I12" s="137">
        <v>5.07</v>
      </c>
      <c r="J12" s="138">
        <v>-1.0700000000000003</v>
      </c>
    </row>
    <row r="13" spans="1:10" ht="27.75" customHeight="1">
      <c r="A13" s="125" t="s">
        <v>207</v>
      </c>
      <c r="B13" s="140">
        <v>11.3</v>
      </c>
      <c r="C13" s="134">
        <v>5.2</v>
      </c>
      <c r="D13" s="128">
        <v>6.1000000000000005</v>
      </c>
      <c r="E13" s="139">
        <v>3.26</v>
      </c>
      <c r="F13" s="134">
        <v>3.7</v>
      </c>
      <c r="G13" s="128">
        <v>-0.44000000000000039</v>
      </c>
      <c r="H13" s="139">
        <v>4.99</v>
      </c>
      <c r="I13" s="137">
        <v>4.4000000000000004</v>
      </c>
      <c r="J13" s="138">
        <v>0.58999999999999986</v>
      </c>
    </row>
    <row r="14" spans="1:10" ht="27.75" customHeight="1">
      <c r="A14" s="125" t="s">
        <v>208</v>
      </c>
      <c r="B14" s="140">
        <v>10.199999999999999</v>
      </c>
      <c r="C14" s="134">
        <v>4.83</v>
      </c>
      <c r="D14" s="128">
        <v>5.3699999999999992</v>
      </c>
      <c r="E14" s="139">
        <v>2.9</v>
      </c>
      <c r="F14" s="134">
        <v>3.8</v>
      </c>
      <c r="G14" s="128">
        <v>-0.89999999999999991</v>
      </c>
      <c r="H14" s="139">
        <v>5.96</v>
      </c>
      <c r="I14" s="137">
        <v>4.28</v>
      </c>
      <c r="J14" s="138">
        <v>1.6799999999999997</v>
      </c>
    </row>
    <row r="15" spans="1:10" ht="27.75" customHeight="1">
      <c r="A15" s="125" t="s">
        <v>209</v>
      </c>
      <c r="B15" s="139">
        <v>9.6999999999999993</v>
      </c>
      <c r="C15" s="134">
        <v>5.39</v>
      </c>
      <c r="D15" s="128">
        <v>4.3099999999999996</v>
      </c>
      <c r="E15" s="139">
        <v>3.8</v>
      </c>
      <c r="F15" s="134">
        <v>3</v>
      </c>
      <c r="G15" s="128">
        <v>0.79999999999999982</v>
      </c>
      <c r="H15" s="139">
        <v>5.33</v>
      </c>
      <c r="I15" s="137">
        <v>4.5999999999999996</v>
      </c>
      <c r="J15" s="138">
        <v>0.7</v>
      </c>
    </row>
    <row r="16" spans="1:10" ht="27.75" customHeight="1">
      <c r="A16" s="125" t="s">
        <v>210</v>
      </c>
      <c r="B16" s="139">
        <v>10</v>
      </c>
      <c r="C16" s="134">
        <v>5.76</v>
      </c>
      <c r="D16" s="128">
        <v>4.24</v>
      </c>
      <c r="E16" s="139">
        <v>3.36</v>
      </c>
      <c r="F16" s="134">
        <v>2.2000000000000002</v>
      </c>
      <c r="G16" s="128">
        <v>1.1599999999999997</v>
      </c>
      <c r="H16" s="139"/>
      <c r="I16" s="137"/>
      <c r="J16" s="138"/>
    </row>
    <row r="17" spans="1:10" ht="27.75" customHeight="1">
      <c r="A17" s="125" t="s">
        <v>211</v>
      </c>
      <c r="B17" s="139">
        <v>11.1</v>
      </c>
      <c r="C17" s="134">
        <v>5.8</v>
      </c>
      <c r="D17" s="128">
        <v>5.3</v>
      </c>
      <c r="E17" s="139">
        <v>2.78</v>
      </c>
      <c r="F17" s="134">
        <v>1.54</v>
      </c>
      <c r="G17" s="128">
        <v>1.2399999999999998</v>
      </c>
      <c r="H17" s="139"/>
      <c r="I17" s="137"/>
      <c r="J17" s="138"/>
    </row>
    <row r="18" spans="1:10" ht="27.75" customHeight="1">
      <c r="A18" s="125" t="s">
        <v>212</v>
      </c>
      <c r="B18" s="126">
        <v>10.4</v>
      </c>
      <c r="C18" s="141">
        <v>6.1</v>
      </c>
      <c r="D18" s="128">
        <v>4.3000000000000007</v>
      </c>
      <c r="E18" s="126">
        <v>2.71</v>
      </c>
      <c r="F18" s="141">
        <v>2.36</v>
      </c>
      <c r="G18" s="142">
        <v>0.35000000000000009</v>
      </c>
      <c r="H18" s="126"/>
      <c r="I18" s="143"/>
      <c r="J18" s="144"/>
    </row>
    <row r="19" spans="1:10" ht="27.75" customHeight="1" thickBot="1">
      <c r="A19" s="145" t="s">
        <v>213</v>
      </c>
      <c r="B19" s="146">
        <v>9.9250000000000007</v>
      </c>
      <c r="C19" s="146">
        <v>5.2399999999999993</v>
      </c>
      <c r="D19" s="146">
        <v>4.6849999999999996</v>
      </c>
      <c r="E19" s="146">
        <v>4.484166666666666</v>
      </c>
      <c r="F19" s="146">
        <v>3.3666666666666667</v>
      </c>
      <c r="G19" s="146">
        <v>1.1174999999999999</v>
      </c>
      <c r="H19" s="146">
        <f>AVERAGE(H7:H18)</f>
        <v>4.1188888888888888</v>
      </c>
      <c r="I19" s="146">
        <f>AVERAGE(I7:I18)</f>
        <v>4.3033333333333337</v>
      </c>
      <c r="J19" s="147">
        <f>AVERAGE(J7:J18)</f>
        <v>-0.18777777777777785</v>
      </c>
    </row>
    <row r="20" spans="1:10" ht="16.5" thickTop="1">
      <c r="A20" s="148"/>
      <c r="B20" s="148"/>
      <c r="C20" s="148"/>
      <c r="D20" s="148"/>
    </row>
    <row r="23" spans="1:10">
      <c r="J23" s="123" t="s">
        <v>88</v>
      </c>
    </row>
    <row r="24" spans="1:10">
      <c r="I24" s="123" t="s">
        <v>88</v>
      </c>
    </row>
  </sheetData>
  <mergeCells count="7">
    <mergeCell ref="A1:J1"/>
    <mergeCell ref="A2:J2"/>
    <mergeCell ref="A3:J3"/>
    <mergeCell ref="A5:A6"/>
    <mergeCell ref="B5:D5"/>
    <mergeCell ref="E5:G5"/>
    <mergeCell ref="H5:J5"/>
  </mergeCells>
  <printOptions horizontalCentered="1"/>
  <pageMargins left="0.5" right="0.5" top="0.75" bottom="0.75" header="0.3" footer="0.3"/>
  <pageSetup paperSize="9" scale="80" orientation="portrait" r:id="rId1"/>
</worksheet>
</file>

<file path=xl/worksheets/sheet40.xml><?xml version="1.0" encoding="utf-8"?>
<worksheet xmlns="http://schemas.openxmlformats.org/spreadsheetml/2006/main" xmlns:r="http://schemas.openxmlformats.org/officeDocument/2006/relationships">
  <sheetPr>
    <pageSetUpPr fitToPage="1"/>
  </sheetPr>
  <dimension ref="A1:L37"/>
  <sheetViews>
    <sheetView workbookViewId="0">
      <selection activeCell="P13" sqref="P13"/>
    </sheetView>
  </sheetViews>
  <sheetFormatPr defaultRowHeight="15.75"/>
  <cols>
    <col min="1" max="1" width="9.140625" style="1114"/>
    <col min="2" max="2" width="16.140625" style="1114" bestFit="1" customWidth="1"/>
    <col min="3" max="5" width="11" style="1113" customWidth="1"/>
    <col min="6" max="7" width="10.7109375" style="1113" customWidth="1"/>
    <col min="8" max="8" width="11.7109375" style="1113" customWidth="1"/>
    <col min="9" max="9" width="10.7109375" style="1113" customWidth="1"/>
    <col min="10" max="10" width="11.28515625" style="1113" customWidth="1"/>
    <col min="11" max="11" width="11.42578125" style="1113" customWidth="1"/>
    <col min="12" max="12" width="12.42578125" style="1113" customWidth="1"/>
    <col min="13" max="257" width="9.140625" style="1113"/>
    <col min="258" max="258" width="16.140625" style="1113" bestFit="1" customWidth="1"/>
    <col min="259" max="261" width="11" style="1113" customWidth="1"/>
    <col min="262" max="263" width="10.7109375" style="1113" customWidth="1"/>
    <col min="264" max="264" width="11.7109375" style="1113" customWidth="1"/>
    <col min="265" max="265" width="10.7109375" style="1113" customWidth="1"/>
    <col min="266" max="266" width="11.28515625" style="1113" customWidth="1"/>
    <col min="267" max="267" width="11.42578125" style="1113" customWidth="1"/>
    <col min="268" max="268" width="12.42578125" style="1113" customWidth="1"/>
    <col min="269" max="513" width="9.140625" style="1113"/>
    <col min="514" max="514" width="16.140625" style="1113" bestFit="1" customWidth="1"/>
    <col min="515" max="517" width="11" style="1113" customWidth="1"/>
    <col min="518" max="519" width="10.7109375" style="1113" customWidth="1"/>
    <col min="520" max="520" width="11.7109375" style="1113" customWidth="1"/>
    <col min="521" max="521" width="10.7109375" style="1113" customWidth="1"/>
    <col min="522" max="522" width="11.28515625" style="1113" customWidth="1"/>
    <col min="523" max="523" width="11.42578125" style="1113" customWidth="1"/>
    <col min="524" max="524" width="12.42578125" style="1113" customWidth="1"/>
    <col min="525" max="769" width="9.140625" style="1113"/>
    <col min="770" max="770" width="16.140625" style="1113" bestFit="1" customWidth="1"/>
    <col min="771" max="773" width="11" style="1113" customWidth="1"/>
    <col min="774" max="775" width="10.7109375" style="1113" customWidth="1"/>
    <col min="776" max="776" width="11.7109375" style="1113" customWidth="1"/>
    <col min="777" max="777" width="10.7109375" style="1113" customWidth="1"/>
    <col min="778" max="778" width="11.28515625" style="1113" customWidth="1"/>
    <col min="779" max="779" width="11.42578125" style="1113" customWidth="1"/>
    <col min="780" max="780" width="12.42578125" style="1113" customWidth="1"/>
    <col min="781" max="1025" width="9.140625" style="1113"/>
    <col min="1026" max="1026" width="16.140625" style="1113" bestFit="1" customWidth="1"/>
    <col min="1027" max="1029" width="11" style="1113" customWidth="1"/>
    <col min="1030" max="1031" width="10.7109375" style="1113" customWidth="1"/>
    <col min="1032" max="1032" width="11.7109375" style="1113" customWidth="1"/>
    <col min="1033" max="1033" width="10.7109375" style="1113" customWidth="1"/>
    <col min="1034" max="1034" width="11.28515625" style="1113" customWidth="1"/>
    <col min="1035" max="1035" width="11.42578125" style="1113" customWidth="1"/>
    <col min="1036" max="1036" width="12.42578125" style="1113" customWidth="1"/>
    <col min="1037" max="1281" width="9.140625" style="1113"/>
    <col min="1282" max="1282" width="16.140625" style="1113" bestFit="1" customWidth="1"/>
    <col min="1283" max="1285" width="11" style="1113" customWidth="1"/>
    <col min="1286" max="1287" width="10.7109375" style="1113" customWidth="1"/>
    <col min="1288" max="1288" width="11.7109375" style="1113" customWidth="1"/>
    <col min="1289" max="1289" width="10.7109375" style="1113" customWidth="1"/>
    <col min="1290" max="1290" width="11.28515625" style="1113" customWidth="1"/>
    <col min="1291" max="1291" width="11.42578125" style="1113" customWidth="1"/>
    <col min="1292" max="1292" width="12.42578125" style="1113" customWidth="1"/>
    <col min="1293" max="1537" width="9.140625" style="1113"/>
    <col min="1538" max="1538" width="16.140625" style="1113" bestFit="1" customWidth="1"/>
    <col min="1539" max="1541" width="11" style="1113" customWidth="1"/>
    <col min="1542" max="1543" width="10.7109375" style="1113" customWidth="1"/>
    <col min="1544" max="1544" width="11.7109375" style="1113" customWidth="1"/>
    <col min="1545" max="1545" width="10.7109375" style="1113" customWidth="1"/>
    <col min="1546" max="1546" width="11.28515625" style="1113" customWidth="1"/>
    <col min="1547" max="1547" width="11.42578125" style="1113" customWidth="1"/>
    <col min="1548" max="1548" width="12.42578125" style="1113" customWidth="1"/>
    <col min="1549" max="1793" width="9.140625" style="1113"/>
    <col min="1794" max="1794" width="16.140625" style="1113" bestFit="1" customWidth="1"/>
    <col min="1795" max="1797" width="11" style="1113" customWidth="1"/>
    <col min="1798" max="1799" width="10.7109375" style="1113" customWidth="1"/>
    <col min="1800" max="1800" width="11.7109375" style="1113" customWidth="1"/>
    <col min="1801" max="1801" width="10.7109375" style="1113" customWidth="1"/>
    <col min="1802" max="1802" width="11.28515625" style="1113" customWidth="1"/>
    <col min="1803" max="1803" width="11.42578125" style="1113" customWidth="1"/>
    <col min="1804" max="1804" width="12.42578125" style="1113" customWidth="1"/>
    <col min="1805" max="2049" width="9.140625" style="1113"/>
    <col min="2050" max="2050" width="16.140625" style="1113" bestFit="1" customWidth="1"/>
    <col min="2051" max="2053" width="11" style="1113" customWidth="1"/>
    <col min="2054" max="2055" width="10.7109375" style="1113" customWidth="1"/>
    <col min="2056" max="2056" width="11.7109375" style="1113" customWidth="1"/>
    <col min="2057" max="2057" width="10.7109375" style="1113" customWidth="1"/>
    <col min="2058" max="2058" width="11.28515625" style="1113" customWidth="1"/>
    <col min="2059" max="2059" width="11.42578125" style="1113" customWidth="1"/>
    <col min="2060" max="2060" width="12.42578125" style="1113" customWidth="1"/>
    <col min="2061" max="2305" width="9.140625" style="1113"/>
    <col min="2306" max="2306" width="16.140625" style="1113" bestFit="1" customWidth="1"/>
    <col min="2307" max="2309" width="11" style="1113" customWidth="1"/>
    <col min="2310" max="2311" width="10.7109375" style="1113" customWidth="1"/>
    <col min="2312" max="2312" width="11.7109375" style="1113" customWidth="1"/>
    <col min="2313" max="2313" width="10.7109375" style="1113" customWidth="1"/>
    <col min="2314" max="2314" width="11.28515625" style="1113" customWidth="1"/>
    <col min="2315" max="2315" width="11.42578125" style="1113" customWidth="1"/>
    <col min="2316" max="2316" width="12.42578125" style="1113" customWidth="1"/>
    <col min="2317" max="2561" width="9.140625" style="1113"/>
    <col min="2562" max="2562" width="16.140625" style="1113" bestFit="1" customWidth="1"/>
    <col min="2563" max="2565" width="11" style="1113" customWidth="1"/>
    <col min="2566" max="2567" width="10.7109375" style="1113" customWidth="1"/>
    <col min="2568" max="2568" width="11.7109375" style="1113" customWidth="1"/>
    <col min="2569" max="2569" width="10.7109375" style="1113" customWidth="1"/>
    <col min="2570" max="2570" width="11.28515625" style="1113" customWidth="1"/>
    <col min="2571" max="2571" width="11.42578125" style="1113" customWidth="1"/>
    <col min="2572" max="2572" width="12.42578125" style="1113" customWidth="1"/>
    <col min="2573" max="2817" width="9.140625" style="1113"/>
    <col min="2818" max="2818" width="16.140625" style="1113" bestFit="1" customWidth="1"/>
    <col min="2819" max="2821" width="11" style="1113" customWidth="1"/>
    <col min="2822" max="2823" width="10.7109375" style="1113" customWidth="1"/>
    <col min="2824" max="2824" width="11.7109375" style="1113" customWidth="1"/>
    <col min="2825" max="2825" width="10.7109375" style="1113" customWidth="1"/>
    <col min="2826" max="2826" width="11.28515625" style="1113" customWidth="1"/>
    <col min="2827" max="2827" width="11.42578125" style="1113" customWidth="1"/>
    <col min="2828" max="2828" width="12.42578125" style="1113" customWidth="1"/>
    <col min="2829" max="3073" width="9.140625" style="1113"/>
    <col min="3074" max="3074" width="16.140625" style="1113" bestFit="1" customWidth="1"/>
    <col min="3075" max="3077" width="11" style="1113" customWidth="1"/>
    <col min="3078" max="3079" width="10.7109375" style="1113" customWidth="1"/>
    <col min="3080" max="3080" width="11.7109375" style="1113" customWidth="1"/>
    <col min="3081" max="3081" width="10.7109375" style="1113" customWidth="1"/>
    <col min="3082" max="3082" width="11.28515625" style="1113" customWidth="1"/>
    <col min="3083" max="3083" width="11.42578125" style="1113" customWidth="1"/>
    <col min="3084" max="3084" width="12.42578125" style="1113" customWidth="1"/>
    <col min="3085" max="3329" width="9.140625" style="1113"/>
    <col min="3330" max="3330" width="16.140625" style="1113" bestFit="1" customWidth="1"/>
    <col min="3331" max="3333" width="11" style="1113" customWidth="1"/>
    <col min="3334" max="3335" width="10.7109375" style="1113" customWidth="1"/>
    <col min="3336" max="3336" width="11.7109375" style="1113" customWidth="1"/>
    <col min="3337" max="3337" width="10.7109375" style="1113" customWidth="1"/>
    <col min="3338" max="3338" width="11.28515625" style="1113" customWidth="1"/>
    <col min="3339" max="3339" width="11.42578125" style="1113" customWidth="1"/>
    <col min="3340" max="3340" width="12.42578125" style="1113" customWidth="1"/>
    <col min="3341" max="3585" width="9.140625" style="1113"/>
    <col min="3586" max="3586" width="16.140625" style="1113" bestFit="1" customWidth="1"/>
    <col min="3587" max="3589" width="11" style="1113" customWidth="1"/>
    <col min="3590" max="3591" width="10.7109375" style="1113" customWidth="1"/>
    <col min="3592" max="3592" width="11.7109375" style="1113" customWidth="1"/>
    <col min="3593" max="3593" width="10.7109375" style="1113" customWidth="1"/>
    <col min="3594" max="3594" width="11.28515625" style="1113" customWidth="1"/>
    <col min="3595" max="3595" width="11.42578125" style="1113" customWidth="1"/>
    <col min="3596" max="3596" width="12.42578125" style="1113" customWidth="1"/>
    <col min="3597" max="3841" width="9.140625" style="1113"/>
    <col min="3842" max="3842" width="16.140625" style="1113" bestFit="1" customWidth="1"/>
    <col min="3843" max="3845" width="11" style="1113" customWidth="1"/>
    <col min="3846" max="3847" width="10.7109375" style="1113" customWidth="1"/>
    <col min="3848" max="3848" width="11.7109375" style="1113" customWidth="1"/>
    <col min="3849" max="3849" width="10.7109375" style="1113" customWidth="1"/>
    <col min="3850" max="3850" width="11.28515625" style="1113" customWidth="1"/>
    <col min="3851" max="3851" width="11.42578125" style="1113" customWidth="1"/>
    <col min="3852" max="3852" width="12.42578125" style="1113" customWidth="1"/>
    <col min="3853" max="4097" width="9.140625" style="1113"/>
    <col min="4098" max="4098" width="16.140625" style="1113" bestFit="1" customWidth="1"/>
    <col min="4099" max="4101" width="11" style="1113" customWidth="1"/>
    <col min="4102" max="4103" width="10.7109375" style="1113" customWidth="1"/>
    <col min="4104" max="4104" width="11.7109375" style="1113" customWidth="1"/>
    <col min="4105" max="4105" width="10.7109375" style="1113" customWidth="1"/>
    <col min="4106" max="4106" width="11.28515625" style="1113" customWidth="1"/>
    <col min="4107" max="4107" width="11.42578125" style="1113" customWidth="1"/>
    <col min="4108" max="4108" width="12.42578125" style="1113" customWidth="1"/>
    <col min="4109" max="4353" width="9.140625" style="1113"/>
    <col min="4354" max="4354" width="16.140625" style="1113" bestFit="1" customWidth="1"/>
    <col min="4355" max="4357" width="11" style="1113" customWidth="1"/>
    <col min="4358" max="4359" width="10.7109375" style="1113" customWidth="1"/>
    <col min="4360" max="4360" width="11.7109375" style="1113" customWidth="1"/>
    <col min="4361" max="4361" width="10.7109375" style="1113" customWidth="1"/>
    <col min="4362" max="4362" width="11.28515625" style="1113" customWidth="1"/>
    <col min="4363" max="4363" width="11.42578125" style="1113" customWidth="1"/>
    <col min="4364" max="4364" width="12.42578125" style="1113" customWidth="1"/>
    <col min="4365" max="4609" width="9.140625" style="1113"/>
    <col min="4610" max="4610" width="16.140625" style="1113" bestFit="1" customWidth="1"/>
    <col min="4611" max="4613" width="11" style="1113" customWidth="1"/>
    <col min="4614" max="4615" width="10.7109375" style="1113" customWidth="1"/>
    <col min="4616" max="4616" width="11.7109375" style="1113" customWidth="1"/>
    <col min="4617" max="4617" width="10.7109375" style="1113" customWidth="1"/>
    <col min="4618" max="4618" width="11.28515625" style="1113" customWidth="1"/>
    <col min="4619" max="4619" width="11.42578125" style="1113" customWidth="1"/>
    <col min="4620" max="4620" width="12.42578125" style="1113" customWidth="1"/>
    <col min="4621" max="4865" width="9.140625" style="1113"/>
    <col min="4866" max="4866" width="16.140625" style="1113" bestFit="1" customWidth="1"/>
    <col min="4867" max="4869" width="11" style="1113" customWidth="1"/>
    <col min="4870" max="4871" width="10.7109375" style="1113" customWidth="1"/>
    <col min="4872" max="4872" width="11.7109375" style="1113" customWidth="1"/>
    <col min="4873" max="4873" width="10.7109375" style="1113" customWidth="1"/>
    <col min="4874" max="4874" width="11.28515625" style="1113" customWidth="1"/>
    <col min="4875" max="4875" width="11.42578125" style="1113" customWidth="1"/>
    <col min="4876" max="4876" width="12.42578125" style="1113" customWidth="1"/>
    <col min="4877" max="5121" width="9.140625" style="1113"/>
    <col min="5122" max="5122" width="16.140625" style="1113" bestFit="1" customWidth="1"/>
    <col min="5123" max="5125" width="11" style="1113" customWidth="1"/>
    <col min="5126" max="5127" width="10.7109375" style="1113" customWidth="1"/>
    <col min="5128" max="5128" width="11.7109375" style="1113" customWidth="1"/>
    <col min="5129" max="5129" width="10.7109375" style="1113" customWidth="1"/>
    <col min="5130" max="5130" width="11.28515625" style="1113" customWidth="1"/>
    <col min="5131" max="5131" width="11.42578125" style="1113" customWidth="1"/>
    <col min="5132" max="5132" width="12.42578125" style="1113" customWidth="1"/>
    <col min="5133" max="5377" width="9.140625" style="1113"/>
    <col min="5378" max="5378" width="16.140625" style="1113" bestFit="1" customWidth="1"/>
    <col min="5379" max="5381" width="11" style="1113" customWidth="1"/>
    <col min="5382" max="5383" width="10.7109375" style="1113" customWidth="1"/>
    <col min="5384" max="5384" width="11.7109375" style="1113" customWidth="1"/>
    <col min="5385" max="5385" width="10.7109375" style="1113" customWidth="1"/>
    <col min="5386" max="5386" width="11.28515625" style="1113" customWidth="1"/>
    <col min="5387" max="5387" width="11.42578125" style="1113" customWidth="1"/>
    <col min="5388" max="5388" width="12.42578125" style="1113" customWidth="1"/>
    <col min="5389" max="5633" width="9.140625" style="1113"/>
    <col min="5634" max="5634" width="16.140625" style="1113" bestFit="1" customWidth="1"/>
    <col min="5635" max="5637" width="11" style="1113" customWidth="1"/>
    <col min="5638" max="5639" width="10.7109375" style="1113" customWidth="1"/>
    <col min="5640" max="5640" width="11.7109375" style="1113" customWidth="1"/>
    <col min="5641" max="5641" width="10.7109375" style="1113" customWidth="1"/>
    <col min="5642" max="5642" width="11.28515625" style="1113" customWidth="1"/>
    <col min="5643" max="5643" width="11.42578125" style="1113" customWidth="1"/>
    <col min="5644" max="5644" width="12.42578125" style="1113" customWidth="1"/>
    <col min="5645" max="5889" width="9.140625" style="1113"/>
    <col min="5890" max="5890" width="16.140625" style="1113" bestFit="1" customWidth="1"/>
    <col min="5891" max="5893" width="11" style="1113" customWidth="1"/>
    <col min="5894" max="5895" width="10.7109375" style="1113" customWidth="1"/>
    <col min="5896" max="5896" width="11.7109375" style="1113" customWidth="1"/>
    <col min="5897" max="5897" width="10.7109375" style="1113" customWidth="1"/>
    <col min="5898" max="5898" width="11.28515625" style="1113" customWidth="1"/>
    <col min="5899" max="5899" width="11.42578125" style="1113" customWidth="1"/>
    <col min="5900" max="5900" width="12.42578125" style="1113" customWidth="1"/>
    <col min="5901" max="6145" width="9.140625" style="1113"/>
    <col min="6146" max="6146" width="16.140625" style="1113" bestFit="1" customWidth="1"/>
    <col min="6147" max="6149" width="11" style="1113" customWidth="1"/>
    <col min="6150" max="6151" width="10.7109375" style="1113" customWidth="1"/>
    <col min="6152" max="6152" width="11.7109375" style="1113" customWidth="1"/>
    <col min="6153" max="6153" width="10.7109375" style="1113" customWidth="1"/>
    <col min="6154" max="6154" width="11.28515625" style="1113" customWidth="1"/>
    <col min="6155" max="6155" width="11.42578125" style="1113" customWidth="1"/>
    <col min="6156" max="6156" width="12.42578125" style="1113" customWidth="1"/>
    <col min="6157" max="6401" width="9.140625" style="1113"/>
    <col min="6402" max="6402" width="16.140625" style="1113" bestFit="1" customWidth="1"/>
    <col min="6403" max="6405" width="11" style="1113" customWidth="1"/>
    <col min="6406" max="6407" width="10.7109375" style="1113" customWidth="1"/>
    <col min="6408" max="6408" width="11.7109375" style="1113" customWidth="1"/>
    <col min="6409" max="6409" width="10.7109375" style="1113" customWidth="1"/>
    <col min="6410" max="6410" width="11.28515625" style="1113" customWidth="1"/>
    <col min="6411" max="6411" width="11.42578125" style="1113" customWidth="1"/>
    <col min="6412" max="6412" width="12.42578125" style="1113" customWidth="1"/>
    <col min="6413" max="6657" width="9.140625" style="1113"/>
    <col min="6658" max="6658" width="16.140625" style="1113" bestFit="1" customWidth="1"/>
    <col min="6659" max="6661" width="11" style="1113" customWidth="1"/>
    <col min="6662" max="6663" width="10.7109375" style="1113" customWidth="1"/>
    <col min="6664" max="6664" width="11.7109375" style="1113" customWidth="1"/>
    <col min="6665" max="6665" width="10.7109375" style="1113" customWidth="1"/>
    <col min="6666" max="6666" width="11.28515625" style="1113" customWidth="1"/>
    <col min="6667" max="6667" width="11.42578125" style="1113" customWidth="1"/>
    <col min="6668" max="6668" width="12.42578125" style="1113" customWidth="1"/>
    <col min="6669" max="6913" width="9.140625" style="1113"/>
    <col min="6914" max="6914" width="16.140625" style="1113" bestFit="1" customWidth="1"/>
    <col min="6915" max="6917" width="11" style="1113" customWidth="1"/>
    <col min="6918" max="6919" width="10.7109375" style="1113" customWidth="1"/>
    <col min="6920" max="6920" width="11.7109375" style="1113" customWidth="1"/>
    <col min="6921" max="6921" width="10.7109375" style="1113" customWidth="1"/>
    <col min="6922" max="6922" width="11.28515625" style="1113" customWidth="1"/>
    <col min="6923" max="6923" width="11.42578125" style="1113" customWidth="1"/>
    <col min="6924" max="6924" width="12.42578125" style="1113" customWidth="1"/>
    <col min="6925" max="7169" width="9.140625" style="1113"/>
    <col min="7170" max="7170" width="16.140625" style="1113" bestFit="1" customWidth="1"/>
    <col min="7171" max="7173" width="11" style="1113" customWidth="1"/>
    <col min="7174" max="7175" width="10.7109375" style="1113" customWidth="1"/>
    <col min="7176" max="7176" width="11.7109375" style="1113" customWidth="1"/>
    <col min="7177" max="7177" width="10.7109375" style="1113" customWidth="1"/>
    <col min="7178" max="7178" width="11.28515625" style="1113" customWidth="1"/>
    <col min="7179" max="7179" width="11.42578125" style="1113" customWidth="1"/>
    <col min="7180" max="7180" width="12.42578125" style="1113" customWidth="1"/>
    <col min="7181" max="7425" width="9.140625" style="1113"/>
    <col min="7426" max="7426" width="16.140625" style="1113" bestFit="1" customWidth="1"/>
    <col min="7427" max="7429" width="11" style="1113" customWidth="1"/>
    <col min="7430" max="7431" width="10.7109375" style="1113" customWidth="1"/>
    <col min="7432" max="7432" width="11.7109375" style="1113" customWidth="1"/>
    <col min="7433" max="7433" width="10.7109375" style="1113" customWidth="1"/>
    <col min="7434" max="7434" width="11.28515625" style="1113" customWidth="1"/>
    <col min="7435" max="7435" width="11.42578125" style="1113" customWidth="1"/>
    <col min="7436" max="7436" width="12.42578125" style="1113" customWidth="1"/>
    <col min="7437" max="7681" width="9.140625" style="1113"/>
    <col min="7682" max="7682" width="16.140625" style="1113" bestFit="1" customWidth="1"/>
    <col min="7683" max="7685" width="11" style="1113" customWidth="1"/>
    <col min="7686" max="7687" width="10.7109375" style="1113" customWidth="1"/>
    <col min="7688" max="7688" width="11.7109375" style="1113" customWidth="1"/>
    <col min="7689" max="7689" width="10.7109375" style="1113" customWidth="1"/>
    <col min="7690" max="7690" width="11.28515625" style="1113" customWidth="1"/>
    <col min="7691" max="7691" width="11.42578125" style="1113" customWidth="1"/>
    <col min="7692" max="7692" width="12.42578125" style="1113" customWidth="1"/>
    <col min="7693" max="7937" width="9.140625" style="1113"/>
    <col min="7938" max="7938" width="16.140625" style="1113" bestFit="1" customWidth="1"/>
    <col min="7939" max="7941" width="11" style="1113" customWidth="1"/>
    <col min="7942" max="7943" width="10.7109375" style="1113" customWidth="1"/>
    <col min="7944" max="7944" width="11.7109375" style="1113" customWidth="1"/>
    <col min="7945" max="7945" width="10.7109375" style="1113" customWidth="1"/>
    <col min="7946" max="7946" width="11.28515625" style="1113" customWidth="1"/>
    <col min="7947" max="7947" width="11.42578125" style="1113" customWidth="1"/>
    <col min="7948" max="7948" width="12.42578125" style="1113" customWidth="1"/>
    <col min="7949" max="8193" width="9.140625" style="1113"/>
    <col min="8194" max="8194" width="16.140625" style="1113" bestFit="1" customWidth="1"/>
    <col min="8195" max="8197" width="11" style="1113" customWidth="1"/>
    <col min="8198" max="8199" width="10.7109375" style="1113" customWidth="1"/>
    <col min="8200" max="8200" width="11.7109375" style="1113" customWidth="1"/>
    <col min="8201" max="8201" width="10.7109375" style="1113" customWidth="1"/>
    <col min="8202" max="8202" width="11.28515625" style="1113" customWidth="1"/>
    <col min="8203" max="8203" width="11.42578125" style="1113" customWidth="1"/>
    <col min="8204" max="8204" width="12.42578125" style="1113" customWidth="1"/>
    <col min="8205" max="8449" width="9.140625" style="1113"/>
    <col min="8450" max="8450" width="16.140625" style="1113" bestFit="1" customWidth="1"/>
    <col min="8451" max="8453" width="11" style="1113" customWidth="1"/>
    <col min="8454" max="8455" width="10.7109375" style="1113" customWidth="1"/>
    <col min="8456" max="8456" width="11.7109375" style="1113" customWidth="1"/>
    <col min="8457" max="8457" width="10.7109375" style="1113" customWidth="1"/>
    <col min="8458" max="8458" width="11.28515625" style="1113" customWidth="1"/>
    <col min="8459" max="8459" width="11.42578125" style="1113" customWidth="1"/>
    <col min="8460" max="8460" width="12.42578125" style="1113" customWidth="1"/>
    <col min="8461" max="8705" width="9.140625" style="1113"/>
    <col min="8706" max="8706" width="16.140625" style="1113" bestFit="1" customWidth="1"/>
    <col min="8707" max="8709" width="11" style="1113" customWidth="1"/>
    <col min="8710" max="8711" width="10.7109375" style="1113" customWidth="1"/>
    <col min="8712" max="8712" width="11.7109375" style="1113" customWidth="1"/>
    <col min="8713" max="8713" width="10.7109375" style="1113" customWidth="1"/>
    <col min="8714" max="8714" width="11.28515625" style="1113" customWidth="1"/>
    <col min="8715" max="8715" width="11.42578125" style="1113" customWidth="1"/>
    <col min="8716" max="8716" width="12.42578125" style="1113" customWidth="1"/>
    <col min="8717" max="8961" width="9.140625" style="1113"/>
    <col min="8962" max="8962" width="16.140625" style="1113" bestFit="1" customWidth="1"/>
    <col min="8963" max="8965" width="11" style="1113" customWidth="1"/>
    <col min="8966" max="8967" width="10.7109375" style="1113" customWidth="1"/>
    <col min="8968" max="8968" width="11.7109375" style="1113" customWidth="1"/>
    <col min="8969" max="8969" width="10.7109375" style="1113" customWidth="1"/>
    <col min="8970" max="8970" width="11.28515625" style="1113" customWidth="1"/>
    <col min="8971" max="8971" width="11.42578125" style="1113" customWidth="1"/>
    <col min="8972" max="8972" width="12.42578125" style="1113" customWidth="1"/>
    <col min="8973" max="9217" width="9.140625" style="1113"/>
    <col min="9218" max="9218" width="16.140625" style="1113" bestFit="1" customWidth="1"/>
    <col min="9219" max="9221" width="11" style="1113" customWidth="1"/>
    <col min="9222" max="9223" width="10.7109375" style="1113" customWidth="1"/>
    <col min="9224" max="9224" width="11.7109375" style="1113" customWidth="1"/>
    <col min="9225" max="9225" width="10.7109375" style="1113" customWidth="1"/>
    <col min="9226" max="9226" width="11.28515625" style="1113" customWidth="1"/>
    <col min="9227" max="9227" width="11.42578125" style="1113" customWidth="1"/>
    <col min="9228" max="9228" width="12.42578125" style="1113" customWidth="1"/>
    <col min="9229" max="9473" width="9.140625" style="1113"/>
    <col min="9474" max="9474" width="16.140625" style="1113" bestFit="1" customWidth="1"/>
    <col min="9475" max="9477" width="11" style="1113" customWidth="1"/>
    <col min="9478" max="9479" width="10.7109375" style="1113" customWidth="1"/>
    <col min="9480" max="9480" width="11.7109375" style="1113" customWidth="1"/>
    <col min="9481" max="9481" width="10.7109375" style="1113" customWidth="1"/>
    <col min="9482" max="9482" width="11.28515625" style="1113" customWidth="1"/>
    <col min="9483" max="9483" width="11.42578125" style="1113" customWidth="1"/>
    <col min="9484" max="9484" width="12.42578125" style="1113" customWidth="1"/>
    <col min="9485" max="9729" width="9.140625" style="1113"/>
    <col min="9730" max="9730" width="16.140625" style="1113" bestFit="1" customWidth="1"/>
    <col min="9731" max="9733" width="11" style="1113" customWidth="1"/>
    <col min="9734" max="9735" width="10.7109375" style="1113" customWidth="1"/>
    <col min="9736" max="9736" width="11.7109375" style="1113" customWidth="1"/>
    <col min="9737" max="9737" width="10.7109375" style="1113" customWidth="1"/>
    <col min="9738" max="9738" width="11.28515625" style="1113" customWidth="1"/>
    <col min="9739" max="9739" width="11.42578125" style="1113" customWidth="1"/>
    <col min="9740" max="9740" width="12.42578125" style="1113" customWidth="1"/>
    <col min="9741" max="9985" width="9.140625" style="1113"/>
    <col min="9986" max="9986" width="16.140625" style="1113" bestFit="1" customWidth="1"/>
    <col min="9987" max="9989" width="11" style="1113" customWidth="1"/>
    <col min="9990" max="9991" width="10.7109375" style="1113" customWidth="1"/>
    <col min="9992" max="9992" width="11.7109375" style="1113" customWidth="1"/>
    <col min="9993" max="9993" width="10.7109375" style="1113" customWidth="1"/>
    <col min="9994" max="9994" width="11.28515625" style="1113" customWidth="1"/>
    <col min="9995" max="9995" width="11.42578125" style="1113" customWidth="1"/>
    <col min="9996" max="9996" width="12.42578125" style="1113" customWidth="1"/>
    <col min="9997" max="10241" width="9.140625" style="1113"/>
    <col min="10242" max="10242" width="16.140625" style="1113" bestFit="1" customWidth="1"/>
    <col min="10243" max="10245" width="11" style="1113" customWidth="1"/>
    <col min="10246" max="10247" width="10.7109375" style="1113" customWidth="1"/>
    <col min="10248" max="10248" width="11.7109375" style="1113" customWidth="1"/>
    <col min="10249" max="10249" width="10.7109375" style="1113" customWidth="1"/>
    <col min="10250" max="10250" width="11.28515625" style="1113" customWidth="1"/>
    <col min="10251" max="10251" width="11.42578125" style="1113" customWidth="1"/>
    <col min="10252" max="10252" width="12.42578125" style="1113" customWidth="1"/>
    <col min="10253" max="10497" width="9.140625" style="1113"/>
    <col min="10498" max="10498" width="16.140625" style="1113" bestFit="1" customWidth="1"/>
    <col min="10499" max="10501" width="11" style="1113" customWidth="1"/>
    <col min="10502" max="10503" width="10.7109375" style="1113" customWidth="1"/>
    <col min="10504" max="10504" width="11.7109375" style="1113" customWidth="1"/>
    <col min="10505" max="10505" width="10.7109375" style="1113" customWidth="1"/>
    <col min="10506" max="10506" width="11.28515625" style="1113" customWidth="1"/>
    <col min="10507" max="10507" width="11.42578125" style="1113" customWidth="1"/>
    <col min="10508" max="10508" width="12.42578125" style="1113" customWidth="1"/>
    <col min="10509" max="10753" width="9.140625" style="1113"/>
    <col min="10754" max="10754" width="16.140625" style="1113" bestFit="1" customWidth="1"/>
    <col min="10755" max="10757" width="11" style="1113" customWidth="1"/>
    <col min="10758" max="10759" width="10.7109375" style="1113" customWidth="1"/>
    <col min="10760" max="10760" width="11.7109375" style="1113" customWidth="1"/>
    <col min="10761" max="10761" width="10.7109375" style="1113" customWidth="1"/>
    <col min="10762" max="10762" width="11.28515625" style="1113" customWidth="1"/>
    <col min="10763" max="10763" width="11.42578125" style="1113" customWidth="1"/>
    <col min="10764" max="10764" width="12.42578125" style="1113" customWidth="1"/>
    <col min="10765" max="11009" width="9.140625" style="1113"/>
    <col min="11010" max="11010" width="16.140625" style="1113" bestFit="1" customWidth="1"/>
    <col min="11011" max="11013" width="11" style="1113" customWidth="1"/>
    <col min="11014" max="11015" width="10.7109375" style="1113" customWidth="1"/>
    <col min="11016" max="11016" width="11.7109375" style="1113" customWidth="1"/>
    <col min="11017" max="11017" width="10.7109375" style="1113" customWidth="1"/>
    <col min="11018" max="11018" width="11.28515625" style="1113" customWidth="1"/>
    <col min="11019" max="11019" width="11.42578125" style="1113" customWidth="1"/>
    <col min="11020" max="11020" width="12.42578125" style="1113" customWidth="1"/>
    <col min="11021" max="11265" width="9.140625" style="1113"/>
    <col min="11266" max="11266" width="16.140625" style="1113" bestFit="1" customWidth="1"/>
    <col min="11267" max="11269" width="11" style="1113" customWidth="1"/>
    <col min="11270" max="11271" width="10.7109375" style="1113" customWidth="1"/>
    <col min="11272" max="11272" width="11.7109375" style="1113" customWidth="1"/>
    <col min="11273" max="11273" width="10.7109375" style="1113" customWidth="1"/>
    <col min="11274" max="11274" width="11.28515625" style="1113" customWidth="1"/>
    <col min="11275" max="11275" width="11.42578125" style="1113" customWidth="1"/>
    <col min="11276" max="11276" width="12.42578125" style="1113" customWidth="1"/>
    <col min="11277" max="11521" width="9.140625" style="1113"/>
    <col min="11522" max="11522" width="16.140625" style="1113" bestFit="1" customWidth="1"/>
    <col min="11523" max="11525" width="11" style="1113" customWidth="1"/>
    <col min="11526" max="11527" width="10.7109375" style="1113" customWidth="1"/>
    <col min="11528" max="11528" width="11.7109375" style="1113" customWidth="1"/>
    <col min="11529" max="11529" width="10.7109375" style="1113" customWidth="1"/>
    <col min="11530" max="11530" width="11.28515625" style="1113" customWidth="1"/>
    <col min="11531" max="11531" width="11.42578125" style="1113" customWidth="1"/>
    <col min="11532" max="11532" width="12.42578125" style="1113" customWidth="1"/>
    <col min="11533" max="11777" width="9.140625" style="1113"/>
    <col min="11778" max="11778" width="16.140625" style="1113" bestFit="1" customWidth="1"/>
    <col min="11779" max="11781" width="11" style="1113" customWidth="1"/>
    <col min="11782" max="11783" width="10.7109375" style="1113" customWidth="1"/>
    <col min="11784" max="11784" width="11.7109375" style="1113" customWidth="1"/>
    <col min="11785" max="11785" width="10.7109375" style="1113" customWidth="1"/>
    <col min="11786" max="11786" width="11.28515625" style="1113" customWidth="1"/>
    <col min="11787" max="11787" width="11.42578125" style="1113" customWidth="1"/>
    <col min="11788" max="11788" width="12.42578125" style="1113" customWidth="1"/>
    <col min="11789" max="12033" width="9.140625" style="1113"/>
    <col min="12034" max="12034" width="16.140625" style="1113" bestFit="1" customWidth="1"/>
    <col min="12035" max="12037" width="11" style="1113" customWidth="1"/>
    <col min="12038" max="12039" width="10.7109375" style="1113" customWidth="1"/>
    <col min="12040" max="12040" width="11.7109375" style="1113" customWidth="1"/>
    <col min="12041" max="12041" width="10.7109375" style="1113" customWidth="1"/>
    <col min="12042" max="12042" width="11.28515625" style="1113" customWidth="1"/>
    <col min="12043" max="12043" width="11.42578125" style="1113" customWidth="1"/>
    <col min="12044" max="12044" width="12.42578125" style="1113" customWidth="1"/>
    <col min="12045" max="12289" width="9.140625" style="1113"/>
    <col min="12290" max="12290" width="16.140625" style="1113" bestFit="1" customWidth="1"/>
    <col min="12291" max="12293" width="11" style="1113" customWidth="1"/>
    <col min="12294" max="12295" width="10.7109375" style="1113" customWidth="1"/>
    <col min="12296" max="12296" width="11.7109375" style="1113" customWidth="1"/>
    <col min="12297" max="12297" width="10.7109375" style="1113" customWidth="1"/>
    <col min="12298" max="12298" width="11.28515625" style="1113" customWidth="1"/>
    <col min="12299" max="12299" width="11.42578125" style="1113" customWidth="1"/>
    <col min="12300" max="12300" width="12.42578125" style="1113" customWidth="1"/>
    <col min="12301" max="12545" width="9.140625" style="1113"/>
    <col min="12546" max="12546" width="16.140625" style="1113" bestFit="1" customWidth="1"/>
    <col min="12547" max="12549" width="11" style="1113" customWidth="1"/>
    <col min="12550" max="12551" width="10.7109375" style="1113" customWidth="1"/>
    <col min="12552" max="12552" width="11.7109375" style="1113" customWidth="1"/>
    <col min="12553" max="12553" width="10.7109375" style="1113" customWidth="1"/>
    <col min="12554" max="12554" width="11.28515625" style="1113" customWidth="1"/>
    <col min="12555" max="12555" width="11.42578125" style="1113" customWidth="1"/>
    <col min="12556" max="12556" width="12.42578125" style="1113" customWidth="1"/>
    <col min="12557" max="12801" width="9.140625" style="1113"/>
    <col min="12802" max="12802" width="16.140625" style="1113" bestFit="1" customWidth="1"/>
    <col min="12803" max="12805" width="11" style="1113" customWidth="1"/>
    <col min="12806" max="12807" width="10.7109375" style="1113" customWidth="1"/>
    <col min="12808" max="12808" width="11.7109375" style="1113" customWidth="1"/>
    <col min="12809" max="12809" width="10.7109375" style="1113" customWidth="1"/>
    <col min="12810" max="12810" width="11.28515625" style="1113" customWidth="1"/>
    <col min="12811" max="12811" width="11.42578125" style="1113" customWidth="1"/>
    <col min="12812" max="12812" width="12.42578125" style="1113" customWidth="1"/>
    <col min="12813" max="13057" width="9.140625" style="1113"/>
    <col min="13058" max="13058" width="16.140625" style="1113" bestFit="1" customWidth="1"/>
    <col min="13059" max="13061" width="11" style="1113" customWidth="1"/>
    <col min="13062" max="13063" width="10.7109375" style="1113" customWidth="1"/>
    <col min="13064" max="13064" width="11.7109375" style="1113" customWidth="1"/>
    <col min="13065" max="13065" width="10.7109375" style="1113" customWidth="1"/>
    <col min="13066" max="13066" width="11.28515625" style="1113" customWidth="1"/>
    <col min="13067" max="13067" width="11.42578125" style="1113" customWidth="1"/>
    <col min="13068" max="13068" width="12.42578125" style="1113" customWidth="1"/>
    <col min="13069" max="13313" width="9.140625" style="1113"/>
    <col min="13314" max="13314" width="16.140625" style="1113" bestFit="1" customWidth="1"/>
    <col min="13315" max="13317" width="11" style="1113" customWidth="1"/>
    <col min="13318" max="13319" width="10.7109375" style="1113" customWidth="1"/>
    <col min="13320" max="13320" width="11.7109375" style="1113" customWidth="1"/>
    <col min="13321" max="13321" width="10.7109375" style="1113" customWidth="1"/>
    <col min="13322" max="13322" width="11.28515625" style="1113" customWidth="1"/>
    <col min="13323" max="13323" width="11.42578125" style="1113" customWidth="1"/>
    <col min="13324" max="13324" width="12.42578125" style="1113" customWidth="1"/>
    <col min="13325" max="13569" width="9.140625" style="1113"/>
    <col min="13570" max="13570" width="16.140625" style="1113" bestFit="1" customWidth="1"/>
    <col min="13571" max="13573" width="11" style="1113" customWidth="1"/>
    <col min="13574" max="13575" width="10.7109375" style="1113" customWidth="1"/>
    <col min="13576" max="13576" width="11.7109375" style="1113" customWidth="1"/>
    <col min="13577" max="13577" width="10.7109375" style="1113" customWidth="1"/>
    <col min="13578" max="13578" width="11.28515625" style="1113" customWidth="1"/>
    <col min="13579" max="13579" width="11.42578125" style="1113" customWidth="1"/>
    <col min="13580" max="13580" width="12.42578125" style="1113" customWidth="1"/>
    <col min="13581" max="13825" width="9.140625" style="1113"/>
    <col min="13826" max="13826" width="16.140625" style="1113" bestFit="1" customWidth="1"/>
    <col min="13827" max="13829" width="11" style="1113" customWidth="1"/>
    <col min="13830" max="13831" width="10.7109375" style="1113" customWidth="1"/>
    <col min="13832" max="13832" width="11.7109375" style="1113" customWidth="1"/>
    <col min="13833" max="13833" width="10.7109375" style="1113" customWidth="1"/>
    <col min="13834" max="13834" width="11.28515625" style="1113" customWidth="1"/>
    <col min="13835" max="13835" width="11.42578125" style="1113" customWidth="1"/>
    <col min="13836" max="13836" width="12.42578125" style="1113" customWidth="1"/>
    <col min="13837" max="14081" width="9.140625" style="1113"/>
    <col min="14082" max="14082" width="16.140625" style="1113" bestFit="1" customWidth="1"/>
    <col min="14083" max="14085" width="11" style="1113" customWidth="1"/>
    <col min="14086" max="14087" width="10.7109375" style="1113" customWidth="1"/>
    <col min="14088" max="14088" width="11.7109375" style="1113" customWidth="1"/>
    <col min="14089" max="14089" width="10.7109375" style="1113" customWidth="1"/>
    <col min="14090" max="14090" width="11.28515625" style="1113" customWidth="1"/>
    <col min="14091" max="14091" width="11.42578125" style="1113" customWidth="1"/>
    <col min="14092" max="14092" width="12.42578125" style="1113" customWidth="1"/>
    <col min="14093" max="14337" width="9.140625" style="1113"/>
    <col min="14338" max="14338" width="16.140625" style="1113" bestFit="1" customWidth="1"/>
    <col min="14339" max="14341" width="11" style="1113" customWidth="1"/>
    <col min="14342" max="14343" width="10.7109375" style="1113" customWidth="1"/>
    <col min="14344" max="14344" width="11.7109375" style="1113" customWidth="1"/>
    <col min="14345" max="14345" width="10.7109375" style="1113" customWidth="1"/>
    <col min="14346" max="14346" width="11.28515625" style="1113" customWidth="1"/>
    <col min="14347" max="14347" width="11.42578125" style="1113" customWidth="1"/>
    <col min="14348" max="14348" width="12.42578125" style="1113" customWidth="1"/>
    <col min="14349" max="14593" width="9.140625" style="1113"/>
    <col min="14594" max="14594" width="16.140625" style="1113" bestFit="1" customWidth="1"/>
    <col min="14595" max="14597" width="11" style="1113" customWidth="1"/>
    <col min="14598" max="14599" width="10.7109375" style="1113" customWidth="1"/>
    <col min="14600" max="14600" width="11.7109375" style="1113" customWidth="1"/>
    <col min="14601" max="14601" width="10.7109375" style="1113" customWidth="1"/>
    <col min="14602" max="14602" width="11.28515625" style="1113" customWidth="1"/>
    <col min="14603" max="14603" width="11.42578125" style="1113" customWidth="1"/>
    <col min="14604" max="14604" width="12.42578125" style="1113" customWidth="1"/>
    <col min="14605" max="14849" width="9.140625" style="1113"/>
    <col min="14850" max="14850" width="16.140625" style="1113" bestFit="1" customWidth="1"/>
    <col min="14851" max="14853" width="11" style="1113" customWidth="1"/>
    <col min="14854" max="14855" width="10.7109375" style="1113" customWidth="1"/>
    <col min="14856" max="14856" width="11.7109375" style="1113" customWidth="1"/>
    <col min="14857" max="14857" width="10.7109375" style="1113" customWidth="1"/>
    <col min="14858" max="14858" width="11.28515625" style="1113" customWidth="1"/>
    <col min="14859" max="14859" width="11.42578125" style="1113" customWidth="1"/>
    <col min="14860" max="14860" width="12.42578125" style="1113" customWidth="1"/>
    <col min="14861" max="15105" width="9.140625" style="1113"/>
    <col min="15106" max="15106" width="16.140625" style="1113" bestFit="1" customWidth="1"/>
    <col min="15107" max="15109" width="11" style="1113" customWidth="1"/>
    <col min="15110" max="15111" width="10.7109375" style="1113" customWidth="1"/>
    <col min="15112" max="15112" width="11.7109375" style="1113" customWidth="1"/>
    <col min="15113" max="15113" width="10.7109375" style="1113" customWidth="1"/>
    <col min="15114" max="15114" width="11.28515625" style="1113" customWidth="1"/>
    <col min="15115" max="15115" width="11.42578125" style="1113" customWidth="1"/>
    <col min="15116" max="15116" width="12.42578125" style="1113" customWidth="1"/>
    <col min="15117" max="15361" width="9.140625" style="1113"/>
    <col min="15362" max="15362" width="16.140625" style="1113" bestFit="1" customWidth="1"/>
    <col min="15363" max="15365" width="11" style="1113" customWidth="1"/>
    <col min="15366" max="15367" width="10.7109375" style="1113" customWidth="1"/>
    <col min="15368" max="15368" width="11.7109375" style="1113" customWidth="1"/>
    <col min="15369" max="15369" width="10.7109375" style="1113" customWidth="1"/>
    <col min="15370" max="15370" width="11.28515625" style="1113" customWidth="1"/>
    <col min="15371" max="15371" width="11.42578125" style="1113" customWidth="1"/>
    <col min="15372" max="15372" width="12.42578125" style="1113" customWidth="1"/>
    <col min="15373" max="15617" width="9.140625" style="1113"/>
    <col min="15618" max="15618" width="16.140625" style="1113" bestFit="1" customWidth="1"/>
    <col min="15619" max="15621" width="11" style="1113" customWidth="1"/>
    <col min="15622" max="15623" width="10.7109375" style="1113" customWidth="1"/>
    <col min="15624" max="15624" width="11.7109375" style="1113" customWidth="1"/>
    <col min="15625" max="15625" width="10.7109375" style="1113" customWidth="1"/>
    <col min="15626" max="15626" width="11.28515625" style="1113" customWidth="1"/>
    <col min="15627" max="15627" width="11.42578125" style="1113" customWidth="1"/>
    <col min="15628" max="15628" width="12.42578125" style="1113" customWidth="1"/>
    <col min="15629" max="15873" width="9.140625" style="1113"/>
    <col min="15874" max="15874" width="16.140625" style="1113" bestFit="1" customWidth="1"/>
    <col min="15875" max="15877" width="11" style="1113" customWidth="1"/>
    <col min="15878" max="15879" width="10.7109375" style="1113" customWidth="1"/>
    <col min="15880" max="15880" width="11.7109375" style="1113" customWidth="1"/>
    <col min="15881" max="15881" width="10.7109375" style="1113" customWidth="1"/>
    <col min="15882" max="15882" width="11.28515625" style="1113" customWidth="1"/>
    <col min="15883" max="15883" width="11.42578125" style="1113" customWidth="1"/>
    <col min="15884" max="15884" width="12.42578125" style="1113" customWidth="1"/>
    <col min="15885" max="16129" width="9.140625" style="1113"/>
    <col min="16130" max="16130" width="16.140625" style="1113" bestFit="1" customWidth="1"/>
    <col min="16131" max="16133" width="11" style="1113" customWidth="1"/>
    <col min="16134" max="16135" width="10.7109375" style="1113" customWidth="1"/>
    <col min="16136" max="16136" width="11.7109375" style="1113" customWidth="1"/>
    <col min="16137" max="16137" width="10.7109375" style="1113" customWidth="1"/>
    <col min="16138" max="16138" width="11.28515625" style="1113" customWidth="1"/>
    <col min="16139" max="16139" width="11.42578125" style="1113" customWidth="1"/>
    <col min="16140" max="16140" width="12.42578125" style="1113" customWidth="1"/>
    <col min="16141" max="16384" width="9.140625" style="1113"/>
  </cols>
  <sheetData>
    <row r="1" spans="1:12">
      <c r="A1" s="1112"/>
      <c r="B1" s="1904" t="s">
        <v>1283</v>
      </c>
      <c r="C1" s="1904"/>
      <c r="D1" s="1904"/>
      <c r="E1" s="1904"/>
      <c r="F1" s="1904"/>
      <c r="G1" s="1904"/>
      <c r="H1" s="1904"/>
      <c r="I1" s="1904"/>
      <c r="J1" s="1904"/>
      <c r="K1" s="1904"/>
      <c r="L1" s="1904"/>
    </row>
    <row r="2" spans="1:12">
      <c r="A2" s="1112"/>
      <c r="B2" s="1904" t="s">
        <v>133</v>
      </c>
      <c r="C2" s="1904"/>
      <c r="D2" s="1904"/>
      <c r="E2" s="1904"/>
      <c r="F2" s="1904"/>
      <c r="G2" s="1904"/>
      <c r="H2" s="1904"/>
      <c r="I2" s="1904"/>
      <c r="J2" s="1904"/>
      <c r="K2" s="1904"/>
      <c r="L2" s="1904"/>
    </row>
    <row r="3" spans="1:12">
      <c r="C3" s="1115"/>
      <c r="D3" s="1115"/>
      <c r="E3" s="1115"/>
      <c r="F3" s="1115"/>
      <c r="G3" s="1115"/>
    </row>
    <row r="4" spans="1:12" ht="16.5" thickBot="1">
      <c r="B4" s="1116"/>
      <c r="C4" s="1116"/>
      <c r="D4" s="1116"/>
      <c r="E4" s="1116"/>
      <c r="F4" s="1116"/>
      <c r="G4" s="1116"/>
      <c r="H4" s="1116"/>
      <c r="I4" s="1116"/>
      <c r="J4" s="1116"/>
      <c r="L4" s="1116" t="s">
        <v>1284</v>
      </c>
    </row>
    <row r="5" spans="1:12" ht="24.75" customHeight="1" thickTop="1">
      <c r="B5" s="1905" t="s">
        <v>543</v>
      </c>
      <c r="C5" s="1907" t="s">
        <v>1285</v>
      </c>
      <c r="D5" s="1908"/>
      <c r="E5" s="1908"/>
      <c r="F5" s="1908"/>
      <c r="G5" s="1909"/>
      <c r="H5" s="1910" t="s">
        <v>1286</v>
      </c>
      <c r="I5" s="1910"/>
      <c r="J5" s="1910"/>
      <c r="K5" s="1910"/>
      <c r="L5" s="1911"/>
    </row>
    <row r="6" spans="1:12" ht="24.75" customHeight="1">
      <c r="B6" s="1906"/>
      <c r="C6" s="1117" t="s">
        <v>551</v>
      </c>
      <c r="D6" s="1118" t="s">
        <v>199</v>
      </c>
      <c r="E6" s="1118" t="s">
        <v>5</v>
      </c>
      <c r="F6" s="1118" t="s">
        <v>6</v>
      </c>
      <c r="G6" s="1117" t="s">
        <v>47</v>
      </c>
      <c r="H6" s="1119" t="s">
        <v>551</v>
      </c>
      <c r="I6" s="1118" t="s">
        <v>199</v>
      </c>
      <c r="J6" s="1117" t="s">
        <v>5</v>
      </c>
      <c r="K6" s="1119" t="s">
        <v>6</v>
      </c>
      <c r="L6" s="1120" t="s">
        <v>47</v>
      </c>
    </row>
    <row r="7" spans="1:12" ht="24.75" customHeight="1">
      <c r="B7" s="1121" t="s">
        <v>201</v>
      </c>
      <c r="C7" s="1122">
        <v>0.25</v>
      </c>
      <c r="D7" s="1123">
        <v>4.4000000000000003E-3</v>
      </c>
      <c r="E7" s="1123">
        <v>0.94777795275590537</v>
      </c>
      <c r="F7" s="1124">
        <v>0.43990000000000001</v>
      </c>
      <c r="G7" s="1125">
        <v>0.55069999999999997</v>
      </c>
      <c r="H7" s="1126" t="s">
        <v>319</v>
      </c>
      <c r="I7" s="1127" t="s">
        <v>319</v>
      </c>
      <c r="J7" s="1128" t="s">
        <v>319</v>
      </c>
      <c r="K7" s="1129" t="s">
        <v>319</v>
      </c>
      <c r="L7" s="1130">
        <v>1.3228599999999999</v>
      </c>
    </row>
    <row r="8" spans="1:12" ht="24.75" customHeight="1">
      <c r="B8" s="1131" t="s">
        <v>202</v>
      </c>
      <c r="C8" s="1132">
        <v>0.14000000000000001</v>
      </c>
      <c r="D8" s="1132">
        <v>6.5600000000000006E-2</v>
      </c>
      <c r="E8" s="1132">
        <v>2.2200000000000002</v>
      </c>
      <c r="F8" s="1133">
        <v>2.0503999999999998</v>
      </c>
      <c r="G8" s="1125">
        <v>0.48</v>
      </c>
      <c r="H8" s="1134">
        <v>1</v>
      </c>
      <c r="I8" s="1135">
        <v>0.54</v>
      </c>
      <c r="J8" s="1132">
        <v>3.04</v>
      </c>
      <c r="K8" s="1134">
        <v>2.6856</v>
      </c>
      <c r="L8" s="1130">
        <v>1.51</v>
      </c>
    </row>
    <row r="9" spans="1:12" ht="24.75" customHeight="1">
      <c r="B9" s="1131" t="s">
        <v>203</v>
      </c>
      <c r="C9" s="1132">
        <v>7.0000000000000007E-2</v>
      </c>
      <c r="D9" s="1132">
        <v>0.92669999999999997</v>
      </c>
      <c r="E9" s="1132">
        <v>1.1000000000000001</v>
      </c>
      <c r="F9" s="1133">
        <v>2.1162000000000001</v>
      </c>
      <c r="G9" s="1125">
        <v>1.1832</v>
      </c>
      <c r="H9" s="1134">
        <v>0.79</v>
      </c>
      <c r="I9" s="1135">
        <v>0.93489999999999995</v>
      </c>
      <c r="J9" s="1132">
        <v>1.97</v>
      </c>
      <c r="K9" s="1134">
        <v>2.7359</v>
      </c>
      <c r="L9" s="1130">
        <v>2.0476999999999999</v>
      </c>
    </row>
    <row r="10" spans="1:12" ht="24.75" customHeight="1">
      <c r="B10" s="1131" t="s">
        <v>204</v>
      </c>
      <c r="C10" s="1132">
        <v>0.03</v>
      </c>
      <c r="D10" s="1132">
        <v>0.52349999999999997</v>
      </c>
      <c r="E10" s="1132">
        <v>0.28999999999999998</v>
      </c>
      <c r="F10" s="1133">
        <v>3.0040184818481848</v>
      </c>
      <c r="G10" s="1125">
        <v>2.5548000000000002</v>
      </c>
      <c r="H10" s="1134">
        <v>0.5</v>
      </c>
      <c r="I10" s="1135">
        <v>0.87260000000000004</v>
      </c>
      <c r="J10" s="1132">
        <v>0.97</v>
      </c>
      <c r="K10" s="1134">
        <v>3.6509746666666669</v>
      </c>
      <c r="L10" s="1130">
        <v>3.1175000000000002</v>
      </c>
    </row>
    <row r="11" spans="1:12" ht="24.75" customHeight="1">
      <c r="B11" s="1131" t="s">
        <v>205</v>
      </c>
      <c r="C11" s="1132">
        <v>0.08</v>
      </c>
      <c r="D11" s="1132">
        <v>0.128</v>
      </c>
      <c r="E11" s="1132">
        <v>0.48370000000000002</v>
      </c>
      <c r="F11" s="1133">
        <v>2.3419982353698852</v>
      </c>
      <c r="G11" s="1125">
        <v>5.5149176531715014</v>
      </c>
      <c r="H11" s="1134">
        <v>0.75</v>
      </c>
      <c r="I11" s="1135">
        <v>0.58030000000000004</v>
      </c>
      <c r="J11" s="1132">
        <v>0.95879999999999999</v>
      </c>
      <c r="K11" s="1134">
        <v>3.25</v>
      </c>
      <c r="L11" s="1130">
        <v>4.9699</v>
      </c>
    </row>
    <row r="12" spans="1:12" ht="24.75" customHeight="1">
      <c r="B12" s="1131" t="s">
        <v>206</v>
      </c>
      <c r="C12" s="1132">
        <v>0.47</v>
      </c>
      <c r="D12" s="1132">
        <v>0.15509999999999999</v>
      </c>
      <c r="E12" s="1132">
        <v>0.67949999999999999</v>
      </c>
      <c r="F12" s="1133">
        <v>1.7373000000000001</v>
      </c>
      <c r="G12" s="1125">
        <v>5.8220000000000001</v>
      </c>
      <c r="H12" s="1134">
        <v>1.06</v>
      </c>
      <c r="I12" s="1135">
        <v>0.36899999999999999</v>
      </c>
      <c r="J12" s="1132">
        <v>0.94340000000000002</v>
      </c>
      <c r="K12" s="1134">
        <v>2.6956000000000002</v>
      </c>
      <c r="L12" s="1130">
        <v>5.7587999999999999</v>
      </c>
    </row>
    <row r="13" spans="1:12" ht="24.75" customHeight="1">
      <c r="B13" s="1131" t="s">
        <v>207</v>
      </c>
      <c r="C13" s="1132">
        <v>0.23400000000000001</v>
      </c>
      <c r="D13" s="1132">
        <v>0.7409</v>
      </c>
      <c r="E13" s="1132">
        <v>0.35</v>
      </c>
      <c r="F13" s="1133">
        <v>2.6432000000000002</v>
      </c>
      <c r="G13" s="1125">
        <v>3.9250794520547947</v>
      </c>
      <c r="H13" s="1136" t="s">
        <v>319</v>
      </c>
      <c r="I13" s="1137" t="s">
        <v>319</v>
      </c>
      <c r="J13" s="1138" t="s">
        <v>319</v>
      </c>
      <c r="K13" s="1136" t="s">
        <v>319</v>
      </c>
      <c r="L13" s="1130" t="s">
        <v>319</v>
      </c>
    </row>
    <row r="14" spans="1:12" s="1145" customFormat="1" ht="24.75" customHeight="1">
      <c r="A14" s="1139"/>
      <c r="B14" s="1140" t="s">
        <v>208</v>
      </c>
      <c r="C14" s="1132">
        <v>0.08</v>
      </c>
      <c r="D14" s="1141">
        <v>1.1286</v>
      </c>
      <c r="E14" s="1141">
        <v>0.5323</v>
      </c>
      <c r="F14" s="1142">
        <v>0.74419999999999997</v>
      </c>
      <c r="G14" s="1125">
        <v>4.7</v>
      </c>
      <c r="H14" s="1136">
        <v>0.83</v>
      </c>
      <c r="I14" s="1143">
        <v>1.3758999999999999</v>
      </c>
      <c r="J14" s="1141">
        <v>1.3328</v>
      </c>
      <c r="K14" s="1144">
        <v>2.2334999999999998</v>
      </c>
      <c r="L14" s="1130">
        <v>5.17</v>
      </c>
    </row>
    <row r="15" spans="1:12" s="1145" customFormat="1" ht="24.75" customHeight="1">
      <c r="A15" s="1139"/>
      <c r="B15" s="1140" t="s">
        <v>209</v>
      </c>
      <c r="C15" s="1132">
        <v>0.06</v>
      </c>
      <c r="D15" s="1132">
        <v>0.68700000000000006</v>
      </c>
      <c r="E15" s="1132">
        <v>1.0973999999999999</v>
      </c>
      <c r="F15" s="1133">
        <v>0.92610000000000003</v>
      </c>
      <c r="G15" s="1125">
        <v>4.9848999999999997</v>
      </c>
      <c r="H15" s="1136">
        <v>0.68</v>
      </c>
      <c r="I15" s="1135">
        <v>1.1623000000000001</v>
      </c>
      <c r="J15" s="1132">
        <v>1.2907999999999999</v>
      </c>
      <c r="K15" s="1134">
        <v>2.3067000000000002</v>
      </c>
      <c r="L15" s="1130">
        <v>5.1997</v>
      </c>
    </row>
    <row r="16" spans="1:12" ht="24.75" customHeight="1">
      <c r="B16" s="1131" t="s">
        <v>210</v>
      </c>
      <c r="C16" s="1132">
        <v>0.04</v>
      </c>
      <c r="D16" s="1141">
        <v>0.59040000000000004</v>
      </c>
      <c r="E16" s="1141">
        <v>1.3361000000000001</v>
      </c>
      <c r="F16" s="1142">
        <v>0.77629999999999999</v>
      </c>
      <c r="G16" s="1125"/>
      <c r="H16" s="1136">
        <v>0.64</v>
      </c>
      <c r="I16" s="1135">
        <v>0.98270000000000002</v>
      </c>
      <c r="J16" s="1132">
        <v>0.60160000000000002</v>
      </c>
      <c r="K16" s="1134">
        <v>2.8351000000000002</v>
      </c>
      <c r="L16" s="1130"/>
    </row>
    <row r="17" spans="2:12" ht="24.75" customHeight="1">
      <c r="B17" s="1131" t="s">
        <v>211</v>
      </c>
      <c r="C17" s="1132">
        <v>0.13</v>
      </c>
      <c r="D17" s="1132">
        <v>0.37190000000000001</v>
      </c>
      <c r="E17" s="1132">
        <v>0.1182</v>
      </c>
      <c r="F17" s="1133">
        <v>1.03</v>
      </c>
      <c r="G17" s="1125"/>
      <c r="H17" s="1136" t="s">
        <v>319</v>
      </c>
      <c r="I17" s="1137" t="s">
        <v>319</v>
      </c>
      <c r="J17" s="1132">
        <v>0.67369999999999997</v>
      </c>
      <c r="K17" s="1134">
        <v>2.1</v>
      </c>
      <c r="L17" s="1130"/>
    </row>
    <row r="18" spans="2:12" ht="24.75" customHeight="1">
      <c r="B18" s="1146" t="s">
        <v>212</v>
      </c>
      <c r="C18" s="1147">
        <v>0.02</v>
      </c>
      <c r="D18" s="1148">
        <v>0.1739</v>
      </c>
      <c r="E18" s="1147">
        <v>4.5600000000000002E-2</v>
      </c>
      <c r="F18" s="1149">
        <v>0.71033567156063082</v>
      </c>
      <c r="G18" s="1125"/>
      <c r="H18" s="1150">
        <v>0.72</v>
      </c>
      <c r="I18" s="1148">
        <v>0.75790000000000002</v>
      </c>
      <c r="J18" s="1132">
        <v>0.7218</v>
      </c>
      <c r="K18" s="1134" t="s">
        <v>1268</v>
      </c>
      <c r="L18" s="1130"/>
    </row>
    <row r="19" spans="2:12" ht="24.75" customHeight="1" thickBot="1">
      <c r="B19" s="1151" t="s">
        <v>1287</v>
      </c>
      <c r="C19" s="1152">
        <v>0.13277667199723711</v>
      </c>
      <c r="D19" s="1153">
        <v>0.43</v>
      </c>
      <c r="E19" s="1152">
        <v>0.7860129132792667</v>
      </c>
      <c r="F19" s="1154">
        <v>1.4459628150761978</v>
      </c>
      <c r="G19" s="1155"/>
      <c r="H19" s="1156">
        <v>0.76148128800003412</v>
      </c>
      <c r="I19" s="1153">
        <v>0.78</v>
      </c>
      <c r="J19" s="1152">
        <v>1.03</v>
      </c>
      <c r="K19" s="1156">
        <v>2.5409970529741455</v>
      </c>
      <c r="L19" s="1157"/>
    </row>
    <row r="20" spans="2:12" ht="16.5" thickTop="1">
      <c r="K20" s="1145"/>
      <c r="L20" s="1145"/>
    </row>
    <row r="21" spans="2:12">
      <c r="K21" s="1145"/>
      <c r="L21" s="1145"/>
    </row>
    <row r="22" spans="2:12">
      <c r="C22" s="1158"/>
      <c r="D22" s="1159"/>
      <c r="E22" s="1159"/>
      <c r="F22" s="1159"/>
      <c r="G22" s="1159"/>
    </row>
    <row r="23" spans="2:12">
      <c r="C23" s="1160"/>
      <c r="D23" s="1161"/>
      <c r="E23" s="1161"/>
      <c r="F23" s="1161"/>
      <c r="G23" s="1161"/>
    </row>
    <row r="24" spans="2:12">
      <c r="C24" s="1160"/>
      <c r="D24" s="1161"/>
      <c r="E24" s="1161"/>
      <c r="F24" s="1161"/>
      <c r="G24" s="1161"/>
    </row>
    <row r="25" spans="2:12">
      <c r="C25" s="1160"/>
      <c r="D25" s="1161"/>
      <c r="E25" s="1161"/>
      <c r="F25" s="1161"/>
      <c r="G25" s="1161"/>
    </row>
    <row r="26" spans="2:12">
      <c r="C26" s="1160"/>
      <c r="D26" s="1161"/>
      <c r="E26" s="1161"/>
      <c r="F26" s="1161"/>
      <c r="G26" s="1161"/>
    </row>
    <row r="27" spans="2:12">
      <c r="C27" s="1160"/>
      <c r="D27" s="1161"/>
      <c r="E27" s="1161"/>
      <c r="F27" s="1161"/>
      <c r="G27" s="1161"/>
    </row>
    <row r="28" spans="2:12">
      <c r="C28" s="1160"/>
      <c r="D28" s="1161"/>
      <c r="E28" s="1161"/>
      <c r="F28" s="1161"/>
      <c r="G28" s="1161"/>
    </row>
    <row r="29" spans="2:12">
      <c r="C29" s="1160"/>
      <c r="D29" s="1162"/>
      <c r="E29" s="1162"/>
      <c r="F29" s="1162"/>
      <c r="G29" s="1162"/>
    </row>
    <row r="30" spans="2:12">
      <c r="C30" s="1158"/>
      <c r="D30" s="1161"/>
      <c r="E30" s="1161"/>
      <c r="F30" s="1161"/>
      <c r="G30" s="1161"/>
    </row>
    <row r="31" spans="2:12">
      <c r="C31" s="1160"/>
      <c r="D31" s="356"/>
      <c r="E31" s="356"/>
      <c r="F31" s="356"/>
      <c r="G31" s="356"/>
    </row>
    <row r="32" spans="2:12">
      <c r="C32" s="1158"/>
      <c r="D32" s="1163"/>
      <c r="E32" s="1163"/>
      <c r="F32" s="1163"/>
      <c r="G32" s="1163"/>
    </row>
    <row r="33" spans="3:12">
      <c r="C33" s="1160"/>
      <c r="D33" s="356"/>
      <c r="E33" s="356"/>
      <c r="F33" s="356"/>
      <c r="G33" s="356"/>
      <c r="H33" s="42"/>
      <c r="I33" s="42"/>
      <c r="J33" s="42"/>
      <c r="K33" s="42"/>
      <c r="L33" s="42"/>
    </row>
    <row r="34" spans="3:12">
      <c r="C34" s="1160"/>
      <c r="D34" s="1163"/>
      <c r="E34" s="1163"/>
      <c r="F34" s="1163"/>
      <c r="G34" s="1163"/>
      <c r="H34" s="1164"/>
      <c r="I34" s="42"/>
      <c r="J34" s="42"/>
      <c r="K34" s="42"/>
      <c r="L34" s="42"/>
    </row>
    <row r="35" spans="3:12">
      <c r="C35" s="1165"/>
      <c r="D35" s="1163"/>
      <c r="E35" s="1163"/>
      <c r="F35" s="1163"/>
      <c r="G35" s="1163"/>
    </row>
    <row r="36" spans="3:12">
      <c r="C36" s="1166"/>
      <c r="E36" s="1166"/>
    </row>
    <row r="37" spans="3:12">
      <c r="C37" s="1166"/>
      <c r="E37" s="1166"/>
    </row>
  </sheetData>
  <mergeCells count="5">
    <mergeCell ref="B1:L1"/>
    <mergeCell ref="B2:L2"/>
    <mergeCell ref="B5:B6"/>
    <mergeCell ref="C5:G5"/>
    <mergeCell ref="H5:L5"/>
  </mergeCells>
  <pageMargins left="0.5" right="0.5" top="1" bottom="1" header="0.3" footer="0.3"/>
  <pageSetup scale="74" orientation="portrait" r:id="rId1"/>
</worksheet>
</file>

<file path=xl/worksheets/sheet41.xml><?xml version="1.0" encoding="utf-8"?>
<worksheet xmlns="http://schemas.openxmlformats.org/spreadsheetml/2006/main" xmlns:r="http://schemas.openxmlformats.org/officeDocument/2006/relationships">
  <sheetPr>
    <pageSetUpPr fitToPage="1"/>
  </sheetPr>
  <dimension ref="A1:J53"/>
  <sheetViews>
    <sheetView workbookViewId="0">
      <selection activeCell="I12" sqref="I12"/>
    </sheetView>
  </sheetViews>
  <sheetFormatPr defaultColWidth="11.42578125" defaultRowHeight="15.75"/>
  <cols>
    <col min="1" max="1" width="46.85546875" style="1167" customWidth="1"/>
    <col min="2" max="6" width="11.7109375" style="1167" customWidth="1"/>
    <col min="7" max="7" width="11.42578125" style="1167" customWidth="1"/>
    <col min="8" max="8" width="9.42578125" style="1167" bestFit="1" customWidth="1"/>
    <col min="9" max="256" width="11.42578125" style="1167"/>
    <col min="257" max="257" width="46.85546875" style="1167" customWidth="1"/>
    <col min="258" max="260" width="8.28515625" style="1167" bestFit="1" customWidth="1"/>
    <col min="261" max="262" width="7.7109375" style="1167" bestFit="1" customWidth="1"/>
    <col min="263" max="263" width="11.42578125" style="1167" customWidth="1"/>
    <col min="264" max="264" width="9.42578125" style="1167" bestFit="1" customWidth="1"/>
    <col min="265" max="512" width="11.42578125" style="1167"/>
    <col min="513" max="513" width="46.85546875" style="1167" customWidth="1"/>
    <col min="514" max="516" width="8.28515625" style="1167" bestFit="1" customWidth="1"/>
    <col min="517" max="518" width="7.7109375" style="1167" bestFit="1" customWidth="1"/>
    <col min="519" max="519" width="11.42578125" style="1167" customWidth="1"/>
    <col min="520" max="520" width="9.42578125" style="1167" bestFit="1" customWidth="1"/>
    <col min="521" max="768" width="11.42578125" style="1167"/>
    <col min="769" max="769" width="46.85546875" style="1167" customWidth="1"/>
    <col min="770" max="772" width="8.28515625" style="1167" bestFit="1" customWidth="1"/>
    <col min="773" max="774" width="7.7109375" style="1167" bestFit="1" customWidth="1"/>
    <col min="775" max="775" width="11.42578125" style="1167" customWidth="1"/>
    <col min="776" max="776" width="9.42578125" style="1167" bestFit="1" customWidth="1"/>
    <col min="777" max="1024" width="11.42578125" style="1167"/>
    <col min="1025" max="1025" width="46.85546875" style="1167" customWidth="1"/>
    <col min="1026" max="1028" width="8.28515625" style="1167" bestFit="1" customWidth="1"/>
    <col min="1029" max="1030" width="7.7109375" style="1167" bestFit="1" customWidth="1"/>
    <col min="1031" max="1031" width="11.42578125" style="1167" customWidth="1"/>
    <col min="1032" max="1032" width="9.42578125" style="1167" bestFit="1" customWidth="1"/>
    <col min="1033" max="1280" width="11.42578125" style="1167"/>
    <col min="1281" max="1281" width="46.85546875" style="1167" customWidth="1"/>
    <col min="1282" max="1284" width="8.28515625" style="1167" bestFit="1" customWidth="1"/>
    <col min="1285" max="1286" width="7.7109375" style="1167" bestFit="1" customWidth="1"/>
    <col min="1287" max="1287" width="11.42578125" style="1167" customWidth="1"/>
    <col min="1288" max="1288" width="9.42578125" style="1167" bestFit="1" customWidth="1"/>
    <col min="1289" max="1536" width="11.42578125" style="1167"/>
    <col min="1537" max="1537" width="46.85546875" style="1167" customWidth="1"/>
    <col min="1538" max="1540" width="8.28515625" style="1167" bestFit="1" customWidth="1"/>
    <col min="1541" max="1542" width="7.7109375" style="1167" bestFit="1" customWidth="1"/>
    <col min="1543" max="1543" width="11.42578125" style="1167" customWidth="1"/>
    <col min="1544" max="1544" width="9.42578125" style="1167" bestFit="1" customWidth="1"/>
    <col min="1545" max="1792" width="11.42578125" style="1167"/>
    <col min="1793" max="1793" width="46.85546875" style="1167" customWidth="1"/>
    <col min="1794" max="1796" width="8.28515625" style="1167" bestFit="1" customWidth="1"/>
    <col min="1797" max="1798" width="7.7109375" style="1167" bestFit="1" customWidth="1"/>
    <col min="1799" max="1799" width="11.42578125" style="1167" customWidth="1"/>
    <col min="1800" max="1800" width="9.42578125" style="1167" bestFit="1" customWidth="1"/>
    <col min="1801" max="2048" width="11.42578125" style="1167"/>
    <col min="2049" max="2049" width="46.85546875" style="1167" customWidth="1"/>
    <col min="2050" max="2052" width="8.28515625" style="1167" bestFit="1" customWidth="1"/>
    <col min="2053" max="2054" width="7.7109375" style="1167" bestFit="1" customWidth="1"/>
    <col min="2055" max="2055" width="11.42578125" style="1167" customWidth="1"/>
    <col min="2056" max="2056" width="9.42578125" style="1167" bestFit="1" customWidth="1"/>
    <col min="2057" max="2304" width="11.42578125" style="1167"/>
    <col min="2305" max="2305" width="46.85546875" style="1167" customWidth="1"/>
    <col min="2306" max="2308" width="8.28515625" style="1167" bestFit="1" customWidth="1"/>
    <col min="2309" max="2310" width="7.7109375" style="1167" bestFit="1" customWidth="1"/>
    <col min="2311" max="2311" width="11.42578125" style="1167" customWidth="1"/>
    <col min="2312" max="2312" width="9.42578125" style="1167" bestFit="1" customWidth="1"/>
    <col min="2313" max="2560" width="11.42578125" style="1167"/>
    <col min="2561" max="2561" width="46.85546875" style="1167" customWidth="1"/>
    <col min="2562" max="2564" width="8.28515625" style="1167" bestFit="1" customWidth="1"/>
    <col min="2565" max="2566" width="7.7109375" style="1167" bestFit="1" customWidth="1"/>
    <col min="2567" max="2567" width="11.42578125" style="1167" customWidth="1"/>
    <col min="2568" max="2568" width="9.42578125" style="1167" bestFit="1" customWidth="1"/>
    <col min="2569" max="2816" width="11.42578125" style="1167"/>
    <col min="2817" max="2817" width="46.85546875" style="1167" customWidth="1"/>
    <col min="2818" max="2820" width="8.28515625" style="1167" bestFit="1" customWidth="1"/>
    <col min="2821" max="2822" width="7.7109375" style="1167" bestFit="1" customWidth="1"/>
    <col min="2823" max="2823" width="11.42578125" style="1167" customWidth="1"/>
    <col min="2824" max="2824" width="9.42578125" style="1167" bestFit="1" customWidth="1"/>
    <col min="2825" max="3072" width="11.42578125" style="1167"/>
    <col min="3073" max="3073" width="46.85546875" style="1167" customWidth="1"/>
    <col min="3074" max="3076" width="8.28515625" style="1167" bestFit="1" customWidth="1"/>
    <col min="3077" max="3078" width="7.7109375" style="1167" bestFit="1" customWidth="1"/>
    <col min="3079" max="3079" width="11.42578125" style="1167" customWidth="1"/>
    <col min="3080" max="3080" width="9.42578125" style="1167" bestFit="1" customWidth="1"/>
    <col min="3081" max="3328" width="11.42578125" style="1167"/>
    <col min="3329" max="3329" width="46.85546875" style="1167" customWidth="1"/>
    <col min="3330" max="3332" width="8.28515625" style="1167" bestFit="1" customWidth="1"/>
    <col min="3333" max="3334" width="7.7109375" style="1167" bestFit="1" customWidth="1"/>
    <col min="3335" max="3335" width="11.42578125" style="1167" customWidth="1"/>
    <col min="3336" max="3336" width="9.42578125" style="1167" bestFit="1" customWidth="1"/>
    <col min="3337" max="3584" width="11.42578125" style="1167"/>
    <col min="3585" max="3585" width="46.85546875" style="1167" customWidth="1"/>
    <col min="3586" max="3588" width="8.28515625" style="1167" bestFit="1" customWidth="1"/>
    <col min="3589" max="3590" width="7.7109375" style="1167" bestFit="1" customWidth="1"/>
    <col min="3591" max="3591" width="11.42578125" style="1167" customWidth="1"/>
    <col min="3592" max="3592" width="9.42578125" style="1167" bestFit="1" customWidth="1"/>
    <col min="3593" max="3840" width="11.42578125" style="1167"/>
    <col min="3841" max="3841" width="46.85546875" style="1167" customWidth="1"/>
    <col min="3842" max="3844" width="8.28515625" style="1167" bestFit="1" customWidth="1"/>
    <col min="3845" max="3846" width="7.7109375" style="1167" bestFit="1" customWidth="1"/>
    <col min="3847" max="3847" width="11.42578125" style="1167" customWidth="1"/>
    <col min="3848" max="3848" width="9.42578125" style="1167" bestFit="1" customWidth="1"/>
    <col min="3849" max="4096" width="11.42578125" style="1167"/>
    <col min="4097" max="4097" width="46.85546875" style="1167" customWidth="1"/>
    <col min="4098" max="4100" width="8.28515625" style="1167" bestFit="1" customWidth="1"/>
    <col min="4101" max="4102" width="7.7109375" style="1167" bestFit="1" customWidth="1"/>
    <col min="4103" max="4103" width="11.42578125" style="1167" customWidth="1"/>
    <col min="4104" max="4104" width="9.42578125" style="1167" bestFit="1" customWidth="1"/>
    <col min="4105" max="4352" width="11.42578125" style="1167"/>
    <col min="4353" max="4353" width="46.85546875" style="1167" customWidth="1"/>
    <col min="4354" max="4356" width="8.28515625" style="1167" bestFit="1" customWidth="1"/>
    <col min="4357" max="4358" width="7.7109375" style="1167" bestFit="1" customWidth="1"/>
    <col min="4359" max="4359" width="11.42578125" style="1167" customWidth="1"/>
    <col min="4360" max="4360" width="9.42578125" style="1167" bestFit="1" customWidth="1"/>
    <col min="4361" max="4608" width="11.42578125" style="1167"/>
    <col min="4609" max="4609" width="46.85546875" style="1167" customWidth="1"/>
    <col min="4610" max="4612" width="8.28515625" style="1167" bestFit="1" customWidth="1"/>
    <col min="4613" max="4614" width="7.7109375" style="1167" bestFit="1" customWidth="1"/>
    <col min="4615" max="4615" width="11.42578125" style="1167" customWidth="1"/>
    <col min="4616" max="4616" width="9.42578125" style="1167" bestFit="1" customWidth="1"/>
    <col min="4617" max="4864" width="11.42578125" style="1167"/>
    <col min="4865" max="4865" width="46.85546875" style="1167" customWidth="1"/>
    <col min="4866" max="4868" width="8.28515625" style="1167" bestFit="1" customWidth="1"/>
    <col min="4869" max="4870" width="7.7109375" style="1167" bestFit="1" customWidth="1"/>
    <col min="4871" max="4871" width="11.42578125" style="1167" customWidth="1"/>
    <col min="4872" max="4872" width="9.42578125" style="1167" bestFit="1" customWidth="1"/>
    <col min="4873" max="5120" width="11.42578125" style="1167"/>
    <col min="5121" max="5121" width="46.85546875" style="1167" customWidth="1"/>
    <col min="5122" max="5124" width="8.28515625" style="1167" bestFit="1" customWidth="1"/>
    <col min="5125" max="5126" width="7.7109375" style="1167" bestFit="1" customWidth="1"/>
    <col min="5127" max="5127" width="11.42578125" style="1167" customWidth="1"/>
    <col min="5128" max="5128" width="9.42578125" style="1167" bestFit="1" customWidth="1"/>
    <col min="5129" max="5376" width="11.42578125" style="1167"/>
    <col min="5377" max="5377" width="46.85546875" style="1167" customWidth="1"/>
    <col min="5378" max="5380" width="8.28515625" style="1167" bestFit="1" customWidth="1"/>
    <col min="5381" max="5382" width="7.7109375" style="1167" bestFit="1" customWidth="1"/>
    <col min="5383" max="5383" width="11.42578125" style="1167" customWidth="1"/>
    <col min="5384" max="5384" width="9.42578125" style="1167" bestFit="1" customWidth="1"/>
    <col min="5385" max="5632" width="11.42578125" style="1167"/>
    <col min="5633" max="5633" width="46.85546875" style="1167" customWidth="1"/>
    <col min="5634" max="5636" width="8.28515625" style="1167" bestFit="1" customWidth="1"/>
    <col min="5637" max="5638" width="7.7109375" style="1167" bestFit="1" customWidth="1"/>
    <col min="5639" max="5639" width="11.42578125" style="1167" customWidth="1"/>
    <col min="5640" max="5640" width="9.42578125" style="1167" bestFit="1" customWidth="1"/>
    <col min="5641" max="5888" width="11.42578125" style="1167"/>
    <col min="5889" max="5889" width="46.85546875" style="1167" customWidth="1"/>
    <col min="5890" max="5892" width="8.28515625" style="1167" bestFit="1" customWidth="1"/>
    <col min="5893" max="5894" width="7.7109375" style="1167" bestFit="1" customWidth="1"/>
    <col min="5895" max="5895" width="11.42578125" style="1167" customWidth="1"/>
    <col min="5896" max="5896" width="9.42578125" style="1167" bestFit="1" customWidth="1"/>
    <col min="5897" max="6144" width="11.42578125" style="1167"/>
    <col min="6145" max="6145" width="46.85546875" style="1167" customWidth="1"/>
    <col min="6146" max="6148" width="8.28515625" style="1167" bestFit="1" customWidth="1"/>
    <col min="6149" max="6150" width="7.7109375" style="1167" bestFit="1" customWidth="1"/>
    <col min="6151" max="6151" width="11.42578125" style="1167" customWidth="1"/>
    <col min="6152" max="6152" width="9.42578125" style="1167" bestFit="1" customWidth="1"/>
    <col min="6153" max="6400" width="11.42578125" style="1167"/>
    <col min="6401" max="6401" width="46.85546875" style="1167" customWidth="1"/>
    <col min="6402" max="6404" width="8.28515625" style="1167" bestFit="1" customWidth="1"/>
    <col min="6405" max="6406" width="7.7109375" style="1167" bestFit="1" customWidth="1"/>
    <col min="6407" max="6407" width="11.42578125" style="1167" customWidth="1"/>
    <col min="6408" max="6408" width="9.42578125" style="1167" bestFit="1" customWidth="1"/>
    <col min="6409" max="6656" width="11.42578125" style="1167"/>
    <col min="6657" max="6657" width="46.85546875" style="1167" customWidth="1"/>
    <col min="6658" max="6660" width="8.28515625" style="1167" bestFit="1" customWidth="1"/>
    <col min="6661" max="6662" width="7.7109375" style="1167" bestFit="1" customWidth="1"/>
    <col min="6663" max="6663" width="11.42578125" style="1167" customWidth="1"/>
    <col min="6664" max="6664" width="9.42578125" style="1167" bestFit="1" customWidth="1"/>
    <col min="6665" max="6912" width="11.42578125" style="1167"/>
    <col min="6913" max="6913" width="46.85546875" style="1167" customWidth="1"/>
    <col min="6914" max="6916" width="8.28515625" style="1167" bestFit="1" customWidth="1"/>
    <col min="6917" max="6918" width="7.7109375" style="1167" bestFit="1" customWidth="1"/>
    <col min="6919" max="6919" width="11.42578125" style="1167" customWidth="1"/>
    <col min="6920" max="6920" width="9.42578125" style="1167" bestFit="1" customWidth="1"/>
    <col min="6921" max="7168" width="11.42578125" style="1167"/>
    <col min="7169" max="7169" width="46.85546875" style="1167" customWidth="1"/>
    <col min="7170" max="7172" width="8.28515625" style="1167" bestFit="1" customWidth="1"/>
    <col min="7173" max="7174" width="7.7109375" style="1167" bestFit="1" customWidth="1"/>
    <col min="7175" max="7175" width="11.42578125" style="1167" customWidth="1"/>
    <col min="7176" max="7176" width="9.42578125" style="1167" bestFit="1" customWidth="1"/>
    <col min="7177" max="7424" width="11.42578125" style="1167"/>
    <col min="7425" max="7425" width="46.85546875" style="1167" customWidth="1"/>
    <col min="7426" max="7428" width="8.28515625" style="1167" bestFit="1" customWidth="1"/>
    <col min="7429" max="7430" width="7.7109375" style="1167" bestFit="1" customWidth="1"/>
    <col min="7431" max="7431" width="11.42578125" style="1167" customWidth="1"/>
    <col min="7432" max="7432" width="9.42578125" style="1167" bestFit="1" customWidth="1"/>
    <col min="7433" max="7680" width="11.42578125" style="1167"/>
    <col min="7681" max="7681" width="46.85546875" style="1167" customWidth="1"/>
    <col min="7682" max="7684" width="8.28515625" style="1167" bestFit="1" customWidth="1"/>
    <col min="7685" max="7686" width="7.7109375" style="1167" bestFit="1" customWidth="1"/>
    <col min="7687" max="7687" width="11.42578125" style="1167" customWidth="1"/>
    <col min="7688" max="7688" width="9.42578125" style="1167" bestFit="1" customWidth="1"/>
    <col min="7689" max="7936" width="11.42578125" style="1167"/>
    <col min="7937" max="7937" width="46.85546875" style="1167" customWidth="1"/>
    <col min="7938" max="7940" width="8.28515625" style="1167" bestFit="1" customWidth="1"/>
    <col min="7941" max="7942" width="7.7109375" style="1167" bestFit="1" customWidth="1"/>
    <col min="7943" max="7943" width="11.42578125" style="1167" customWidth="1"/>
    <col min="7944" max="7944" width="9.42578125" style="1167" bestFit="1" customWidth="1"/>
    <col min="7945" max="8192" width="11.42578125" style="1167"/>
    <col min="8193" max="8193" width="46.85546875" style="1167" customWidth="1"/>
    <col min="8194" max="8196" width="8.28515625" style="1167" bestFit="1" customWidth="1"/>
    <col min="8197" max="8198" width="7.7109375" style="1167" bestFit="1" customWidth="1"/>
    <col min="8199" max="8199" width="11.42578125" style="1167" customWidth="1"/>
    <col min="8200" max="8200" width="9.42578125" style="1167" bestFit="1" customWidth="1"/>
    <col min="8201" max="8448" width="11.42578125" style="1167"/>
    <col min="8449" max="8449" width="46.85546875" style="1167" customWidth="1"/>
    <col min="8450" max="8452" width="8.28515625" style="1167" bestFit="1" customWidth="1"/>
    <col min="8453" max="8454" width="7.7109375" style="1167" bestFit="1" customWidth="1"/>
    <col min="8455" max="8455" width="11.42578125" style="1167" customWidth="1"/>
    <col min="8456" max="8456" width="9.42578125" style="1167" bestFit="1" customWidth="1"/>
    <col min="8457" max="8704" width="11.42578125" style="1167"/>
    <col min="8705" max="8705" width="46.85546875" style="1167" customWidth="1"/>
    <col min="8706" max="8708" width="8.28515625" style="1167" bestFit="1" customWidth="1"/>
    <col min="8709" max="8710" width="7.7109375" style="1167" bestFit="1" customWidth="1"/>
    <col min="8711" max="8711" width="11.42578125" style="1167" customWidth="1"/>
    <col min="8712" max="8712" width="9.42578125" style="1167" bestFit="1" customWidth="1"/>
    <col min="8713" max="8960" width="11.42578125" style="1167"/>
    <col min="8961" max="8961" width="46.85546875" style="1167" customWidth="1"/>
    <col min="8962" max="8964" width="8.28515625" style="1167" bestFit="1" customWidth="1"/>
    <col min="8965" max="8966" width="7.7109375" style="1167" bestFit="1" customWidth="1"/>
    <col min="8967" max="8967" width="11.42578125" style="1167" customWidth="1"/>
    <col min="8968" max="8968" width="9.42578125" style="1167" bestFit="1" customWidth="1"/>
    <col min="8969" max="9216" width="11.42578125" style="1167"/>
    <col min="9217" max="9217" width="46.85546875" style="1167" customWidth="1"/>
    <col min="9218" max="9220" width="8.28515625" style="1167" bestFit="1" customWidth="1"/>
    <col min="9221" max="9222" width="7.7109375" style="1167" bestFit="1" customWidth="1"/>
    <col min="9223" max="9223" width="11.42578125" style="1167" customWidth="1"/>
    <col min="9224" max="9224" width="9.42578125" style="1167" bestFit="1" customWidth="1"/>
    <col min="9225" max="9472" width="11.42578125" style="1167"/>
    <col min="9473" max="9473" width="46.85546875" style="1167" customWidth="1"/>
    <col min="9474" max="9476" width="8.28515625" style="1167" bestFit="1" customWidth="1"/>
    <col min="9477" max="9478" width="7.7109375" style="1167" bestFit="1" customWidth="1"/>
    <col min="9479" max="9479" width="11.42578125" style="1167" customWidth="1"/>
    <col min="9480" max="9480" width="9.42578125" style="1167" bestFit="1" customWidth="1"/>
    <col min="9481" max="9728" width="11.42578125" style="1167"/>
    <col min="9729" max="9729" width="46.85546875" style="1167" customWidth="1"/>
    <col min="9730" max="9732" width="8.28515625" style="1167" bestFit="1" customWidth="1"/>
    <col min="9733" max="9734" width="7.7109375" style="1167" bestFit="1" customWidth="1"/>
    <col min="9735" max="9735" width="11.42578125" style="1167" customWidth="1"/>
    <col min="9736" max="9736" width="9.42578125" style="1167" bestFit="1" customWidth="1"/>
    <col min="9737" max="9984" width="11.42578125" style="1167"/>
    <col min="9985" max="9985" width="46.85546875" style="1167" customWidth="1"/>
    <col min="9986" max="9988" width="8.28515625" style="1167" bestFit="1" customWidth="1"/>
    <col min="9989" max="9990" width="7.7109375" style="1167" bestFit="1" customWidth="1"/>
    <col min="9991" max="9991" width="11.42578125" style="1167" customWidth="1"/>
    <col min="9992" max="9992" width="9.42578125" style="1167" bestFit="1" customWidth="1"/>
    <col min="9993" max="10240" width="11.42578125" style="1167"/>
    <col min="10241" max="10241" width="46.85546875" style="1167" customWidth="1"/>
    <col min="10242" max="10244" width="8.28515625" style="1167" bestFit="1" customWidth="1"/>
    <col min="10245" max="10246" width="7.7109375" style="1167" bestFit="1" customWidth="1"/>
    <col min="10247" max="10247" width="11.42578125" style="1167" customWidth="1"/>
    <col min="10248" max="10248" width="9.42578125" style="1167" bestFit="1" customWidth="1"/>
    <col min="10249" max="10496" width="11.42578125" style="1167"/>
    <col min="10497" max="10497" width="46.85546875" style="1167" customWidth="1"/>
    <col min="10498" max="10500" width="8.28515625" style="1167" bestFit="1" customWidth="1"/>
    <col min="10501" max="10502" width="7.7109375" style="1167" bestFit="1" customWidth="1"/>
    <col min="10503" max="10503" width="11.42578125" style="1167" customWidth="1"/>
    <col min="10504" max="10504" width="9.42578125" style="1167" bestFit="1" customWidth="1"/>
    <col min="10505" max="10752" width="11.42578125" style="1167"/>
    <col min="10753" max="10753" width="46.85546875" style="1167" customWidth="1"/>
    <col min="10754" max="10756" width="8.28515625" style="1167" bestFit="1" customWidth="1"/>
    <col min="10757" max="10758" width="7.7109375" style="1167" bestFit="1" customWidth="1"/>
    <col min="10759" max="10759" width="11.42578125" style="1167" customWidth="1"/>
    <col min="10760" max="10760" width="9.42578125" style="1167" bestFit="1" customWidth="1"/>
    <col min="10761" max="11008" width="11.42578125" style="1167"/>
    <col min="11009" max="11009" width="46.85546875" style="1167" customWidth="1"/>
    <col min="11010" max="11012" width="8.28515625" style="1167" bestFit="1" customWidth="1"/>
    <col min="11013" max="11014" width="7.7109375" style="1167" bestFit="1" customWidth="1"/>
    <col min="11015" max="11015" width="11.42578125" style="1167" customWidth="1"/>
    <col min="11016" max="11016" width="9.42578125" style="1167" bestFit="1" customWidth="1"/>
    <col min="11017" max="11264" width="11.42578125" style="1167"/>
    <col min="11265" max="11265" width="46.85546875" style="1167" customWidth="1"/>
    <col min="11266" max="11268" width="8.28515625" style="1167" bestFit="1" customWidth="1"/>
    <col min="11269" max="11270" width="7.7109375" style="1167" bestFit="1" customWidth="1"/>
    <col min="11271" max="11271" width="11.42578125" style="1167" customWidth="1"/>
    <col min="11272" max="11272" width="9.42578125" style="1167" bestFit="1" customWidth="1"/>
    <col min="11273" max="11520" width="11.42578125" style="1167"/>
    <col min="11521" max="11521" width="46.85546875" style="1167" customWidth="1"/>
    <col min="11522" max="11524" width="8.28515625" style="1167" bestFit="1" customWidth="1"/>
    <col min="11525" max="11526" width="7.7109375" style="1167" bestFit="1" customWidth="1"/>
    <col min="11527" max="11527" width="11.42578125" style="1167" customWidth="1"/>
    <col min="11528" max="11528" width="9.42578125" style="1167" bestFit="1" customWidth="1"/>
    <col min="11529" max="11776" width="11.42578125" style="1167"/>
    <col min="11777" max="11777" width="46.85546875" style="1167" customWidth="1"/>
    <col min="11778" max="11780" width="8.28515625" style="1167" bestFit="1" customWidth="1"/>
    <col min="11781" max="11782" width="7.7109375" style="1167" bestFit="1" customWidth="1"/>
    <col min="11783" max="11783" width="11.42578125" style="1167" customWidth="1"/>
    <col min="11784" max="11784" width="9.42578125" style="1167" bestFit="1" customWidth="1"/>
    <col min="11785" max="12032" width="11.42578125" style="1167"/>
    <col min="12033" max="12033" width="46.85546875" style="1167" customWidth="1"/>
    <col min="12034" max="12036" width="8.28515625" style="1167" bestFit="1" customWidth="1"/>
    <col min="12037" max="12038" width="7.7109375" style="1167" bestFit="1" customWidth="1"/>
    <col min="12039" max="12039" width="11.42578125" style="1167" customWidth="1"/>
    <col min="12040" max="12040" width="9.42578125" style="1167" bestFit="1" customWidth="1"/>
    <col min="12041" max="12288" width="11.42578125" style="1167"/>
    <col min="12289" max="12289" width="46.85546875" style="1167" customWidth="1"/>
    <col min="12290" max="12292" width="8.28515625" style="1167" bestFit="1" customWidth="1"/>
    <col min="12293" max="12294" width="7.7109375" style="1167" bestFit="1" customWidth="1"/>
    <col min="12295" max="12295" width="11.42578125" style="1167" customWidth="1"/>
    <col min="12296" max="12296" width="9.42578125" style="1167" bestFit="1" customWidth="1"/>
    <col min="12297" max="12544" width="11.42578125" style="1167"/>
    <col min="12545" max="12545" width="46.85546875" style="1167" customWidth="1"/>
    <col min="12546" max="12548" width="8.28515625" style="1167" bestFit="1" customWidth="1"/>
    <col min="12549" max="12550" width="7.7109375" style="1167" bestFit="1" customWidth="1"/>
    <col min="12551" max="12551" width="11.42578125" style="1167" customWidth="1"/>
    <col min="12552" max="12552" width="9.42578125" style="1167" bestFit="1" customWidth="1"/>
    <col min="12553" max="12800" width="11.42578125" style="1167"/>
    <col min="12801" max="12801" width="46.85546875" style="1167" customWidth="1"/>
    <col min="12802" max="12804" width="8.28515625" style="1167" bestFit="1" customWidth="1"/>
    <col min="12805" max="12806" width="7.7109375" style="1167" bestFit="1" customWidth="1"/>
    <col min="12807" max="12807" width="11.42578125" style="1167" customWidth="1"/>
    <col min="12808" max="12808" width="9.42578125" style="1167" bestFit="1" customWidth="1"/>
    <col min="12809" max="13056" width="11.42578125" style="1167"/>
    <col min="13057" max="13057" width="46.85546875" style="1167" customWidth="1"/>
    <col min="13058" max="13060" width="8.28515625" style="1167" bestFit="1" customWidth="1"/>
    <col min="13061" max="13062" width="7.7109375" style="1167" bestFit="1" customWidth="1"/>
    <col min="13063" max="13063" width="11.42578125" style="1167" customWidth="1"/>
    <col min="13064" max="13064" width="9.42578125" style="1167" bestFit="1" customWidth="1"/>
    <col min="13065" max="13312" width="11.42578125" style="1167"/>
    <col min="13313" max="13313" width="46.85546875" style="1167" customWidth="1"/>
    <col min="13314" max="13316" width="8.28515625" style="1167" bestFit="1" customWidth="1"/>
    <col min="13317" max="13318" width="7.7109375" style="1167" bestFit="1" customWidth="1"/>
    <col min="13319" max="13319" width="11.42578125" style="1167" customWidth="1"/>
    <col min="13320" max="13320" width="9.42578125" style="1167" bestFit="1" customWidth="1"/>
    <col min="13321" max="13568" width="11.42578125" style="1167"/>
    <col min="13569" max="13569" width="46.85546875" style="1167" customWidth="1"/>
    <col min="13570" max="13572" width="8.28515625" style="1167" bestFit="1" customWidth="1"/>
    <col min="13573" max="13574" width="7.7109375" style="1167" bestFit="1" customWidth="1"/>
    <col min="13575" max="13575" width="11.42578125" style="1167" customWidth="1"/>
    <col min="13576" max="13576" width="9.42578125" style="1167" bestFit="1" customWidth="1"/>
    <col min="13577" max="13824" width="11.42578125" style="1167"/>
    <col min="13825" max="13825" width="46.85546875" style="1167" customWidth="1"/>
    <col min="13826" max="13828" width="8.28515625" style="1167" bestFit="1" customWidth="1"/>
    <col min="13829" max="13830" width="7.7109375" style="1167" bestFit="1" customWidth="1"/>
    <col min="13831" max="13831" width="11.42578125" style="1167" customWidth="1"/>
    <col min="13832" max="13832" width="9.42578125" style="1167" bestFit="1" customWidth="1"/>
    <col min="13833" max="14080" width="11.42578125" style="1167"/>
    <col min="14081" max="14081" width="46.85546875" style="1167" customWidth="1"/>
    <col min="14082" max="14084" width="8.28515625" style="1167" bestFit="1" customWidth="1"/>
    <col min="14085" max="14086" width="7.7109375" style="1167" bestFit="1" customWidth="1"/>
    <col min="14087" max="14087" width="11.42578125" style="1167" customWidth="1"/>
    <col min="14088" max="14088" width="9.42578125" style="1167" bestFit="1" customWidth="1"/>
    <col min="14089" max="14336" width="11.42578125" style="1167"/>
    <col min="14337" max="14337" width="46.85546875" style="1167" customWidth="1"/>
    <col min="14338" max="14340" width="8.28515625" style="1167" bestFit="1" customWidth="1"/>
    <col min="14341" max="14342" width="7.7109375" style="1167" bestFit="1" customWidth="1"/>
    <col min="14343" max="14343" width="11.42578125" style="1167" customWidth="1"/>
    <col min="14344" max="14344" width="9.42578125" style="1167" bestFit="1" customWidth="1"/>
    <col min="14345" max="14592" width="11.42578125" style="1167"/>
    <col min="14593" max="14593" width="46.85546875" style="1167" customWidth="1"/>
    <col min="14594" max="14596" width="8.28515625" style="1167" bestFit="1" customWidth="1"/>
    <col min="14597" max="14598" width="7.7109375" style="1167" bestFit="1" customWidth="1"/>
    <col min="14599" max="14599" width="11.42578125" style="1167" customWidth="1"/>
    <col min="14600" max="14600" width="9.42578125" style="1167" bestFit="1" customWidth="1"/>
    <col min="14601" max="14848" width="11.42578125" style="1167"/>
    <col min="14849" max="14849" width="46.85546875" style="1167" customWidth="1"/>
    <col min="14850" max="14852" width="8.28515625" style="1167" bestFit="1" customWidth="1"/>
    <col min="14853" max="14854" width="7.7109375" style="1167" bestFit="1" customWidth="1"/>
    <col min="14855" max="14855" width="11.42578125" style="1167" customWidth="1"/>
    <col min="14856" max="14856" width="9.42578125" style="1167" bestFit="1" customWidth="1"/>
    <col min="14857" max="15104" width="11.42578125" style="1167"/>
    <col min="15105" max="15105" width="46.85546875" style="1167" customWidth="1"/>
    <col min="15106" max="15108" width="8.28515625" style="1167" bestFit="1" customWidth="1"/>
    <col min="15109" max="15110" width="7.7109375" style="1167" bestFit="1" customWidth="1"/>
    <col min="15111" max="15111" width="11.42578125" style="1167" customWidth="1"/>
    <col min="15112" max="15112" width="9.42578125" style="1167" bestFit="1" customWidth="1"/>
    <col min="15113" max="15360" width="11.42578125" style="1167"/>
    <col min="15361" max="15361" width="46.85546875" style="1167" customWidth="1"/>
    <col min="15362" max="15364" width="8.28515625" style="1167" bestFit="1" customWidth="1"/>
    <col min="15365" max="15366" width="7.7109375" style="1167" bestFit="1" customWidth="1"/>
    <col min="15367" max="15367" width="11.42578125" style="1167" customWidth="1"/>
    <col min="15368" max="15368" width="9.42578125" style="1167" bestFit="1" customWidth="1"/>
    <col min="15369" max="15616" width="11.42578125" style="1167"/>
    <col min="15617" max="15617" width="46.85546875" style="1167" customWidth="1"/>
    <col min="15618" max="15620" width="8.28515625" style="1167" bestFit="1" customWidth="1"/>
    <col min="15621" max="15622" width="7.7109375" style="1167" bestFit="1" customWidth="1"/>
    <col min="15623" max="15623" width="11.42578125" style="1167" customWidth="1"/>
    <col min="15624" max="15624" width="9.42578125" style="1167" bestFit="1" customWidth="1"/>
    <col min="15625" max="15872" width="11.42578125" style="1167"/>
    <col min="15873" max="15873" width="46.85546875" style="1167" customWidth="1"/>
    <col min="15874" max="15876" width="8.28515625" style="1167" bestFit="1" customWidth="1"/>
    <col min="15877" max="15878" width="7.7109375" style="1167" bestFit="1" customWidth="1"/>
    <col min="15879" max="15879" width="11.42578125" style="1167" customWidth="1"/>
    <col min="15880" max="15880" width="9.42578125" style="1167" bestFit="1" customWidth="1"/>
    <col min="15881" max="16128" width="11.42578125" style="1167"/>
    <col min="16129" max="16129" width="46.85546875" style="1167" customWidth="1"/>
    <col min="16130" max="16132" width="8.28515625" style="1167" bestFit="1" customWidth="1"/>
    <col min="16133" max="16134" width="7.7109375" style="1167" bestFit="1" customWidth="1"/>
    <col min="16135" max="16135" width="11.42578125" style="1167" customWidth="1"/>
    <col min="16136" max="16136" width="9.42578125" style="1167" bestFit="1" customWidth="1"/>
    <col min="16137" max="16384" width="11.42578125" style="1167"/>
  </cols>
  <sheetData>
    <row r="1" spans="1:10">
      <c r="A1" s="1808" t="s">
        <v>1037</v>
      </c>
      <c r="B1" s="1808"/>
      <c r="C1" s="1808"/>
      <c r="D1" s="1808"/>
      <c r="E1" s="1808"/>
      <c r="F1" s="1808"/>
    </row>
    <row r="2" spans="1:10">
      <c r="A2" s="1912" t="s">
        <v>135</v>
      </c>
      <c r="B2" s="1912"/>
      <c r="C2" s="1912"/>
      <c r="D2" s="1912"/>
      <c r="E2" s="1912"/>
      <c r="F2" s="1912"/>
    </row>
    <row r="3" spans="1:10" ht="16.5" thickBot="1">
      <c r="A3" s="842"/>
      <c r="B3" s="842"/>
      <c r="C3" s="842"/>
      <c r="D3" s="842"/>
      <c r="E3" s="842"/>
      <c r="F3" s="842"/>
      <c r="G3" s="839"/>
      <c r="J3" s="1167" t="s">
        <v>88</v>
      </c>
    </row>
    <row r="4" spans="1:10" ht="16.5" thickTop="1">
      <c r="A4" s="1913" t="s">
        <v>579</v>
      </c>
      <c r="B4" s="1915" t="s">
        <v>679</v>
      </c>
      <c r="C4" s="1915"/>
      <c r="D4" s="1915"/>
      <c r="E4" s="1915" t="s">
        <v>1038</v>
      </c>
      <c r="F4" s="1916"/>
    </row>
    <row r="5" spans="1:10">
      <c r="A5" s="1914"/>
      <c r="B5" s="1196">
        <v>2016</v>
      </c>
      <c r="C5" s="1196">
        <v>2017</v>
      </c>
      <c r="D5" s="1196">
        <v>2018</v>
      </c>
      <c r="E5" s="1917" t="s">
        <v>1039</v>
      </c>
      <c r="F5" s="1918" t="s">
        <v>1040</v>
      </c>
    </row>
    <row r="6" spans="1:10">
      <c r="A6" s="1914"/>
      <c r="B6" s="1196">
        <v>1</v>
      </c>
      <c r="C6" s="1196">
        <v>2</v>
      </c>
      <c r="D6" s="1196">
        <v>3</v>
      </c>
      <c r="E6" s="1917"/>
      <c r="F6" s="1918"/>
    </row>
    <row r="7" spans="1:10" ht="24.75" customHeight="1">
      <c r="A7" s="1238" t="s">
        <v>1041</v>
      </c>
      <c r="B7" s="1188">
        <v>1388.63</v>
      </c>
      <c r="C7" s="1188">
        <v>1697.13</v>
      </c>
      <c r="D7" s="1188">
        <v>1277.55</v>
      </c>
      <c r="E7" s="1239">
        <v>22.216141088698933</v>
      </c>
      <c r="F7" s="1240">
        <v>-24.722914567534602</v>
      </c>
    </row>
    <row r="8" spans="1:10" ht="24.75" customHeight="1">
      <c r="A8" s="1238" t="s">
        <v>1042</v>
      </c>
      <c r="B8" s="1188">
        <v>299.92</v>
      </c>
      <c r="C8" s="1188">
        <v>367.52</v>
      </c>
      <c r="D8" s="1188">
        <v>272.45</v>
      </c>
      <c r="E8" s="1239">
        <v>22.539343825019998</v>
      </c>
      <c r="F8" s="1240">
        <v>-25.867979973878974</v>
      </c>
    </row>
    <row r="9" spans="1:10" ht="24.75" customHeight="1">
      <c r="A9" s="1241" t="s">
        <v>1043</v>
      </c>
      <c r="B9" s="1188">
        <v>99.69</v>
      </c>
      <c r="C9" s="1188">
        <v>127.31</v>
      </c>
      <c r="D9" s="1188">
        <v>92.12</v>
      </c>
      <c r="E9" s="1239">
        <v>27.705888253586124</v>
      </c>
      <c r="F9" s="1240">
        <v>-27.641190794124583</v>
      </c>
    </row>
    <row r="10" spans="1:10" ht="24.75" customHeight="1">
      <c r="A10" s="1241" t="s">
        <v>1044</v>
      </c>
      <c r="B10" s="1188">
        <v>1292.74</v>
      </c>
      <c r="C10" s="1188">
        <v>1581.22</v>
      </c>
      <c r="D10" s="1188">
        <v>1134.04</v>
      </c>
      <c r="E10" s="1239">
        <v>22.315392112876523</v>
      </c>
      <c r="F10" s="1240">
        <v>-28.280694653495402</v>
      </c>
    </row>
    <row r="11" spans="1:10" ht="24.75" customHeight="1">
      <c r="A11" s="1238" t="s">
        <v>1045</v>
      </c>
      <c r="B11" s="1192">
        <v>1496564.61</v>
      </c>
      <c r="C11" s="1192">
        <v>1951153.82</v>
      </c>
      <c r="D11" s="1192">
        <v>1497796.05</v>
      </c>
      <c r="E11" s="1239">
        <v>30.375515160685239</v>
      </c>
      <c r="F11" s="1240">
        <v>-23.235367983442728</v>
      </c>
    </row>
    <row r="12" spans="1:10" ht="24.75" customHeight="1">
      <c r="A12" s="1242" t="s">
        <v>1046</v>
      </c>
      <c r="B12" s="1192">
        <v>189585.04</v>
      </c>
      <c r="C12" s="1192">
        <v>269754.42</v>
      </c>
      <c r="D12" s="1192">
        <v>339290.18</v>
      </c>
      <c r="E12" s="1239">
        <v>42.286764820684141</v>
      </c>
      <c r="F12" s="1240">
        <v>25.777431190932859</v>
      </c>
    </row>
    <row r="13" spans="1:10" ht="24.75" customHeight="1">
      <c r="A13" s="1171" t="s">
        <v>1047</v>
      </c>
      <c r="B13" s="1192">
        <v>231</v>
      </c>
      <c r="C13" s="1192">
        <v>210</v>
      </c>
      <c r="D13" s="1192">
        <v>196</v>
      </c>
      <c r="E13" s="1243">
        <v>-9.0909090909090935</v>
      </c>
      <c r="F13" s="1240">
        <v>-6.6666666666666714</v>
      </c>
    </row>
    <row r="14" spans="1:10" ht="24.75" customHeight="1">
      <c r="A14" s="1171" t="s">
        <v>1048</v>
      </c>
      <c r="B14" s="1192">
        <v>1961091</v>
      </c>
      <c r="C14" s="1244">
        <v>2767524</v>
      </c>
      <c r="D14" s="1192">
        <v>3470701</v>
      </c>
      <c r="E14" s="1243">
        <v>41.121651162541667</v>
      </c>
      <c r="F14" s="1240">
        <v>25.408162675373365</v>
      </c>
      <c r="H14" s="1184"/>
    </row>
    <row r="15" spans="1:10" ht="24.75" customHeight="1">
      <c r="A15" s="1245" t="s">
        <v>1049</v>
      </c>
      <c r="B15" s="1188">
        <v>66.420610049073233</v>
      </c>
      <c r="C15" s="1188">
        <v>73.834765448356634</v>
      </c>
      <c r="D15" s="1188">
        <v>49.806236337166965</v>
      </c>
      <c r="E15" s="1246">
        <v>11.162431952681004</v>
      </c>
      <c r="F15" s="1247">
        <v>-32.543651984641713</v>
      </c>
    </row>
    <row r="16" spans="1:10" ht="31.5">
      <c r="A16" s="1248" t="s">
        <v>1050</v>
      </c>
      <c r="B16" s="1188">
        <v>145.47033746114815</v>
      </c>
      <c r="C16" s="1188">
        <v>170.83344166441256</v>
      </c>
      <c r="D16" s="1188">
        <v>132.52000000000001</v>
      </c>
      <c r="E16" s="1249">
        <v>17.435241194816317</v>
      </c>
      <c r="F16" s="1240">
        <v>-22.427366264549054</v>
      </c>
    </row>
    <row r="17" spans="1:8" ht="24.75" customHeight="1">
      <c r="A17" s="1248" t="s">
        <v>1051</v>
      </c>
      <c r="B17" s="1188">
        <v>1.300993171658021</v>
      </c>
      <c r="C17" s="1188">
        <v>1.9199598630400314</v>
      </c>
      <c r="D17" s="1188">
        <v>0.71375436835382822</v>
      </c>
      <c r="E17" s="1249">
        <v>47.576475024321809</v>
      </c>
      <c r="F17" s="1247">
        <v>-62.824516173807829</v>
      </c>
    </row>
    <row r="18" spans="1:8" ht="31.5">
      <c r="A18" s="1248" t="s">
        <v>1052</v>
      </c>
      <c r="B18" s="1188">
        <v>0.94846222509564759</v>
      </c>
      <c r="C18" s="1188">
        <v>1.5003148239742574</v>
      </c>
      <c r="D18" s="1188">
        <v>0.56717268015228106</v>
      </c>
      <c r="E18" s="1249">
        <v>58.183930184774425</v>
      </c>
      <c r="F18" s="1247">
        <v>-62.196422304895343</v>
      </c>
    </row>
    <row r="19" spans="1:8" ht="24.75" customHeight="1" thickBot="1">
      <c r="A19" s="1250" t="s">
        <v>1053</v>
      </c>
      <c r="B19" s="1251">
        <v>91.229496600216947</v>
      </c>
      <c r="C19" s="1251">
        <v>87.947854874917027</v>
      </c>
      <c r="D19" s="1251">
        <v>87.343660707343957</v>
      </c>
      <c r="E19" s="1252">
        <v>-3.5971279548769388</v>
      </c>
      <c r="F19" s="1253">
        <v>-0.68699136372613623</v>
      </c>
    </row>
    <row r="20" spans="1:8" ht="16.5" thickTop="1">
      <c r="A20" s="1254"/>
      <c r="B20" s="1255"/>
      <c r="C20" s="1255"/>
      <c r="D20" s="1255"/>
      <c r="E20" s="1256"/>
      <c r="F20" s="1236"/>
    </row>
    <row r="21" spans="1:8" ht="14.25" customHeight="1">
      <c r="A21" s="1167" t="s">
        <v>1054</v>
      </c>
      <c r="B21" s="1257"/>
      <c r="C21" s="1183"/>
      <c r="D21" s="1183"/>
      <c r="E21" s="1258"/>
      <c r="F21" s="1258"/>
      <c r="H21" s="1167" t="s">
        <v>1055</v>
      </c>
    </row>
    <row r="22" spans="1:8">
      <c r="A22" s="1167" t="s">
        <v>1056</v>
      </c>
    </row>
    <row r="23" spans="1:8">
      <c r="A23" s="1167" t="s">
        <v>1057</v>
      </c>
    </row>
    <row r="24" spans="1:8">
      <c r="A24" s="1167" t="s">
        <v>1058</v>
      </c>
      <c r="D24" s="1259"/>
      <c r="E24" s="1260"/>
    </row>
    <row r="25" spans="1:8">
      <c r="A25" s="1167" t="s">
        <v>1059</v>
      </c>
    </row>
    <row r="26" spans="1:8" ht="30.75" customHeight="1"/>
    <row r="27" spans="1:8" s="839" customFormat="1" ht="33" customHeight="1">
      <c r="A27" s="1167"/>
      <c r="B27" s="1167"/>
      <c r="C27" s="1167"/>
      <c r="D27" s="1167"/>
      <c r="E27" s="1167"/>
      <c r="F27" s="1167"/>
    </row>
    <row r="28" spans="1:8" ht="28.5" customHeight="1"/>
    <row r="29" spans="1:8" ht="9" customHeight="1"/>
    <row r="53" spans="1:6" ht="16.5" thickBot="1">
      <c r="A53" s="1261" t="s">
        <v>1060</v>
      </c>
      <c r="B53" s="1262">
        <v>1193679</v>
      </c>
      <c r="C53" s="1262">
        <v>1369430</v>
      </c>
      <c r="D53" s="1262">
        <v>1558174</v>
      </c>
      <c r="E53" s="1263">
        <f>C53/B53%-100</f>
        <v>14.72347255836786</v>
      </c>
      <c r="F53" s="1264">
        <f>D53/C53%-100</f>
        <v>13.782668701576569</v>
      </c>
    </row>
  </sheetData>
  <mergeCells count="7">
    <mergeCell ref="A1:F1"/>
    <mergeCell ref="A2:F2"/>
    <mergeCell ref="A4:A6"/>
    <mergeCell ref="B4:D4"/>
    <mergeCell ref="E4:F4"/>
    <mergeCell ref="E5:E6"/>
    <mergeCell ref="F5:F6"/>
  </mergeCells>
  <pageMargins left="0.5" right="0.5" top="1" bottom="1" header="0.3" footer="0.3"/>
  <pageSetup paperSize="9" scale="87"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A1:IV127"/>
  <sheetViews>
    <sheetView workbookViewId="0">
      <selection activeCell="G12" sqref="G12"/>
    </sheetView>
  </sheetViews>
  <sheetFormatPr defaultColWidth="8.85546875" defaultRowHeight="12.75"/>
  <cols>
    <col min="1" max="1" width="43.28515625" style="840" customWidth="1"/>
    <col min="2" max="2" width="23.42578125" style="840" customWidth="1"/>
    <col min="3" max="3" width="17" style="864" customWidth="1"/>
    <col min="4" max="256" width="8.85546875" style="840"/>
    <col min="257" max="257" width="39.85546875" style="840" customWidth="1"/>
    <col min="258" max="258" width="19.28515625" style="840" bestFit="1" customWidth="1"/>
    <col min="259" max="259" width="12.28515625" style="840" bestFit="1" customWidth="1"/>
    <col min="260" max="512" width="8.85546875" style="840"/>
    <col min="513" max="513" width="39.85546875" style="840" customWidth="1"/>
    <col min="514" max="514" width="19.28515625" style="840" bestFit="1" customWidth="1"/>
    <col min="515" max="515" width="12.28515625" style="840" bestFit="1" customWidth="1"/>
    <col min="516" max="768" width="8.85546875" style="840"/>
    <col min="769" max="769" width="39.85546875" style="840" customWidth="1"/>
    <col min="770" max="770" width="19.28515625" style="840" bestFit="1" customWidth="1"/>
    <col min="771" max="771" width="12.28515625" style="840" bestFit="1" customWidth="1"/>
    <col min="772" max="1024" width="8.85546875" style="840"/>
    <col min="1025" max="1025" width="39.85546875" style="840" customWidth="1"/>
    <col min="1026" max="1026" width="19.28515625" style="840" bestFit="1" customWidth="1"/>
    <col min="1027" max="1027" width="12.28515625" style="840" bestFit="1" customWidth="1"/>
    <col min="1028" max="1280" width="8.85546875" style="840"/>
    <col min="1281" max="1281" width="39.85546875" style="840" customWidth="1"/>
    <col min="1282" max="1282" width="19.28515625" style="840" bestFit="1" customWidth="1"/>
    <col min="1283" max="1283" width="12.28515625" style="840" bestFit="1" customWidth="1"/>
    <col min="1284" max="1536" width="8.85546875" style="840"/>
    <col min="1537" max="1537" width="39.85546875" style="840" customWidth="1"/>
    <col min="1538" max="1538" width="19.28515625" style="840" bestFit="1" customWidth="1"/>
    <col min="1539" max="1539" width="12.28515625" style="840" bestFit="1" customWidth="1"/>
    <col min="1540" max="1792" width="8.85546875" style="840"/>
    <col min="1793" max="1793" width="39.85546875" style="840" customWidth="1"/>
    <col min="1794" max="1794" width="19.28515625" style="840" bestFit="1" customWidth="1"/>
    <col min="1795" max="1795" width="12.28515625" style="840" bestFit="1" customWidth="1"/>
    <col min="1796" max="2048" width="8.85546875" style="840"/>
    <col min="2049" max="2049" width="39.85546875" style="840" customWidth="1"/>
    <col min="2050" max="2050" width="19.28515625" style="840" bestFit="1" customWidth="1"/>
    <col min="2051" max="2051" width="12.28515625" style="840" bestFit="1" customWidth="1"/>
    <col min="2052" max="2304" width="8.85546875" style="840"/>
    <col min="2305" max="2305" width="39.85546875" style="840" customWidth="1"/>
    <col min="2306" max="2306" width="19.28515625" style="840" bestFit="1" customWidth="1"/>
    <col min="2307" max="2307" width="12.28515625" style="840" bestFit="1" customWidth="1"/>
    <col min="2308" max="2560" width="8.85546875" style="840"/>
    <col min="2561" max="2561" width="39.85546875" style="840" customWidth="1"/>
    <col min="2562" max="2562" width="19.28515625" style="840" bestFit="1" customWidth="1"/>
    <col min="2563" max="2563" width="12.28515625" style="840" bestFit="1" customWidth="1"/>
    <col min="2564" max="2816" width="8.85546875" style="840"/>
    <col min="2817" max="2817" width="39.85546875" style="840" customWidth="1"/>
    <col min="2818" max="2818" width="19.28515625" style="840" bestFit="1" customWidth="1"/>
    <col min="2819" max="2819" width="12.28515625" style="840" bestFit="1" customWidth="1"/>
    <col min="2820" max="3072" width="8.85546875" style="840"/>
    <col min="3073" max="3073" width="39.85546875" style="840" customWidth="1"/>
    <col min="3074" max="3074" width="19.28515625" style="840" bestFit="1" customWidth="1"/>
    <col min="3075" max="3075" width="12.28515625" style="840" bestFit="1" customWidth="1"/>
    <col min="3076" max="3328" width="8.85546875" style="840"/>
    <col min="3329" max="3329" width="39.85546875" style="840" customWidth="1"/>
    <col min="3330" max="3330" width="19.28515625" style="840" bestFit="1" customWidth="1"/>
    <col min="3331" max="3331" width="12.28515625" style="840" bestFit="1" customWidth="1"/>
    <col min="3332" max="3584" width="8.85546875" style="840"/>
    <col min="3585" max="3585" width="39.85546875" style="840" customWidth="1"/>
    <col min="3586" max="3586" width="19.28515625" style="840" bestFit="1" customWidth="1"/>
    <col min="3587" max="3587" width="12.28515625" style="840" bestFit="1" customWidth="1"/>
    <col min="3588" max="3840" width="8.85546875" style="840"/>
    <col min="3841" max="3841" width="39.85546875" style="840" customWidth="1"/>
    <col min="3842" max="3842" width="19.28515625" style="840" bestFit="1" customWidth="1"/>
    <col min="3843" max="3843" width="12.28515625" style="840" bestFit="1" customWidth="1"/>
    <col min="3844" max="4096" width="8.85546875" style="840"/>
    <col min="4097" max="4097" width="39.85546875" style="840" customWidth="1"/>
    <col min="4098" max="4098" width="19.28515625" style="840" bestFit="1" customWidth="1"/>
    <col min="4099" max="4099" width="12.28515625" style="840" bestFit="1" customWidth="1"/>
    <col min="4100" max="4352" width="8.85546875" style="840"/>
    <col min="4353" max="4353" width="39.85546875" style="840" customWidth="1"/>
    <col min="4354" max="4354" width="19.28515625" style="840" bestFit="1" customWidth="1"/>
    <col min="4355" max="4355" width="12.28515625" style="840" bestFit="1" customWidth="1"/>
    <col min="4356" max="4608" width="8.85546875" style="840"/>
    <col min="4609" max="4609" width="39.85546875" style="840" customWidth="1"/>
    <col min="4610" max="4610" width="19.28515625" style="840" bestFit="1" customWidth="1"/>
    <col min="4611" max="4611" width="12.28515625" style="840" bestFit="1" customWidth="1"/>
    <col min="4612" max="4864" width="8.85546875" style="840"/>
    <col min="4865" max="4865" width="39.85546875" style="840" customWidth="1"/>
    <col min="4866" max="4866" width="19.28515625" style="840" bestFit="1" customWidth="1"/>
    <col min="4867" max="4867" width="12.28515625" style="840" bestFit="1" customWidth="1"/>
    <col min="4868" max="5120" width="8.85546875" style="840"/>
    <col min="5121" max="5121" width="39.85546875" style="840" customWidth="1"/>
    <col min="5122" max="5122" width="19.28515625" style="840" bestFit="1" customWidth="1"/>
    <col min="5123" max="5123" width="12.28515625" style="840" bestFit="1" customWidth="1"/>
    <col min="5124" max="5376" width="8.85546875" style="840"/>
    <col min="5377" max="5377" width="39.85546875" style="840" customWidth="1"/>
    <col min="5378" max="5378" width="19.28515625" style="840" bestFit="1" customWidth="1"/>
    <col min="5379" max="5379" width="12.28515625" style="840" bestFit="1" customWidth="1"/>
    <col min="5380" max="5632" width="8.85546875" style="840"/>
    <col min="5633" max="5633" width="39.85546875" style="840" customWidth="1"/>
    <col min="5634" max="5634" width="19.28515625" style="840" bestFit="1" customWidth="1"/>
    <col min="5635" max="5635" width="12.28515625" style="840" bestFit="1" customWidth="1"/>
    <col min="5636" max="5888" width="8.85546875" style="840"/>
    <col min="5889" max="5889" width="39.85546875" style="840" customWidth="1"/>
    <col min="5890" max="5890" width="19.28515625" style="840" bestFit="1" customWidth="1"/>
    <col min="5891" max="5891" width="12.28515625" style="840" bestFit="1" customWidth="1"/>
    <col min="5892" max="6144" width="8.85546875" style="840"/>
    <col min="6145" max="6145" width="39.85546875" style="840" customWidth="1"/>
    <col min="6146" max="6146" width="19.28515625" style="840" bestFit="1" customWidth="1"/>
    <col min="6147" max="6147" width="12.28515625" style="840" bestFit="1" customWidth="1"/>
    <col min="6148" max="6400" width="8.85546875" style="840"/>
    <col min="6401" max="6401" width="39.85546875" style="840" customWidth="1"/>
    <col min="6402" max="6402" width="19.28515625" style="840" bestFit="1" customWidth="1"/>
    <col min="6403" max="6403" width="12.28515625" style="840" bestFit="1" customWidth="1"/>
    <col min="6404" max="6656" width="8.85546875" style="840"/>
    <col min="6657" max="6657" width="39.85546875" style="840" customWidth="1"/>
    <col min="6658" max="6658" width="19.28515625" style="840" bestFit="1" customWidth="1"/>
    <col min="6659" max="6659" width="12.28515625" style="840" bestFit="1" customWidth="1"/>
    <col min="6660" max="6912" width="8.85546875" style="840"/>
    <col min="6913" max="6913" width="39.85546875" style="840" customWidth="1"/>
    <col min="6914" max="6914" width="19.28515625" style="840" bestFit="1" customWidth="1"/>
    <col min="6915" max="6915" width="12.28515625" style="840" bestFit="1" customWidth="1"/>
    <col min="6916" max="7168" width="8.85546875" style="840"/>
    <col min="7169" max="7169" width="39.85546875" style="840" customWidth="1"/>
    <col min="7170" max="7170" width="19.28515625" style="840" bestFit="1" customWidth="1"/>
    <col min="7171" max="7171" width="12.28515625" style="840" bestFit="1" customWidth="1"/>
    <col min="7172" max="7424" width="8.85546875" style="840"/>
    <col min="7425" max="7425" width="39.85546875" style="840" customWidth="1"/>
    <col min="7426" max="7426" width="19.28515625" style="840" bestFit="1" customWidth="1"/>
    <col min="7427" max="7427" width="12.28515625" style="840" bestFit="1" customWidth="1"/>
    <col min="7428" max="7680" width="8.85546875" style="840"/>
    <col min="7681" max="7681" width="39.85546875" style="840" customWidth="1"/>
    <col min="7682" max="7682" width="19.28515625" style="840" bestFit="1" customWidth="1"/>
    <col min="7683" max="7683" width="12.28515625" style="840" bestFit="1" customWidth="1"/>
    <col min="7684" max="7936" width="8.85546875" style="840"/>
    <col min="7937" max="7937" width="39.85546875" style="840" customWidth="1"/>
    <col min="7938" max="7938" width="19.28515625" style="840" bestFit="1" customWidth="1"/>
    <col min="7939" max="7939" width="12.28515625" style="840" bestFit="1" customWidth="1"/>
    <col min="7940" max="8192" width="8.85546875" style="840"/>
    <col min="8193" max="8193" width="39.85546875" style="840" customWidth="1"/>
    <col min="8194" max="8194" width="19.28515625" style="840" bestFit="1" customWidth="1"/>
    <col min="8195" max="8195" width="12.28515625" style="840" bestFit="1" customWidth="1"/>
    <col min="8196" max="8448" width="8.85546875" style="840"/>
    <col min="8449" max="8449" width="39.85546875" style="840" customWidth="1"/>
    <col min="8450" max="8450" width="19.28515625" style="840" bestFit="1" customWidth="1"/>
    <col min="8451" max="8451" width="12.28515625" style="840" bestFit="1" customWidth="1"/>
    <col min="8452" max="8704" width="8.85546875" style="840"/>
    <col min="8705" max="8705" width="39.85546875" style="840" customWidth="1"/>
    <col min="8706" max="8706" width="19.28515625" style="840" bestFit="1" customWidth="1"/>
    <col min="8707" max="8707" width="12.28515625" style="840" bestFit="1" customWidth="1"/>
    <col min="8708" max="8960" width="8.85546875" style="840"/>
    <col min="8961" max="8961" width="39.85546875" style="840" customWidth="1"/>
    <col min="8962" max="8962" width="19.28515625" style="840" bestFit="1" customWidth="1"/>
    <col min="8963" max="8963" width="12.28515625" style="840" bestFit="1" customWidth="1"/>
    <col min="8964" max="9216" width="8.85546875" style="840"/>
    <col min="9217" max="9217" width="39.85546875" style="840" customWidth="1"/>
    <col min="9218" max="9218" width="19.28515625" style="840" bestFit="1" customWidth="1"/>
    <col min="9219" max="9219" width="12.28515625" style="840" bestFit="1" customWidth="1"/>
    <col min="9220" max="9472" width="8.85546875" style="840"/>
    <col min="9473" max="9473" width="39.85546875" style="840" customWidth="1"/>
    <col min="9474" max="9474" width="19.28515625" style="840" bestFit="1" customWidth="1"/>
    <col min="9475" max="9475" width="12.28515625" style="840" bestFit="1" customWidth="1"/>
    <col min="9476" max="9728" width="8.85546875" style="840"/>
    <col min="9729" max="9729" width="39.85546875" style="840" customWidth="1"/>
    <col min="9730" max="9730" width="19.28515625" style="840" bestFit="1" customWidth="1"/>
    <col min="9731" max="9731" width="12.28515625" style="840" bestFit="1" customWidth="1"/>
    <col min="9732" max="9984" width="8.85546875" style="840"/>
    <col min="9985" max="9985" width="39.85546875" style="840" customWidth="1"/>
    <col min="9986" max="9986" width="19.28515625" style="840" bestFit="1" customWidth="1"/>
    <col min="9987" max="9987" width="12.28515625" style="840" bestFit="1" customWidth="1"/>
    <col min="9988" max="10240" width="8.85546875" style="840"/>
    <col min="10241" max="10241" width="39.85546875" style="840" customWidth="1"/>
    <col min="10242" max="10242" width="19.28515625" style="840" bestFit="1" customWidth="1"/>
    <col min="10243" max="10243" width="12.28515625" style="840" bestFit="1" customWidth="1"/>
    <col min="10244" max="10496" width="8.85546875" style="840"/>
    <col min="10497" max="10497" width="39.85546875" style="840" customWidth="1"/>
    <col min="10498" max="10498" width="19.28515625" style="840" bestFit="1" customWidth="1"/>
    <col min="10499" max="10499" width="12.28515625" style="840" bestFit="1" customWidth="1"/>
    <col min="10500" max="10752" width="8.85546875" style="840"/>
    <col min="10753" max="10753" width="39.85546875" style="840" customWidth="1"/>
    <col min="10754" max="10754" width="19.28515625" style="840" bestFit="1" customWidth="1"/>
    <col min="10755" max="10755" width="12.28515625" style="840" bestFit="1" customWidth="1"/>
    <col min="10756" max="11008" width="8.85546875" style="840"/>
    <col min="11009" max="11009" width="39.85546875" style="840" customWidth="1"/>
    <col min="11010" max="11010" width="19.28515625" style="840" bestFit="1" customWidth="1"/>
    <col min="11011" max="11011" width="12.28515625" style="840" bestFit="1" customWidth="1"/>
    <col min="11012" max="11264" width="8.85546875" style="840"/>
    <col min="11265" max="11265" width="39.85546875" style="840" customWidth="1"/>
    <col min="11266" max="11266" width="19.28515625" style="840" bestFit="1" customWidth="1"/>
    <col min="11267" max="11267" width="12.28515625" style="840" bestFit="1" customWidth="1"/>
    <col min="11268" max="11520" width="8.85546875" style="840"/>
    <col min="11521" max="11521" width="39.85546875" style="840" customWidth="1"/>
    <col min="11522" max="11522" width="19.28515625" style="840" bestFit="1" customWidth="1"/>
    <col min="11523" max="11523" width="12.28515625" style="840" bestFit="1" customWidth="1"/>
    <col min="11524" max="11776" width="8.85546875" style="840"/>
    <col min="11777" max="11777" width="39.85546875" style="840" customWidth="1"/>
    <col min="11778" max="11778" width="19.28515625" style="840" bestFit="1" customWidth="1"/>
    <col min="11779" max="11779" width="12.28515625" style="840" bestFit="1" customWidth="1"/>
    <col min="11780" max="12032" width="8.85546875" style="840"/>
    <col min="12033" max="12033" width="39.85546875" style="840" customWidth="1"/>
    <col min="12034" max="12034" width="19.28515625" style="840" bestFit="1" customWidth="1"/>
    <col min="12035" max="12035" width="12.28515625" style="840" bestFit="1" customWidth="1"/>
    <col min="12036" max="12288" width="8.85546875" style="840"/>
    <col min="12289" max="12289" width="39.85546875" style="840" customWidth="1"/>
    <col min="12290" max="12290" width="19.28515625" style="840" bestFit="1" customWidth="1"/>
    <col min="12291" max="12291" width="12.28515625" style="840" bestFit="1" customWidth="1"/>
    <col min="12292" max="12544" width="8.85546875" style="840"/>
    <col min="12545" max="12545" width="39.85546875" style="840" customWidth="1"/>
    <col min="12546" max="12546" width="19.28515625" style="840" bestFit="1" customWidth="1"/>
    <col min="12547" max="12547" width="12.28515625" style="840" bestFit="1" customWidth="1"/>
    <col min="12548" max="12800" width="8.85546875" style="840"/>
    <col min="12801" max="12801" width="39.85546875" style="840" customWidth="1"/>
    <col min="12802" max="12802" width="19.28515625" style="840" bestFit="1" customWidth="1"/>
    <col min="12803" max="12803" width="12.28515625" style="840" bestFit="1" customWidth="1"/>
    <col min="12804" max="13056" width="8.85546875" style="840"/>
    <col min="13057" max="13057" width="39.85546875" style="840" customWidth="1"/>
    <col min="13058" max="13058" width="19.28515625" style="840" bestFit="1" customWidth="1"/>
    <col min="13059" max="13059" width="12.28515625" style="840" bestFit="1" customWidth="1"/>
    <col min="13060" max="13312" width="8.85546875" style="840"/>
    <col min="13313" max="13313" width="39.85546875" style="840" customWidth="1"/>
    <col min="13314" max="13314" width="19.28515625" style="840" bestFit="1" customWidth="1"/>
    <col min="13315" max="13315" width="12.28515625" style="840" bestFit="1" customWidth="1"/>
    <col min="13316" max="13568" width="8.85546875" style="840"/>
    <col min="13569" max="13569" width="39.85546875" style="840" customWidth="1"/>
    <col min="13570" max="13570" width="19.28515625" style="840" bestFit="1" customWidth="1"/>
    <col min="13571" max="13571" width="12.28515625" style="840" bestFit="1" customWidth="1"/>
    <col min="13572" max="13824" width="8.85546875" style="840"/>
    <col min="13825" max="13825" width="39.85546875" style="840" customWidth="1"/>
    <col min="13826" max="13826" width="19.28515625" style="840" bestFit="1" customWidth="1"/>
    <col min="13827" max="13827" width="12.28515625" style="840" bestFit="1" customWidth="1"/>
    <col min="13828" max="14080" width="8.85546875" style="840"/>
    <col min="14081" max="14081" width="39.85546875" style="840" customWidth="1"/>
    <col min="14082" max="14082" width="19.28515625" style="840" bestFit="1" customWidth="1"/>
    <col min="14083" max="14083" width="12.28515625" style="840" bestFit="1" customWidth="1"/>
    <col min="14084" max="14336" width="8.85546875" style="840"/>
    <col min="14337" max="14337" width="39.85546875" style="840" customWidth="1"/>
    <col min="14338" max="14338" width="19.28515625" style="840" bestFit="1" customWidth="1"/>
    <col min="14339" max="14339" width="12.28515625" style="840" bestFit="1" customWidth="1"/>
    <col min="14340" max="14592" width="8.85546875" style="840"/>
    <col min="14593" max="14593" width="39.85546875" style="840" customWidth="1"/>
    <col min="14594" max="14594" width="19.28515625" style="840" bestFit="1" customWidth="1"/>
    <col min="14595" max="14595" width="12.28515625" style="840" bestFit="1" customWidth="1"/>
    <col min="14596" max="14848" width="8.85546875" style="840"/>
    <col min="14849" max="14849" width="39.85546875" style="840" customWidth="1"/>
    <col min="14850" max="14850" width="19.28515625" style="840" bestFit="1" customWidth="1"/>
    <col min="14851" max="14851" width="12.28515625" style="840" bestFit="1" customWidth="1"/>
    <col min="14852" max="15104" width="8.85546875" style="840"/>
    <col min="15105" max="15105" width="39.85546875" style="840" customWidth="1"/>
    <col min="15106" max="15106" width="19.28515625" style="840" bestFit="1" customWidth="1"/>
    <col min="15107" max="15107" width="12.28515625" style="840" bestFit="1" customWidth="1"/>
    <col min="15108" max="15360" width="8.85546875" style="840"/>
    <col min="15361" max="15361" width="39.85546875" style="840" customWidth="1"/>
    <col min="15362" max="15362" width="19.28515625" style="840" bestFit="1" customWidth="1"/>
    <col min="15363" max="15363" width="12.28515625" style="840" bestFit="1" customWidth="1"/>
    <col min="15364" max="15616" width="8.85546875" style="840"/>
    <col min="15617" max="15617" width="39.85546875" style="840" customWidth="1"/>
    <col min="15618" max="15618" width="19.28515625" style="840" bestFit="1" customWidth="1"/>
    <col min="15619" max="15619" width="12.28515625" style="840" bestFit="1" customWidth="1"/>
    <col min="15620" max="15872" width="8.85546875" style="840"/>
    <col min="15873" max="15873" width="39.85546875" style="840" customWidth="1"/>
    <col min="15874" max="15874" width="19.28515625" style="840" bestFit="1" customWidth="1"/>
    <col min="15875" max="15875" width="12.28515625" style="840" bestFit="1" customWidth="1"/>
    <col min="15876" max="16128" width="8.85546875" style="840"/>
    <col min="16129" max="16129" width="39.85546875" style="840" customWidth="1"/>
    <col min="16130" max="16130" width="19.28515625" style="840" bestFit="1" customWidth="1"/>
    <col min="16131" max="16131" width="12.28515625" style="840" bestFit="1" customWidth="1"/>
    <col min="16132" max="16384" width="8.85546875" style="840"/>
  </cols>
  <sheetData>
    <row r="1" spans="1:7">
      <c r="A1" s="1919" t="s">
        <v>1061</v>
      </c>
      <c r="B1" s="1919"/>
      <c r="C1" s="1919"/>
    </row>
    <row r="2" spans="1:7" ht="15.75">
      <c r="A2" s="1912" t="s">
        <v>136</v>
      </c>
      <c r="B2" s="1912"/>
      <c r="C2" s="1912"/>
    </row>
    <row r="3" spans="1:7">
      <c r="A3" s="1920" t="s">
        <v>1292</v>
      </c>
      <c r="B3" s="1920"/>
      <c r="C3" s="1920"/>
    </row>
    <row r="4" spans="1:7" ht="13.5" thickBot="1">
      <c r="A4" s="846"/>
      <c r="B4" s="846"/>
      <c r="C4" s="847" t="s">
        <v>1062</v>
      </c>
      <c r="D4" s="848"/>
      <c r="E4" s="848"/>
    </row>
    <row r="5" spans="1:7" ht="13.5" thickTop="1">
      <c r="A5" s="1271" t="s">
        <v>1063</v>
      </c>
      <c r="B5" s="1272" t="s">
        <v>1064</v>
      </c>
      <c r="C5" s="1273" t="s">
        <v>1065</v>
      </c>
      <c r="D5" s="848"/>
      <c r="E5" s="848"/>
    </row>
    <row r="6" spans="1:7">
      <c r="A6" s="849" t="s">
        <v>1066</v>
      </c>
      <c r="B6" s="850">
        <v>21489.635007000004</v>
      </c>
      <c r="C6" s="851"/>
      <c r="D6" s="848"/>
      <c r="E6" s="848"/>
    </row>
    <row r="7" spans="1:7">
      <c r="A7" s="843" t="s">
        <v>1067</v>
      </c>
      <c r="B7" s="852">
        <v>617.08650399999999</v>
      </c>
      <c r="C7" s="851">
        <v>63646</v>
      </c>
      <c r="D7" s="848"/>
      <c r="E7" s="848"/>
    </row>
    <row r="8" spans="1:7">
      <c r="A8" s="843" t="s">
        <v>1068</v>
      </c>
      <c r="B8" s="852">
        <v>288.95625000000001</v>
      </c>
      <c r="C8" s="851">
        <v>63648</v>
      </c>
      <c r="D8" s="848"/>
      <c r="E8" s="848"/>
      <c r="G8" s="853"/>
    </row>
    <row r="9" spans="1:7">
      <c r="A9" s="843" t="s">
        <v>1069</v>
      </c>
      <c r="B9" s="852">
        <v>230</v>
      </c>
      <c r="C9" s="851">
        <v>63649</v>
      </c>
      <c r="D9" s="848"/>
      <c r="E9" s="848"/>
      <c r="G9" s="853"/>
    </row>
    <row r="10" spans="1:7">
      <c r="A10" s="843" t="s">
        <v>1070</v>
      </c>
      <c r="B10" s="852">
        <v>165.285</v>
      </c>
      <c r="C10" s="851">
        <v>63650</v>
      </c>
      <c r="D10" s="848"/>
      <c r="E10" s="848"/>
      <c r="G10" s="853"/>
    </row>
    <row r="11" spans="1:7">
      <c r="A11" s="843" t="s">
        <v>1071</v>
      </c>
      <c r="B11" s="852">
        <v>7.8</v>
      </c>
      <c r="C11" s="851">
        <v>63664</v>
      </c>
      <c r="D11" s="848"/>
      <c r="E11" s="848"/>
      <c r="G11" s="853"/>
    </row>
    <row r="12" spans="1:7">
      <c r="A12" s="843" t="s">
        <v>1072</v>
      </c>
      <c r="B12" s="852">
        <v>72.5</v>
      </c>
      <c r="C12" s="851">
        <v>63667</v>
      </c>
      <c r="D12" s="848"/>
      <c r="E12" s="848"/>
      <c r="G12" s="853"/>
    </row>
    <row r="13" spans="1:7">
      <c r="A13" s="843" t="s">
        <v>1073</v>
      </c>
      <c r="B13" s="852">
        <v>192.28125</v>
      </c>
      <c r="C13" s="851">
        <v>63667</v>
      </c>
      <c r="D13" s="848"/>
      <c r="E13" s="848"/>
      <c r="F13" s="854"/>
      <c r="G13" s="855"/>
    </row>
    <row r="14" spans="1:7">
      <c r="A14" s="843" t="s">
        <v>1074</v>
      </c>
      <c r="B14" s="852">
        <v>2978.503463</v>
      </c>
      <c r="C14" s="851">
        <v>63670</v>
      </c>
      <c r="D14" s="848"/>
      <c r="E14" s="848"/>
      <c r="F14" s="854"/>
      <c r="G14" s="855"/>
    </row>
    <row r="15" spans="1:7">
      <c r="A15" s="843" t="s">
        <v>1075</v>
      </c>
      <c r="B15" s="852">
        <v>493.18349999999998</v>
      </c>
      <c r="C15" s="851" t="s">
        <v>1076</v>
      </c>
      <c r="D15" s="848"/>
      <c r="E15" s="848"/>
      <c r="F15" s="856"/>
      <c r="G15" s="855"/>
    </row>
    <row r="16" spans="1:7">
      <c r="A16" s="843" t="s">
        <v>1077</v>
      </c>
      <c r="B16" s="852">
        <v>197.39</v>
      </c>
      <c r="C16" s="851">
        <v>63699</v>
      </c>
      <c r="D16" s="848"/>
      <c r="E16" s="848"/>
      <c r="F16" s="856"/>
      <c r="G16" s="855"/>
    </row>
    <row r="17" spans="1:7">
      <c r="A17" s="843" t="s">
        <v>1078</v>
      </c>
      <c r="B17" s="852">
        <v>264.35388</v>
      </c>
      <c r="C17" s="851">
        <v>63699</v>
      </c>
      <c r="D17" s="848"/>
      <c r="E17" s="848"/>
      <c r="F17" s="856"/>
      <c r="G17" s="855"/>
    </row>
    <row r="18" spans="1:7">
      <c r="A18" s="843" t="s">
        <v>1079</v>
      </c>
      <c r="B18" s="852">
        <v>211.2</v>
      </c>
      <c r="C18" s="851">
        <v>63699</v>
      </c>
      <c r="D18" s="848"/>
      <c r="E18" s="848"/>
      <c r="F18" s="856"/>
      <c r="G18" s="855"/>
    </row>
    <row r="19" spans="1:7">
      <c r="A19" s="843" t="s">
        <v>1080</v>
      </c>
      <c r="B19" s="852">
        <v>34.58</v>
      </c>
      <c r="C19" s="851">
        <v>63728</v>
      </c>
      <c r="D19" s="848"/>
      <c r="E19" s="848"/>
      <c r="F19" s="856"/>
      <c r="G19" s="855"/>
    </row>
    <row r="20" spans="1:7">
      <c r="A20" s="843" t="s">
        <v>1081</v>
      </c>
      <c r="B20" s="852">
        <v>230.65716</v>
      </c>
      <c r="C20" s="851">
        <v>63730</v>
      </c>
      <c r="D20" s="848"/>
      <c r="E20" s="848"/>
      <c r="F20" s="856"/>
      <c r="G20" s="855"/>
    </row>
    <row r="21" spans="1:7">
      <c r="A21" s="843" t="s">
        <v>1082</v>
      </c>
      <c r="B21" s="852">
        <v>2074.0880000000002</v>
      </c>
      <c r="C21" s="851">
        <v>63736</v>
      </c>
      <c r="D21" s="848"/>
      <c r="E21" s="848"/>
      <c r="F21" s="856"/>
      <c r="G21" s="855"/>
    </row>
    <row r="22" spans="1:7">
      <c r="A22" s="843" t="s">
        <v>1083</v>
      </c>
      <c r="B22" s="852">
        <v>260.33</v>
      </c>
      <c r="C22" s="851">
        <v>63758</v>
      </c>
      <c r="D22" s="848"/>
      <c r="E22" s="848"/>
      <c r="F22" s="856"/>
      <c r="G22" s="855"/>
    </row>
    <row r="23" spans="1:7">
      <c r="A23" s="843" t="s">
        <v>1084</v>
      </c>
      <c r="B23" s="852">
        <v>128.30000000000001</v>
      </c>
      <c r="C23" s="851">
        <v>63758</v>
      </c>
      <c r="D23" s="848"/>
      <c r="E23" s="848"/>
      <c r="F23" s="856"/>
      <c r="G23" s="855"/>
    </row>
    <row r="24" spans="1:7">
      <c r="A24" s="843" t="s">
        <v>1085</v>
      </c>
      <c r="B24" s="852">
        <v>1086.78</v>
      </c>
      <c r="C24" s="851">
        <v>63758</v>
      </c>
      <c r="D24" s="848"/>
      <c r="E24" s="848"/>
      <c r="F24" s="856"/>
      <c r="G24" s="855"/>
    </row>
    <row r="25" spans="1:7">
      <c r="A25" s="843" t="s">
        <v>1086</v>
      </c>
      <c r="B25" s="852">
        <v>400</v>
      </c>
      <c r="C25" s="851">
        <v>63769</v>
      </c>
      <c r="D25" s="848"/>
      <c r="E25" s="848"/>
      <c r="F25" s="856"/>
      <c r="G25" s="855"/>
    </row>
    <row r="26" spans="1:7">
      <c r="A26" s="843" t="s">
        <v>1087</v>
      </c>
      <c r="B26" s="852">
        <v>2304.9</v>
      </c>
      <c r="C26" s="851">
        <v>63770</v>
      </c>
      <c r="D26" s="848"/>
      <c r="E26" s="848"/>
      <c r="F26" s="856"/>
      <c r="G26" s="855"/>
    </row>
    <row r="27" spans="1:7">
      <c r="A27" s="843" t="s">
        <v>1088</v>
      </c>
      <c r="B27" s="852">
        <v>286.72000000000003</v>
      </c>
      <c r="C27" s="851">
        <v>63784</v>
      </c>
      <c r="D27" s="848"/>
      <c r="E27" s="848"/>
      <c r="F27" s="856"/>
      <c r="G27" s="855"/>
    </row>
    <row r="28" spans="1:7">
      <c r="A28" s="843" t="s">
        <v>1089</v>
      </c>
      <c r="B28" s="852">
        <v>339.75</v>
      </c>
      <c r="C28" s="851">
        <v>63799</v>
      </c>
      <c r="D28" s="848"/>
      <c r="E28" s="848"/>
      <c r="F28" s="856"/>
      <c r="G28" s="855"/>
    </row>
    <row r="29" spans="1:7">
      <c r="A29" s="843" t="s">
        <v>1090</v>
      </c>
      <c r="B29" s="852">
        <v>682.61</v>
      </c>
      <c r="C29" s="851">
        <v>63801</v>
      </c>
      <c r="D29" s="848"/>
      <c r="E29" s="848"/>
      <c r="F29" s="856"/>
      <c r="G29" s="855"/>
    </row>
    <row r="30" spans="1:7">
      <c r="A30" s="843" t="s">
        <v>1091</v>
      </c>
      <c r="B30" s="852">
        <v>98.37</v>
      </c>
      <c r="C30" s="851">
        <v>63801</v>
      </c>
      <c r="D30" s="848"/>
      <c r="E30" s="848"/>
      <c r="F30" s="856"/>
      <c r="G30" s="855"/>
    </row>
    <row r="31" spans="1:7">
      <c r="A31" s="843" t="s">
        <v>1092</v>
      </c>
      <c r="B31" s="852">
        <v>2352.56</v>
      </c>
      <c r="C31" s="851">
        <v>63803</v>
      </c>
      <c r="D31" s="848"/>
      <c r="E31" s="848"/>
      <c r="F31" s="856"/>
      <c r="G31" s="855"/>
    </row>
    <row r="32" spans="1:7">
      <c r="A32" s="843" t="s">
        <v>1093</v>
      </c>
      <c r="B32" s="852">
        <v>200.89</v>
      </c>
      <c r="C32" s="851">
        <v>63810</v>
      </c>
      <c r="D32" s="848"/>
      <c r="E32" s="848"/>
      <c r="F32" s="856"/>
      <c r="G32" s="855"/>
    </row>
    <row r="33" spans="1:7">
      <c r="A33" s="843" t="s">
        <v>1094</v>
      </c>
      <c r="B33" s="852">
        <v>402.8</v>
      </c>
      <c r="C33" s="851">
        <v>63820</v>
      </c>
      <c r="D33" s="848"/>
      <c r="E33" s="848"/>
      <c r="F33" s="856"/>
      <c r="G33" s="855"/>
    </row>
    <row r="34" spans="1:7">
      <c r="A34" s="843" t="s">
        <v>1095</v>
      </c>
      <c r="B34" s="852">
        <v>228.13</v>
      </c>
      <c r="C34" s="851">
        <v>63820</v>
      </c>
      <c r="D34" s="848"/>
      <c r="E34" s="848"/>
      <c r="F34" s="856"/>
      <c r="G34" s="855"/>
    </row>
    <row r="35" spans="1:7">
      <c r="A35" s="843" t="s">
        <v>1096</v>
      </c>
      <c r="B35" s="852">
        <v>309.41000000000003</v>
      </c>
      <c r="C35" s="851">
        <v>63820</v>
      </c>
      <c r="D35" s="848"/>
      <c r="E35" s="848"/>
      <c r="F35" s="856"/>
      <c r="G35" s="855"/>
    </row>
    <row r="36" spans="1:7">
      <c r="A36" s="843" t="s">
        <v>1097</v>
      </c>
      <c r="B36" s="852">
        <v>392.09</v>
      </c>
      <c r="C36" s="851">
        <v>63822</v>
      </c>
      <c r="D36" s="848"/>
      <c r="E36" s="848"/>
      <c r="F36" s="856"/>
      <c r="G36" s="855"/>
    </row>
    <row r="37" spans="1:7">
      <c r="A37" s="843" t="s">
        <v>1098</v>
      </c>
      <c r="B37" s="852">
        <v>36.200000000000003</v>
      </c>
      <c r="C37" s="851">
        <v>63836</v>
      </c>
      <c r="D37" s="848"/>
      <c r="E37" s="848"/>
      <c r="F37" s="856"/>
      <c r="G37" s="855"/>
    </row>
    <row r="38" spans="1:7">
      <c r="A38" s="843" t="s">
        <v>1099</v>
      </c>
      <c r="B38" s="852">
        <v>28</v>
      </c>
      <c r="C38" s="851">
        <v>63838</v>
      </c>
      <c r="D38" s="848"/>
      <c r="E38" s="848"/>
      <c r="F38" s="856"/>
      <c r="G38" s="855"/>
    </row>
    <row r="39" spans="1:7">
      <c r="A39" s="843" t="s">
        <v>1100</v>
      </c>
      <c r="B39" s="852">
        <v>653.29999999999995</v>
      </c>
      <c r="C39" s="851">
        <v>63852</v>
      </c>
      <c r="D39" s="848"/>
      <c r="E39" s="848"/>
      <c r="F39" s="856"/>
      <c r="G39" s="855"/>
    </row>
    <row r="40" spans="1:7">
      <c r="A40" s="843" t="s">
        <v>1101</v>
      </c>
      <c r="B40" s="852">
        <v>976.3</v>
      </c>
      <c r="C40" s="851">
        <v>63855</v>
      </c>
      <c r="D40" s="848"/>
      <c r="E40" s="848"/>
      <c r="F40" s="856"/>
      <c r="G40" s="855"/>
    </row>
    <row r="41" spans="1:7">
      <c r="A41" s="843" t="s">
        <v>1102</v>
      </c>
      <c r="B41" s="852">
        <v>301.99</v>
      </c>
      <c r="C41" s="851">
        <v>63887</v>
      </c>
      <c r="D41" s="848"/>
      <c r="E41" s="848"/>
      <c r="F41" s="857"/>
    </row>
    <row r="42" spans="1:7">
      <c r="A42" s="843" t="s">
        <v>1103</v>
      </c>
      <c r="B42" s="852">
        <v>288.75</v>
      </c>
      <c r="C42" s="851">
        <v>63566</v>
      </c>
      <c r="D42" s="848"/>
      <c r="E42" s="848"/>
      <c r="F42" s="857"/>
    </row>
    <row r="43" spans="1:7">
      <c r="A43" s="843" t="s">
        <v>1104</v>
      </c>
      <c r="B43" s="852">
        <v>182.49</v>
      </c>
      <c r="C43" s="851">
        <v>63778</v>
      </c>
      <c r="D43" s="848"/>
      <c r="E43" s="848"/>
      <c r="F43" s="857"/>
    </row>
    <row r="44" spans="1:7">
      <c r="A44" s="843" t="s">
        <v>1105</v>
      </c>
      <c r="B44" s="852">
        <v>297.11</v>
      </c>
      <c r="C44" s="851" t="s">
        <v>1106</v>
      </c>
      <c r="D44" s="848"/>
      <c r="E44" s="848"/>
      <c r="F44" s="857"/>
    </row>
    <row r="45" spans="1:7">
      <c r="A45" s="843" t="s">
        <v>1107</v>
      </c>
      <c r="B45" s="852">
        <v>1193.99</v>
      </c>
      <c r="C45" s="851" t="s">
        <v>1106</v>
      </c>
      <c r="D45" s="848"/>
      <c r="E45" s="848"/>
      <c r="F45" s="857"/>
    </row>
    <row r="46" spans="1:7">
      <c r="A46" s="849" t="s">
        <v>1108</v>
      </c>
      <c r="B46" s="858">
        <v>5668.7</v>
      </c>
      <c r="C46" s="851"/>
      <c r="D46" s="848"/>
      <c r="E46" s="848"/>
      <c r="F46" s="857"/>
    </row>
    <row r="47" spans="1:7">
      <c r="A47" s="843" t="s">
        <v>1109</v>
      </c>
      <c r="B47" s="852">
        <v>18</v>
      </c>
      <c r="C47" s="851">
        <v>63664</v>
      </c>
      <c r="D47" s="848"/>
      <c r="E47" s="848"/>
      <c r="F47" s="853"/>
    </row>
    <row r="48" spans="1:7">
      <c r="A48" s="843" t="s">
        <v>1110</v>
      </c>
      <c r="B48" s="852">
        <v>97.5</v>
      </c>
      <c r="C48" s="851">
        <v>63667</v>
      </c>
      <c r="D48" s="848"/>
      <c r="E48" s="848"/>
      <c r="F48" s="853"/>
    </row>
    <row r="49" spans="1:6">
      <c r="A49" s="843" t="s">
        <v>1111</v>
      </c>
      <c r="B49" s="852">
        <v>76.459999999999994</v>
      </c>
      <c r="C49" s="851">
        <v>63742</v>
      </c>
      <c r="D49" s="848"/>
      <c r="E49" s="848"/>
      <c r="F49" s="853"/>
    </row>
    <row r="50" spans="1:6">
      <c r="A50" s="843" t="s">
        <v>1112</v>
      </c>
      <c r="B50" s="852">
        <v>110</v>
      </c>
      <c r="C50" s="851">
        <v>63771</v>
      </c>
      <c r="D50" s="848"/>
      <c r="E50" s="848"/>
      <c r="F50" s="853"/>
    </row>
    <row r="51" spans="1:6">
      <c r="A51" s="843" t="s">
        <v>1113</v>
      </c>
      <c r="B51" s="852">
        <v>876</v>
      </c>
      <c r="C51" s="851">
        <v>63792</v>
      </c>
      <c r="D51" s="848"/>
      <c r="E51" s="848"/>
      <c r="F51" s="853"/>
    </row>
    <row r="52" spans="1:6">
      <c r="A52" s="843" t="s">
        <v>1114</v>
      </c>
      <c r="B52" s="852">
        <v>16.5</v>
      </c>
      <c r="C52" s="851">
        <v>63795</v>
      </c>
      <c r="D52" s="848"/>
      <c r="E52" s="848"/>
      <c r="F52" s="853"/>
    </row>
    <row r="53" spans="1:6">
      <c r="A53" s="843" t="s">
        <v>1115</v>
      </c>
      <c r="B53" s="852">
        <v>526.99</v>
      </c>
      <c r="C53" s="851">
        <v>63784</v>
      </c>
      <c r="D53" s="848"/>
      <c r="E53" s="848"/>
      <c r="F53" s="853"/>
    </row>
    <row r="54" spans="1:6">
      <c r="A54" s="843" t="s">
        <v>1116</v>
      </c>
      <c r="B54" s="852">
        <v>2044.58</v>
      </c>
      <c r="C54" s="851">
        <v>63784</v>
      </c>
      <c r="D54" s="848"/>
      <c r="E54" s="848"/>
      <c r="F54" s="853"/>
    </row>
    <row r="55" spans="1:6">
      <c r="A55" s="843" t="s">
        <v>1117</v>
      </c>
      <c r="B55" s="852">
        <v>30</v>
      </c>
      <c r="C55" s="851">
        <v>63808</v>
      </c>
      <c r="D55" s="848"/>
      <c r="E55" s="848"/>
      <c r="F55" s="853"/>
    </row>
    <row r="56" spans="1:6">
      <c r="A56" s="843" t="s">
        <v>1118</v>
      </c>
      <c r="B56" s="852">
        <v>1642.1</v>
      </c>
      <c r="C56" s="851">
        <v>63817</v>
      </c>
      <c r="D56" s="848"/>
      <c r="E56" s="848"/>
      <c r="F56" s="853"/>
    </row>
    <row r="57" spans="1:6">
      <c r="A57" s="843" t="s">
        <v>1119</v>
      </c>
      <c r="B57" s="852">
        <v>29.4</v>
      </c>
      <c r="C57" s="851">
        <v>63817</v>
      </c>
      <c r="D57" s="848"/>
      <c r="E57" s="848"/>
      <c r="F57" s="853"/>
    </row>
    <row r="58" spans="1:6">
      <c r="A58" s="843" t="s">
        <v>1120</v>
      </c>
      <c r="B58" s="852">
        <v>60</v>
      </c>
      <c r="C58" s="851">
        <v>63818</v>
      </c>
      <c r="D58" s="848"/>
      <c r="E58" s="848"/>
      <c r="F58" s="855"/>
    </row>
    <row r="59" spans="1:6">
      <c r="A59" s="843" t="s">
        <v>1121</v>
      </c>
      <c r="B59" s="852">
        <v>37.14</v>
      </c>
      <c r="C59" s="851">
        <v>63916</v>
      </c>
      <c r="D59" s="848"/>
      <c r="E59" s="848"/>
      <c r="F59" s="855"/>
    </row>
    <row r="60" spans="1:6">
      <c r="A60" s="843" t="s">
        <v>1122</v>
      </c>
      <c r="B60" s="852">
        <v>20</v>
      </c>
      <c r="C60" s="851">
        <v>63916</v>
      </c>
      <c r="D60" s="848"/>
      <c r="E60" s="848"/>
      <c r="F60" s="855"/>
    </row>
    <row r="61" spans="1:6">
      <c r="A61" s="843" t="s">
        <v>1123</v>
      </c>
      <c r="B61" s="852">
        <v>84</v>
      </c>
      <c r="C61" s="851">
        <v>63916</v>
      </c>
      <c r="D61" s="848"/>
      <c r="E61" s="848"/>
      <c r="F61" s="855"/>
    </row>
    <row r="62" spans="1:6">
      <c r="A62" s="849" t="s">
        <v>1124</v>
      </c>
      <c r="B62" s="858">
        <v>4800</v>
      </c>
      <c r="C62" s="851"/>
      <c r="D62" s="848"/>
      <c r="E62" s="848"/>
      <c r="F62" s="855"/>
    </row>
    <row r="63" spans="1:6">
      <c r="A63" s="843" t="s">
        <v>1125</v>
      </c>
      <c r="B63" s="852">
        <v>1500</v>
      </c>
      <c r="C63" s="851">
        <v>63688</v>
      </c>
      <c r="D63" s="848"/>
      <c r="E63" s="848"/>
      <c r="F63" s="855"/>
    </row>
    <row r="64" spans="1:6">
      <c r="A64" s="843" t="s">
        <v>1126</v>
      </c>
      <c r="B64" s="852">
        <v>1300</v>
      </c>
      <c r="C64" s="851">
        <v>63762</v>
      </c>
      <c r="D64" s="848"/>
      <c r="E64" s="848"/>
      <c r="F64" s="855"/>
    </row>
    <row r="65" spans="1:256">
      <c r="A65" s="843" t="s">
        <v>1127</v>
      </c>
      <c r="B65" s="852">
        <v>1000</v>
      </c>
      <c r="C65" s="851">
        <v>63808</v>
      </c>
      <c r="D65" s="848"/>
      <c r="E65" s="848"/>
      <c r="F65" s="855"/>
      <c r="AR65" s="840">
        <v>5527.5299999999988</v>
      </c>
      <c r="AS65" s="840">
        <v>5527.5299999999988</v>
      </c>
      <c r="AT65" s="840">
        <v>5527.5299999999988</v>
      </c>
      <c r="AU65" s="840">
        <v>5527.5299999999988</v>
      </c>
      <c r="AV65" s="840">
        <v>5527.5299999999988</v>
      </c>
      <c r="AW65" s="840">
        <v>5527.5299999999988</v>
      </c>
      <c r="AX65" s="840">
        <v>5527.5299999999988</v>
      </c>
      <c r="AY65" s="840">
        <v>5527.5299999999988</v>
      </c>
      <c r="AZ65" s="840">
        <v>5527.5299999999988</v>
      </c>
      <c r="BA65" s="840">
        <v>5527.5299999999988</v>
      </c>
      <c r="BB65" s="840">
        <v>5527.5299999999988</v>
      </c>
      <c r="BC65" s="840">
        <v>5527.5299999999988</v>
      </c>
      <c r="BD65" s="840">
        <v>5527.5299999999988</v>
      </c>
      <c r="BE65" s="840">
        <v>5527.5299999999988</v>
      </c>
      <c r="BF65" s="840">
        <v>5527.5299999999988</v>
      </c>
      <c r="BG65" s="840">
        <v>5527.5299999999988</v>
      </c>
      <c r="BH65" s="840">
        <v>5527.5299999999988</v>
      </c>
      <c r="BI65" s="840">
        <v>5527.5299999999988</v>
      </c>
      <c r="BJ65" s="840">
        <v>5527.5299999999988</v>
      </c>
      <c r="BK65" s="840">
        <v>5527.5299999999988</v>
      </c>
      <c r="BL65" s="840">
        <v>5527.5299999999988</v>
      </c>
      <c r="BM65" s="840">
        <v>5527.5299999999988</v>
      </c>
      <c r="BN65" s="840">
        <v>5527.5299999999988</v>
      </c>
      <c r="BO65" s="840">
        <v>5527.5299999999988</v>
      </c>
      <c r="BP65" s="840">
        <v>5527.5299999999988</v>
      </c>
      <c r="BQ65" s="840">
        <v>5527.5299999999988</v>
      </c>
      <c r="BR65" s="840">
        <v>5527.5299999999988</v>
      </c>
      <c r="BS65" s="840">
        <v>5527.5299999999988</v>
      </c>
      <c r="BT65" s="840">
        <v>5527.5299999999988</v>
      </c>
      <c r="BU65" s="840">
        <v>5527.5299999999988</v>
      </c>
      <c r="BV65" s="840">
        <v>5527.5299999999988</v>
      </c>
      <c r="BW65" s="840">
        <v>5527.5299999999988</v>
      </c>
      <c r="BX65" s="840">
        <v>5527.5299999999988</v>
      </c>
      <c r="BY65" s="840">
        <v>5527.5299999999988</v>
      </c>
      <c r="BZ65" s="840">
        <v>5527.5299999999988</v>
      </c>
      <c r="CA65" s="840">
        <v>5527.5299999999988</v>
      </c>
      <c r="CB65" s="840">
        <v>5527.5299999999988</v>
      </c>
      <c r="CC65" s="840">
        <v>5527.5299999999988</v>
      </c>
      <c r="CD65" s="840">
        <v>5527.5299999999988</v>
      </c>
      <c r="CE65" s="840">
        <v>5527.5299999999988</v>
      </c>
      <c r="CF65" s="840">
        <v>5527.5299999999988</v>
      </c>
      <c r="CG65" s="840">
        <v>5527.5299999999988</v>
      </c>
      <c r="CH65" s="840">
        <v>5527.5299999999988</v>
      </c>
      <c r="CI65" s="840">
        <v>5527.5299999999988</v>
      </c>
      <c r="CJ65" s="840">
        <v>5527.5299999999988</v>
      </c>
      <c r="CK65" s="840">
        <v>5527.5299999999988</v>
      </c>
      <c r="CL65" s="840">
        <v>5527.5299999999988</v>
      </c>
      <c r="CM65" s="840">
        <v>5527.5299999999988</v>
      </c>
      <c r="CN65" s="840">
        <v>5527.5299999999988</v>
      </c>
      <c r="CO65" s="840">
        <v>5527.5299999999988</v>
      </c>
      <c r="CP65" s="840">
        <v>5527.5299999999988</v>
      </c>
      <c r="CQ65" s="840">
        <v>5527.5299999999988</v>
      </c>
      <c r="CR65" s="840">
        <v>5527.5299999999988</v>
      </c>
      <c r="CS65" s="840">
        <v>5527.5299999999988</v>
      </c>
      <c r="CT65" s="840">
        <v>5527.5299999999988</v>
      </c>
      <c r="CU65" s="840">
        <v>5527.5299999999988</v>
      </c>
      <c r="CV65" s="840">
        <v>5527.5299999999988</v>
      </c>
      <c r="CW65" s="840">
        <v>5527.5299999999988</v>
      </c>
      <c r="CX65" s="840">
        <v>5527.5299999999988</v>
      </c>
      <c r="CY65" s="840">
        <v>5527.5299999999988</v>
      </c>
      <c r="CZ65" s="840">
        <v>5527.5299999999988</v>
      </c>
      <c r="DA65" s="840">
        <v>5527.5299999999988</v>
      </c>
      <c r="DB65" s="840">
        <v>5527.5299999999988</v>
      </c>
      <c r="DC65" s="840">
        <v>5527.5299999999988</v>
      </c>
      <c r="DD65" s="840">
        <v>5527.5299999999988</v>
      </c>
      <c r="DE65" s="840">
        <v>5527.5299999999988</v>
      </c>
      <c r="DF65" s="840">
        <v>5527.5299999999988</v>
      </c>
      <c r="DG65" s="840">
        <v>5527.5299999999988</v>
      </c>
      <c r="DH65" s="840">
        <v>5527.5299999999988</v>
      </c>
      <c r="DI65" s="840">
        <v>5527.5299999999988</v>
      </c>
      <c r="DJ65" s="840">
        <v>5527.5299999999988</v>
      </c>
      <c r="DK65" s="840">
        <v>5527.5299999999988</v>
      </c>
      <c r="DL65" s="840">
        <v>5527.5299999999988</v>
      </c>
      <c r="DM65" s="840">
        <v>5527.5299999999988</v>
      </c>
      <c r="DN65" s="840">
        <v>5527.5299999999988</v>
      </c>
      <c r="DO65" s="840">
        <v>5527.5299999999988</v>
      </c>
      <c r="DP65" s="840">
        <v>5527.5299999999988</v>
      </c>
      <c r="DQ65" s="840">
        <v>5527.5299999999988</v>
      </c>
      <c r="DR65" s="840">
        <v>5527.5299999999988</v>
      </c>
      <c r="DS65" s="840">
        <v>5527.5299999999988</v>
      </c>
      <c r="DT65" s="840">
        <v>5527.5299999999988</v>
      </c>
      <c r="DU65" s="840">
        <v>5527.5299999999988</v>
      </c>
      <c r="DV65" s="840">
        <v>5527.5299999999988</v>
      </c>
      <c r="DW65" s="840">
        <v>5527.5299999999988</v>
      </c>
      <c r="DX65" s="840">
        <v>5527.5299999999988</v>
      </c>
      <c r="DY65" s="840">
        <v>5527.5299999999988</v>
      </c>
      <c r="DZ65" s="840">
        <v>5527.5299999999988</v>
      </c>
      <c r="EA65" s="840">
        <v>5527.5299999999988</v>
      </c>
      <c r="EB65" s="840">
        <v>5527.5299999999988</v>
      </c>
      <c r="EC65" s="840">
        <v>5527.5299999999988</v>
      </c>
      <c r="ED65" s="840">
        <v>5527.5299999999988</v>
      </c>
      <c r="EE65" s="840">
        <v>5527.5299999999988</v>
      </c>
      <c r="EF65" s="840">
        <v>5527.5299999999988</v>
      </c>
      <c r="EG65" s="840">
        <v>5527.5299999999988</v>
      </c>
      <c r="EH65" s="840">
        <v>5527.5299999999988</v>
      </c>
      <c r="EI65" s="840">
        <v>5527.5299999999988</v>
      </c>
      <c r="EJ65" s="840">
        <v>5527.5299999999988</v>
      </c>
      <c r="EK65" s="840">
        <v>5527.5299999999988</v>
      </c>
      <c r="EL65" s="840">
        <v>5527.5299999999988</v>
      </c>
      <c r="EM65" s="840">
        <v>5527.5299999999988</v>
      </c>
      <c r="EN65" s="840">
        <v>5527.5299999999988</v>
      </c>
      <c r="EO65" s="840">
        <v>5527.5299999999988</v>
      </c>
      <c r="EP65" s="840">
        <v>5527.5299999999988</v>
      </c>
      <c r="EQ65" s="840">
        <v>5527.5299999999988</v>
      </c>
      <c r="ER65" s="840">
        <v>5527.5299999999988</v>
      </c>
      <c r="ES65" s="840">
        <v>5527.5299999999988</v>
      </c>
      <c r="ET65" s="840">
        <v>5527.5299999999988</v>
      </c>
      <c r="EU65" s="840">
        <v>5527.5299999999988</v>
      </c>
      <c r="EV65" s="840">
        <v>5527.5299999999988</v>
      </c>
      <c r="EW65" s="840">
        <v>5527.5299999999988</v>
      </c>
      <c r="EX65" s="840">
        <v>5527.5299999999988</v>
      </c>
      <c r="EY65" s="840">
        <v>5527.5299999999988</v>
      </c>
      <c r="EZ65" s="840">
        <v>5527.5299999999988</v>
      </c>
      <c r="FA65" s="840">
        <v>5527.5299999999988</v>
      </c>
      <c r="FB65" s="840">
        <v>5527.5299999999988</v>
      </c>
      <c r="FC65" s="840">
        <v>5527.5299999999988</v>
      </c>
      <c r="FD65" s="840">
        <v>5527.5299999999988</v>
      </c>
      <c r="FE65" s="840">
        <v>5527.5299999999988</v>
      </c>
      <c r="FF65" s="840">
        <v>5527.5299999999988</v>
      </c>
      <c r="FG65" s="840">
        <v>5527.5299999999988</v>
      </c>
      <c r="FH65" s="840">
        <v>5527.5299999999988</v>
      </c>
      <c r="FI65" s="840">
        <v>5527.5299999999988</v>
      </c>
      <c r="FJ65" s="840">
        <v>5527.5299999999988</v>
      </c>
      <c r="FK65" s="840">
        <v>5527.5299999999988</v>
      </c>
      <c r="FL65" s="840">
        <v>5527.5299999999988</v>
      </c>
      <c r="FM65" s="840">
        <v>5527.5299999999988</v>
      </c>
      <c r="FN65" s="840">
        <v>5527.5299999999988</v>
      </c>
      <c r="FO65" s="840">
        <v>5527.5299999999988</v>
      </c>
      <c r="FP65" s="840">
        <v>5527.5299999999988</v>
      </c>
      <c r="FQ65" s="840">
        <v>5527.5299999999988</v>
      </c>
      <c r="FR65" s="840">
        <v>5527.5299999999988</v>
      </c>
      <c r="FS65" s="840">
        <v>5527.5299999999988</v>
      </c>
      <c r="FT65" s="840">
        <v>5527.5299999999988</v>
      </c>
      <c r="FU65" s="840">
        <v>5527.5299999999988</v>
      </c>
      <c r="FV65" s="840">
        <v>5527.5299999999988</v>
      </c>
      <c r="FW65" s="840">
        <v>5527.5299999999988</v>
      </c>
      <c r="FX65" s="840">
        <v>5527.5299999999988</v>
      </c>
      <c r="FY65" s="840">
        <v>5527.5299999999988</v>
      </c>
      <c r="FZ65" s="840">
        <v>5527.5299999999988</v>
      </c>
      <c r="GA65" s="840">
        <v>5527.5299999999988</v>
      </c>
      <c r="GB65" s="840">
        <v>5527.5299999999988</v>
      </c>
      <c r="GC65" s="840">
        <v>5527.5299999999988</v>
      </c>
      <c r="GD65" s="840">
        <v>5527.5299999999988</v>
      </c>
      <c r="GE65" s="840">
        <v>5527.5299999999988</v>
      </c>
      <c r="GF65" s="840">
        <v>5527.5299999999988</v>
      </c>
      <c r="GG65" s="840">
        <v>5527.5299999999988</v>
      </c>
      <c r="GH65" s="840">
        <v>5527.5299999999988</v>
      </c>
      <c r="GI65" s="840">
        <v>5527.5299999999988</v>
      </c>
      <c r="GJ65" s="840">
        <v>5527.5299999999988</v>
      </c>
      <c r="GK65" s="840">
        <v>5527.5299999999988</v>
      </c>
      <c r="GL65" s="840">
        <v>5527.5299999999988</v>
      </c>
      <c r="GM65" s="840">
        <v>5527.5299999999988</v>
      </c>
      <c r="GN65" s="840">
        <v>5527.5299999999988</v>
      </c>
      <c r="GO65" s="840">
        <v>5527.5299999999988</v>
      </c>
      <c r="GP65" s="840">
        <v>5527.5299999999988</v>
      </c>
      <c r="GQ65" s="840">
        <v>5527.5299999999988</v>
      </c>
      <c r="GR65" s="840">
        <v>5527.5299999999988</v>
      </c>
      <c r="GS65" s="840">
        <v>5527.5299999999988</v>
      </c>
      <c r="GT65" s="840">
        <v>5527.5299999999988</v>
      </c>
      <c r="GU65" s="840">
        <v>5527.5299999999988</v>
      </c>
      <c r="GV65" s="840">
        <v>5527.5299999999988</v>
      </c>
      <c r="GW65" s="840">
        <v>5527.5299999999988</v>
      </c>
      <c r="GX65" s="840">
        <v>5527.5299999999988</v>
      </c>
      <c r="GY65" s="840">
        <v>5527.5299999999988</v>
      </c>
      <c r="GZ65" s="840">
        <v>5527.5299999999988</v>
      </c>
      <c r="HA65" s="840">
        <v>5527.5299999999988</v>
      </c>
      <c r="HB65" s="840">
        <v>5527.5299999999988</v>
      </c>
      <c r="HC65" s="840">
        <v>5527.5299999999988</v>
      </c>
      <c r="HD65" s="840">
        <v>5527.5299999999988</v>
      </c>
      <c r="HE65" s="840">
        <v>5527.5299999999988</v>
      </c>
      <c r="HF65" s="840">
        <v>5527.5299999999988</v>
      </c>
      <c r="HG65" s="840">
        <v>5527.5299999999988</v>
      </c>
      <c r="HH65" s="840">
        <v>5527.5299999999988</v>
      </c>
      <c r="HI65" s="840">
        <v>5527.5299999999988</v>
      </c>
      <c r="HJ65" s="840">
        <v>5527.5299999999988</v>
      </c>
      <c r="HK65" s="840">
        <v>5527.5299999999988</v>
      </c>
      <c r="HL65" s="840">
        <v>5527.5299999999988</v>
      </c>
      <c r="HM65" s="840">
        <v>5527.5299999999988</v>
      </c>
      <c r="HN65" s="840">
        <v>5527.5299999999988</v>
      </c>
      <c r="HO65" s="840">
        <v>5527.5299999999988</v>
      </c>
      <c r="HP65" s="840">
        <v>5527.5299999999988</v>
      </c>
      <c r="HQ65" s="840">
        <v>5527.5299999999988</v>
      </c>
      <c r="HR65" s="840">
        <v>5527.5299999999988</v>
      </c>
      <c r="HS65" s="840">
        <v>5527.5299999999988</v>
      </c>
      <c r="HT65" s="840">
        <v>5527.5299999999988</v>
      </c>
      <c r="HU65" s="840">
        <v>5527.5299999999988</v>
      </c>
      <c r="HV65" s="840">
        <v>5527.5299999999988</v>
      </c>
      <c r="HW65" s="840">
        <v>5527.5299999999988</v>
      </c>
      <c r="HX65" s="840">
        <v>5527.5299999999988</v>
      </c>
      <c r="HY65" s="840">
        <v>5527.5299999999988</v>
      </c>
      <c r="HZ65" s="840">
        <v>5527.5299999999988</v>
      </c>
      <c r="IA65" s="840">
        <v>5527.5299999999988</v>
      </c>
      <c r="IB65" s="840">
        <v>5527.5299999999988</v>
      </c>
      <c r="IC65" s="840">
        <v>5527.5299999999988</v>
      </c>
      <c r="ID65" s="840">
        <v>5527.5299999999988</v>
      </c>
      <c r="IE65" s="840">
        <v>5527.5299999999988</v>
      </c>
      <c r="IF65" s="840">
        <v>5527.5299999999988</v>
      </c>
      <c r="IG65" s="840">
        <v>5527.5299999999988</v>
      </c>
      <c r="IH65" s="840">
        <v>5527.5299999999988</v>
      </c>
      <c r="II65" s="840">
        <v>5527.5299999999988</v>
      </c>
      <c r="IJ65" s="840">
        <v>5527.5299999999988</v>
      </c>
      <c r="IK65" s="840">
        <v>5527.5299999999988</v>
      </c>
      <c r="IL65" s="840">
        <v>5527.5299999999988</v>
      </c>
      <c r="IM65" s="840">
        <v>5527.5299999999988</v>
      </c>
      <c r="IN65" s="840">
        <v>5527.5299999999988</v>
      </c>
      <c r="IO65" s="840">
        <v>5527.5299999999988</v>
      </c>
      <c r="IP65" s="840">
        <v>5527.5299999999988</v>
      </c>
      <c r="IQ65" s="840">
        <v>5527.5299999999988</v>
      </c>
      <c r="IR65" s="840">
        <v>5527.5299999999988</v>
      </c>
      <c r="IS65" s="840">
        <v>5527.5299999999988</v>
      </c>
      <c r="IT65" s="840">
        <v>5527.5299999999988</v>
      </c>
      <c r="IU65" s="840">
        <v>5527.5299999999988</v>
      </c>
      <c r="IV65" s="840">
        <v>5527.5299999999988</v>
      </c>
    </row>
    <row r="66" spans="1:256">
      <c r="A66" s="843" t="s">
        <v>1128</v>
      </c>
      <c r="B66" s="852">
        <v>1000</v>
      </c>
      <c r="C66" s="851">
        <v>63824</v>
      </c>
      <c r="D66" s="848"/>
      <c r="E66" s="848"/>
      <c r="F66" s="855"/>
      <c r="AB66" s="840">
        <v>27681.384293999999</v>
      </c>
      <c r="AC66" s="840" t="s">
        <v>553</v>
      </c>
      <c r="AD66" s="840">
        <v>27681.384293999999</v>
      </c>
      <c r="AE66" s="840" t="s">
        <v>553</v>
      </c>
      <c r="AF66" s="840">
        <v>27681.384293999999</v>
      </c>
      <c r="AG66" s="840" t="s">
        <v>553</v>
      </c>
      <c r="AH66" s="840">
        <v>27681.384293999999</v>
      </c>
      <c r="AI66" s="840" t="s">
        <v>553</v>
      </c>
      <c r="AJ66" s="840">
        <v>27681.384293999999</v>
      </c>
      <c r="AK66" s="840" t="s">
        <v>553</v>
      </c>
      <c r="AL66" s="840">
        <v>27681.384293999999</v>
      </c>
      <c r="AM66" s="840" t="s">
        <v>553</v>
      </c>
      <c r="AN66" s="840">
        <v>27681.384293999999</v>
      </c>
      <c r="AO66" s="840" t="s">
        <v>553</v>
      </c>
      <c r="AP66" s="840">
        <v>27681.384293999999</v>
      </c>
      <c r="AQ66" s="840" t="s">
        <v>553</v>
      </c>
      <c r="AR66" s="840">
        <v>27681.384293999999</v>
      </c>
      <c r="AS66" s="840" t="s">
        <v>553</v>
      </c>
      <c r="AT66" s="840">
        <v>27681.384293999999</v>
      </c>
      <c r="AU66" s="840" t="s">
        <v>553</v>
      </c>
      <c r="AV66" s="840">
        <v>27681.384293999999</v>
      </c>
      <c r="AW66" s="840" t="s">
        <v>553</v>
      </c>
      <c r="AX66" s="840">
        <v>27681.384293999999</v>
      </c>
      <c r="AY66" s="840" t="s">
        <v>553</v>
      </c>
      <c r="AZ66" s="840">
        <v>27681.384293999999</v>
      </c>
      <c r="BA66" s="840" t="s">
        <v>553</v>
      </c>
      <c r="BB66" s="840">
        <v>27681.384293999999</v>
      </c>
      <c r="BC66" s="840" t="s">
        <v>553</v>
      </c>
      <c r="BD66" s="840">
        <v>27681.384293999999</v>
      </c>
      <c r="BE66" s="840" t="s">
        <v>553</v>
      </c>
      <c r="BF66" s="840">
        <v>27681.384293999999</v>
      </c>
      <c r="BG66" s="840" t="s">
        <v>553</v>
      </c>
      <c r="BH66" s="840">
        <v>27681.384293999999</v>
      </c>
      <c r="BI66" s="840" t="s">
        <v>553</v>
      </c>
      <c r="BJ66" s="840">
        <v>27681.384293999999</v>
      </c>
      <c r="BK66" s="840" t="s">
        <v>553</v>
      </c>
      <c r="BL66" s="840">
        <v>27681.384293999999</v>
      </c>
      <c r="BM66" s="840" t="s">
        <v>553</v>
      </c>
      <c r="BN66" s="840">
        <v>27681.384293999999</v>
      </c>
      <c r="BO66" s="840" t="s">
        <v>553</v>
      </c>
      <c r="BP66" s="840">
        <v>27681.384293999999</v>
      </c>
      <c r="BQ66" s="840" t="s">
        <v>553</v>
      </c>
      <c r="BR66" s="840">
        <v>27681.384293999999</v>
      </c>
      <c r="BS66" s="840" t="s">
        <v>553</v>
      </c>
      <c r="BT66" s="840">
        <v>27681.384293999999</v>
      </c>
      <c r="BU66" s="840" t="s">
        <v>553</v>
      </c>
      <c r="BV66" s="840">
        <v>27681.384293999999</v>
      </c>
      <c r="BW66" s="840" t="s">
        <v>553</v>
      </c>
      <c r="BX66" s="840">
        <v>27681.384293999999</v>
      </c>
      <c r="BY66" s="840" t="s">
        <v>553</v>
      </c>
      <c r="BZ66" s="840">
        <v>27681.384293999999</v>
      </c>
      <c r="CA66" s="840" t="s">
        <v>553</v>
      </c>
      <c r="CB66" s="840">
        <v>27681.384293999999</v>
      </c>
      <c r="CC66" s="840" t="s">
        <v>553</v>
      </c>
      <c r="CD66" s="840">
        <v>27681.384293999999</v>
      </c>
      <c r="CE66" s="840" t="s">
        <v>553</v>
      </c>
      <c r="CF66" s="840">
        <v>27681.384293999999</v>
      </c>
      <c r="CG66" s="840" t="s">
        <v>553</v>
      </c>
      <c r="CH66" s="840">
        <v>27681.384293999999</v>
      </c>
      <c r="CI66" s="840" t="s">
        <v>553</v>
      </c>
      <c r="CJ66" s="840">
        <v>27681.384293999999</v>
      </c>
      <c r="CK66" s="840" t="s">
        <v>553</v>
      </c>
      <c r="CL66" s="840">
        <v>27681.384293999999</v>
      </c>
      <c r="CM66" s="840" t="s">
        <v>553</v>
      </c>
      <c r="CN66" s="840">
        <v>27681.384293999999</v>
      </c>
      <c r="CO66" s="840" t="s">
        <v>553</v>
      </c>
      <c r="CP66" s="840">
        <v>27681.384293999999</v>
      </c>
      <c r="CQ66" s="840" t="s">
        <v>553</v>
      </c>
      <c r="CR66" s="840">
        <v>27681.384293999999</v>
      </c>
      <c r="CS66" s="840" t="s">
        <v>553</v>
      </c>
      <c r="CT66" s="840">
        <v>27681.384293999999</v>
      </c>
      <c r="CU66" s="840" t="s">
        <v>553</v>
      </c>
      <c r="CV66" s="840">
        <v>27681.384293999999</v>
      </c>
      <c r="CW66" s="840" t="s">
        <v>553</v>
      </c>
      <c r="CX66" s="840">
        <v>27681.384293999999</v>
      </c>
      <c r="CY66" s="840" t="s">
        <v>553</v>
      </c>
      <c r="CZ66" s="840">
        <v>27681.384293999999</v>
      </c>
      <c r="DA66" s="840" t="s">
        <v>553</v>
      </c>
      <c r="DB66" s="840">
        <v>27681.384293999999</v>
      </c>
      <c r="DC66" s="840" t="s">
        <v>553</v>
      </c>
      <c r="DD66" s="840">
        <v>27681.384293999999</v>
      </c>
      <c r="DE66" s="840" t="s">
        <v>553</v>
      </c>
      <c r="DF66" s="840">
        <v>27681.384293999999</v>
      </c>
      <c r="DG66" s="840" t="s">
        <v>553</v>
      </c>
      <c r="DH66" s="840">
        <v>27681.384293999999</v>
      </c>
      <c r="DI66" s="840" t="s">
        <v>553</v>
      </c>
      <c r="DJ66" s="840">
        <v>27681.384293999999</v>
      </c>
      <c r="DK66" s="840" t="s">
        <v>553</v>
      </c>
      <c r="DL66" s="840">
        <v>27681.384293999999</v>
      </c>
      <c r="DM66" s="840" t="s">
        <v>553</v>
      </c>
      <c r="DN66" s="840">
        <v>27681.384293999999</v>
      </c>
      <c r="DO66" s="840" t="s">
        <v>553</v>
      </c>
      <c r="DP66" s="840">
        <v>27681.384293999999</v>
      </c>
      <c r="DQ66" s="840" t="s">
        <v>553</v>
      </c>
      <c r="DR66" s="840">
        <v>27681.384293999999</v>
      </c>
      <c r="DS66" s="840" t="s">
        <v>553</v>
      </c>
      <c r="DT66" s="840">
        <v>27681.384293999999</v>
      </c>
      <c r="DU66" s="840" t="s">
        <v>553</v>
      </c>
      <c r="DV66" s="840">
        <v>27681.384293999999</v>
      </c>
      <c r="DW66" s="840" t="s">
        <v>553</v>
      </c>
      <c r="DX66" s="840">
        <v>27681.384293999999</v>
      </c>
      <c r="DY66" s="840" t="s">
        <v>553</v>
      </c>
      <c r="DZ66" s="840">
        <v>27681.384293999999</v>
      </c>
      <c r="EA66" s="840" t="s">
        <v>553</v>
      </c>
      <c r="EB66" s="840">
        <v>27681.384293999999</v>
      </c>
      <c r="EC66" s="840" t="s">
        <v>553</v>
      </c>
      <c r="ED66" s="840">
        <v>27681.384293999999</v>
      </c>
      <c r="EE66" s="840" t="s">
        <v>553</v>
      </c>
      <c r="EF66" s="840">
        <v>27681.384293999999</v>
      </c>
      <c r="EG66" s="840" t="s">
        <v>553</v>
      </c>
      <c r="EH66" s="840">
        <v>27681.384293999999</v>
      </c>
      <c r="EI66" s="840" t="s">
        <v>553</v>
      </c>
      <c r="EJ66" s="840">
        <v>27681.384293999999</v>
      </c>
      <c r="EK66" s="840" t="s">
        <v>553</v>
      </c>
      <c r="EL66" s="840">
        <v>27681.384293999999</v>
      </c>
      <c r="EM66" s="840" t="s">
        <v>553</v>
      </c>
      <c r="EN66" s="840">
        <v>27681.384293999999</v>
      </c>
      <c r="EO66" s="840" t="s">
        <v>553</v>
      </c>
      <c r="EP66" s="840">
        <v>27681.384293999999</v>
      </c>
      <c r="EQ66" s="840" t="s">
        <v>553</v>
      </c>
      <c r="ER66" s="840">
        <v>27681.384293999999</v>
      </c>
      <c r="ES66" s="840" t="s">
        <v>553</v>
      </c>
      <c r="ET66" s="840">
        <v>27681.384293999999</v>
      </c>
      <c r="EU66" s="840" t="s">
        <v>553</v>
      </c>
      <c r="EV66" s="840">
        <v>27681.384293999999</v>
      </c>
      <c r="EW66" s="840" t="s">
        <v>553</v>
      </c>
      <c r="EX66" s="840">
        <v>27681.384293999999</v>
      </c>
      <c r="EY66" s="840" t="s">
        <v>553</v>
      </c>
      <c r="EZ66" s="840">
        <v>27681.384293999999</v>
      </c>
      <c r="FA66" s="840" t="s">
        <v>553</v>
      </c>
      <c r="FB66" s="840">
        <v>27681.384293999999</v>
      </c>
      <c r="FC66" s="840" t="s">
        <v>553</v>
      </c>
      <c r="FD66" s="840">
        <v>27681.384293999999</v>
      </c>
      <c r="FE66" s="840" t="s">
        <v>553</v>
      </c>
      <c r="FF66" s="840">
        <v>27681.384293999999</v>
      </c>
      <c r="FG66" s="840" t="s">
        <v>553</v>
      </c>
      <c r="FH66" s="840">
        <v>27681.384293999999</v>
      </c>
      <c r="FI66" s="840" t="s">
        <v>553</v>
      </c>
      <c r="FJ66" s="840">
        <v>27681.384293999999</v>
      </c>
      <c r="FK66" s="840" t="s">
        <v>553</v>
      </c>
      <c r="FL66" s="840">
        <v>27681.384293999999</v>
      </c>
      <c r="FM66" s="840" t="s">
        <v>553</v>
      </c>
      <c r="FN66" s="840">
        <v>27681.384293999999</v>
      </c>
      <c r="FO66" s="840" t="s">
        <v>553</v>
      </c>
      <c r="FP66" s="840">
        <v>27681.384293999999</v>
      </c>
      <c r="FQ66" s="840" t="s">
        <v>553</v>
      </c>
      <c r="FR66" s="840">
        <v>27681.384293999999</v>
      </c>
      <c r="FS66" s="840" t="s">
        <v>553</v>
      </c>
      <c r="FT66" s="840">
        <v>27681.384293999999</v>
      </c>
      <c r="FU66" s="840" t="s">
        <v>553</v>
      </c>
      <c r="FV66" s="840">
        <v>27681.384293999999</v>
      </c>
      <c r="FW66" s="840" t="s">
        <v>553</v>
      </c>
      <c r="FX66" s="840">
        <v>27681.384293999999</v>
      </c>
      <c r="FY66" s="840" t="s">
        <v>553</v>
      </c>
      <c r="FZ66" s="840">
        <v>27681.384293999999</v>
      </c>
      <c r="GA66" s="840" t="s">
        <v>553</v>
      </c>
      <c r="GB66" s="840">
        <v>27681.384293999999</v>
      </c>
      <c r="GC66" s="840" t="s">
        <v>553</v>
      </c>
      <c r="GD66" s="840">
        <v>27681.384293999999</v>
      </c>
      <c r="GE66" s="840" t="s">
        <v>553</v>
      </c>
      <c r="GF66" s="840">
        <v>27681.384293999999</v>
      </c>
      <c r="GG66" s="840" t="s">
        <v>553</v>
      </c>
      <c r="GH66" s="840">
        <v>27681.384293999999</v>
      </c>
      <c r="GI66" s="840" t="s">
        <v>553</v>
      </c>
      <c r="GJ66" s="840">
        <v>27681.384293999999</v>
      </c>
      <c r="GK66" s="840" t="s">
        <v>553</v>
      </c>
      <c r="GL66" s="840">
        <v>27681.384293999999</v>
      </c>
      <c r="GM66" s="840" t="s">
        <v>553</v>
      </c>
      <c r="GN66" s="840">
        <v>27681.384293999999</v>
      </c>
      <c r="GO66" s="840" t="s">
        <v>553</v>
      </c>
      <c r="GP66" s="840">
        <v>27681.384293999999</v>
      </c>
      <c r="GQ66" s="840" t="s">
        <v>553</v>
      </c>
      <c r="GR66" s="840">
        <v>27681.384293999999</v>
      </c>
      <c r="GS66" s="840" t="s">
        <v>553</v>
      </c>
      <c r="GT66" s="840">
        <v>27681.384293999999</v>
      </c>
      <c r="GU66" s="840" t="s">
        <v>553</v>
      </c>
      <c r="GV66" s="840">
        <v>27681.384293999999</v>
      </c>
      <c r="GW66" s="840" t="s">
        <v>553</v>
      </c>
      <c r="GX66" s="840">
        <v>27681.384293999999</v>
      </c>
      <c r="GY66" s="840" t="s">
        <v>553</v>
      </c>
      <c r="GZ66" s="840">
        <v>27681.384293999999</v>
      </c>
      <c r="HA66" s="840" t="s">
        <v>553</v>
      </c>
      <c r="HB66" s="840">
        <v>27681.384293999999</v>
      </c>
      <c r="HC66" s="840" t="s">
        <v>553</v>
      </c>
      <c r="HD66" s="840">
        <v>27681.384293999999</v>
      </c>
      <c r="HE66" s="840" t="s">
        <v>553</v>
      </c>
      <c r="HF66" s="840">
        <v>27681.384293999999</v>
      </c>
      <c r="HG66" s="840" t="s">
        <v>553</v>
      </c>
      <c r="HH66" s="840">
        <v>27681.384293999999</v>
      </c>
      <c r="HI66" s="840" t="s">
        <v>553</v>
      </c>
      <c r="HJ66" s="840">
        <v>27681.384293999999</v>
      </c>
      <c r="HK66" s="840" t="s">
        <v>553</v>
      </c>
      <c r="HL66" s="840">
        <v>27681.384293999999</v>
      </c>
      <c r="HM66" s="840" t="s">
        <v>553</v>
      </c>
      <c r="HN66" s="840">
        <v>27681.384293999999</v>
      </c>
      <c r="HO66" s="840" t="s">
        <v>553</v>
      </c>
      <c r="HP66" s="840">
        <v>27681.384293999999</v>
      </c>
      <c r="HQ66" s="840" t="s">
        <v>553</v>
      </c>
      <c r="HR66" s="840">
        <v>27681.384293999999</v>
      </c>
      <c r="HS66" s="840" t="s">
        <v>553</v>
      </c>
      <c r="HT66" s="840">
        <v>27681.384293999999</v>
      </c>
      <c r="HU66" s="840" t="s">
        <v>553</v>
      </c>
      <c r="HV66" s="840">
        <v>27681.384293999999</v>
      </c>
      <c r="HW66" s="840" t="s">
        <v>553</v>
      </c>
      <c r="HX66" s="840">
        <v>27681.384293999999</v>
      </c>
      <c r="HY66" s="840" t="s">
        <v>553</v>
      </c>
      <c r="HZ66" s="840">
        <v>27681.384293999999</v>
      </c>
      <c r="IA66" s="840" t="s">
        <v>553</v>
      </c>
      <c r="IB66" s="840">
        <v>27681.384293999999</v>
      </c>
      <c r="IC66" s="840" t="s">
        <v>553</v>
      </c>
      <c r="ID66" s="840">
        <v>27681.384293999999</v>
      </c>
      <c r="IE66" s="840" t="s">
        <v>553</v>
      </c>
      <c r="IF66" s="840">
        <v>27681.384293999999</v>
      </c>
      <c r="IG66" s="840" t="s">
        <v>553</v>
      </c>
      <c r="IH66" s="840">
        <v>27681.384293999999</v>
      </c>
      <c r="II66" s="840" t="s">
        <v>553</v>
      </c>
      <c r="IJ66" s="840">
        <v>27681.384293999999</v>
      </c>
      <c r="IK66" s="840" t="s">
        <v>553</v>
      </c>
      <c r="IL66" s="840">
        <v>27681.384293999999</v>
      </c>
      <c r="IM66" s="840" t="s">
        <v>553</v>
      </c>
      <c r="IN66" s="840">
        <v>27681.384293999999</v>
      </c>
      <c r="IO66" s="840" t="s">
        <v>553</v>
      </c>
      <c r="IP66" s="840">
        <v>27681.384293999999</v>
      </c>
      <c r="IQ66" s="840" t="s">
        <v>553</v>
      </c>
      <c r="IR66" s="840">
        <v>27681.384293999999</v>
      </c>
      <c r="IS66" s="840" t="s">
        <v>553</v>
      </c>
      <c r="IT66" s="840">
        <v>27681.384293999999</v>
      </c>
      <c r="IU66" s="840" t="s">
        <v>553</v>
      </c>
      <c r="IV66" s="840">
        <v>27681.384293999999</v>
      </c>
    </row>
    <row r="67" spans="1:256" ht="13.5" thickBot="1">
      <c r="A67" s="859" t="s">
        <v>553</v>
      </c>
      <c r="B67" s="860">
        <v>31958.305007000003</v>
      </c>
      <c r="C67" s="861"/>
      <c r="D67" s="848"/>
      <c r="E67" s="848"/>
      <c r="F67" s="855"/>
    </row>
    <row r="68" spans="1:256" ht="13.5" thickTop="1">
      <c r="A68" s="862" t="s">
        <v>1129</v>
      </c>
      <c r="B68" s="846"/>
      <c r="C68" s="847"/>
      <c r="D68" s="848"/>
      <c r="E68" s="848"/>
      <c r="F68" s="855"/>
    </row>
    <row r="69" spans="1:256">
      <c r="A69" s="848"/>
      <c r="B69" s="848"/>
      <c r="C69" s="863"/>
      <c r="D69" s="848"/>
      <c r="E69" s="848"/>
      <c r="F69" s="857"/>
    </row>
    <row r="70" spans="1:256">
      <c r="A70" s="848"/>
      <c r="B70" s="848"/>
      <c r="C70" s="863"/>
      <c r="D70" s="848"/>
      <c r="E70" s="848"/>
    </row>
    <row r="71" spans="1:256">
      <c r="A71" s="848"/>
      <c r="B71" s="848"/>
      <c r="C71" s="863"/>
      <c r="D71" s="848"/>
      <c r="E71" s="848"/>
    </row>
    <row r="72" spans="1:256">
      <c r="A72" s="848"/>
      <c r="B72" s="848"/>
      <c r="C72" s="863"/>
      <c r="D72" s="848"/>
      <c r="E72" s="848"/>
    </row>
    <row r="73" spans="1:256">
      <c r="A73" s="848"/>
      <c r="B73" s="848"/>
      <c r="C73" s="863"/>
      <c r="D73" s="848"/>
      <c r="E73" s="848"/>
    </row>
    <row r="74" spans="1:256">
      <c r="A74" s="848"/>
      <c r="B74" s="848"/>
      <c r="C74" s="863"/>
      <c r="D74" s="848"/>
      <c r="E74" s="848"/>
    </row>
    <row r="75" spans="1:256">
      <c r="A75" s="848"/>
      <c r="B75" s="848"/>
      <c r="C75" s="863"/>
      <c r="D75" s="848"/>
      <c r="E75" s="848"/>
    </row>
    <row r="76" spans="1:256">
      <c r="A76" s="848"/>
      <c r="B76" s="848"/>
      <c r="C76" s="863"/>
      <c r="D76" s="848"/>
      <c r="E76" s="848"/>
      <c r="F76" s="857"/>
      <c r="G76" s="857"/>
    </row>
    <row r="77" spans="1:256">
      <c r="A77" s="848"/>
      <c r="B77" s="848"/>
      <c r="C77" s="863"/>
      <c r="D77" s="848"/>
      <c r="E77" s="848"/>
    </row>
    <row r="78" spans="1:256">
      <c r="A78" s="848"/>
      <c r="B78" s="848"/>
      <c r="C78" s="863"/>
      <c r="D78" s="848"/>
      <c r="E78" s="848"/>
      <c r="F78" s="857"/>
    </row>
    <row r="79" spans="1:256">
      <c r="A79" s="848"/>
      <c r="B79" s="848"/>
      <c r="C79" s="863"/>
      <c r="D79" s="848"/>
      <c r="E79" s="848"/>
    </row>
    <row r="80" spans="1:256">
      <c r="A80" s="848"/>
      <c r="B80" s="848"/>
      <c r="C80" s="863"/>
      <c r="D80" s="848"/>
      <c r="E80" s="848"/>
    </row>
    <row r="81" spans="1:5">
      <c r="A81" s="848"/>
      <c r="B81" s="848"/>
      <c r="C81" s="863"/>
      <c r="D81" s="848"/>
      <c r="E81" s="848"/>
    </row>
    <row r="82" spans="1:5">
      <c r="A82" s="848"/>
      <c r="B82" s="848"/>
      <c r="C82" s="863"/>
      <c r="D82" s="848"/>
      <c r="E82" s="848"/>
    </row>
    <row r="83" spans="1:5">
      <c r="A83" s="848"/>
      <c r="B83" s="848"/>
      <c r="C83" s="863"/>
      <c r="D83" s="848"/>
      <c r="E83" s="848"/>
    </row>
    <row r="84" spans="1:5">
      <c r="A84" s="848"/>
      <c r="B84" s="848"/>
      <c r="C84" s="863"/>
      <c r="D84" s="848"/>
      <c r="E84" s="848"/>
    </row>
    <row r="85" spans="1:5">
      <c r="A85" s="848"/>
      <c r="B85" s="848"/>
      <c r="C85" s="863"/>
      <c r="D85" s="848"/>
      <c r="E85" s="848"/>
    </row>
    <row r="86" spans="1:5">
      <c r="A86" s="848"/>
      <c r="B86" s="848"/>
      <c r="C86" s="863"/>
      <c r="D86" s="848"/>
      <c r="E86" s="848"/>
    </row>
    <row r="87" spans="1:5">
      <c r="A87" s="848"/>
      <c r="B87" s="848"/>
      <c r="C87" s="863"/>
      <c r="D87" s="848"/>
      <c r="E87" s="848"/>
    </row>
    <row r="88" spans="1:5">
      <c r="A88" s="848"/>
      <c r="B88" s="848"/>
      <c r="C88" s="863"/>
      <c r="D88" s="848"/>
      <c r="E88" s="848"/>
    </row>
    <row r="89" spans="1:5">
      <c r="A89" s="848"/>
      <c r="B89" s="848"/>
      <c r="C89" s="863"/>
      <c r="D89" s="848"/>
      <c r="E89" s="848"/>
    </row>
    <row r="90" spans="1:5">
      <c r="A90" s="848"/>
      <c r="B90" s="848"/>
      <c r="C90" s="863"/>
      <c r="D90" s="848"/>
      <c r="E90" s="848"/>
    </row>
    <row r="91" spans="1:5">
      <c r="A91" s="848"/>
      <c r="B91" s="848"/>
      <c r="C91" s="863"/>
      <c r="D91" s="848"/>
      <c r="E91" s="848"/>
    </row>
    <row r="92" spans="1:5">
      <c r="A92" s="848"/>
      <c r="B92" s="848"/>
      <c r="C92" s="863"/>
      <c r="D92" s="848"/>
      <c r="E92" s="848"/>
    </row>
    <row r="93" spans="1:5">
      <c r="A93" s="848"/>
      <c r="B93" s="848"/>
      <c r="C93" s="863"/>
      <c r="D93" s="848"/>
      <c r="E93" s="848"/>
    </row>
    <row r="94" spans="1:5">
      <c r="A94" s="848"/>
      <c r="B94" s="848"/>
      <c r="C94" s="863"/>
      <c r="D94" s="848"/>
      <c r="E94" s="848"/>
    </row>
    <row r="95" spans="1:5">
      <c r="A95" s="848"/>
      <c r="B95" s="848"/>
      <c r="C95" s="863"/>
      <c r="D95" s="848"/>
      <c r="E95" s="848"/>
    </row>
    <row r="96" spans="1:5">
      <c r="A96" s="848"/>
      <c r="B96" s="848"/>
      <c r="C96" s="863"/>
      <c r="D96" s="848"/>
      <c r="E96" s="848"/>
    </row>
    <row r="97" spans="1:5">
      <c r="A97" s="848"/>
      <c r="B97" s="848"/>
      <c r="C97" s="863"/>
      <c r="D97" s="848"/>
      <c r="E97" s="848"/>
    </row>
    <row r="98" spans="1:5">
      <c r="A98" s="848"/>
      <c r="B98" s="848"/>
      <c r="C98" s="863"/>
      <c r="D98" s="848"/>
      <c r="E98" s="848"/>
    </row>
    <row r="99" spans="1:5">
      <c r="A99" s="848"/>
      <c r="B99" s="848"/>
      <c r="C99" s="863"/>
      <c r="D99" s="848"/>
      <c r="E99" s="848"/>
    </row>
    <row r="100" spans="1:5">
      <c r="A100" s="848"/>
      <c r="B100" s="848"/>
      <c r="C100" s="863"/>
      <c r="D100" s="848"/>
      <c r="E100" s="848"/>
    </row>
    <row r="101" spans="1:5">
      <c r="A101" s="848"/>
      <c r="B101" s="848"/>
      <c r="C101" s="863"/>
      <c r="D101" s="848"/>
      <c r="E101" s="848"/>
    </row>
    <row r="102" spans="1:5">
      <c r="A102" s="848"/>
      <c r="B102" s="848"/>
      <c r="C102" s="863"/>
      <c r="D102" s="848"/>
      <c r="E102" s="848"/>
    </row>
    <row r="103" spans="1:5">
      <c r="A103" s="848"/>
      <c r="B103" s="848"/>
      <c r="C103" s="863"/>
      <c r="D103" s="848"/>
      <c r="E103" s="848"/>
    </row>
    <row r="104" spans="1:5">
      <c r="A104" s="848"/>
      <c r="B104" s="848"/>
      <c r="C104" s="863"/>
      <c r="D104" s="848"/>
      <c r="E104" s="848"/>
    </row>
    <row r="105" spans="1:5">
      <c r="A105" s="848"/>
      <c r="B105" s="848"/>
      <c r="C105" s="863"/>
      <c r="D105" s="848"/>
      <c r="E105" s="848"/>
    </row>
    <row r="106" spans="1:5">
      <c r="A106" s="848"/>
      <c r="B106" s="848"/>
      <c r="C106" s="863"/>
      <c r="D106" s="848"/>
      <c r="E106" s="848"/>
    </row>
    <row r="107" spans="1:5">
      <c r="A107" s="848"/>
      <c r="B107" s="848"/>
      <c r="C107" s="863"/>
      <c r="D107" s="848"/>
      <c r="E107" s="848"/>
    </row>
    <row r="108" spans="1:5">
      <c r="A108" s="848"/>
      <c r="B108" s="848"/>
      <c r="C108" s="863"/>
      <c r="D108" s="848"/>
      <c r="E108" s="848"/>
    </row>
    <row r="109" spans="1:5">
      <c r="A109" s="848"/>
      <c r="B109" s="848"/>
      <c r="C109" s="863"/>
      <c r="D109" s="848"/>
      <c r="E109" s="848"/>
    </row>
    <row r="110" spans="1:5">
      <c r="A110" s="848"/>
      <c r="B110" s="848"/>
      <c r="C110" s="863"/>
      <c r="D110" s="848"/>
      <c r="E110" s="848"/>
    </row>
    <row r="111" spans="1:5">
      <c r="A111" s="848"/>
      <c r="B111" s="848"/>
      <c r="C111" s="863"/>
      <c r="D111" s="848"/>
      <c r="E111" s="848"/>
    </row>
    <row r="112" spans="1:5">
      <c r="A112" s="848"/>
      <c r="B112" s="848"/>
      <c r="C112" s="863"/>
      <c r="D112" s="848"/>
      <c r="E112" s="848"/>
    </row>
    <row r="113" spans="1:5">
      <c r="A113" s="848"/>
      <c r="B113" s="848"/>
      <c r="C113" s="863"/>
      <c r="D113" s="848"/>
      <c r="E113" s="848"/>
    </row>
    <row r="114" spans="1:5">
      <c r="A114" s="848"/>
      <c r="B114" s="848"/>
      <c r="C114" s="863"/>
      <c r="D114" s="848"/>
      <c r="E114" s="848"/>
    </row>
    <row r="115" spans="1:5">
      <c r="A115" s="848"/>
      <c r="B115" s="848"/>
      <c r="C115" s="863"/>
      <c r="D115" s="848"/>
      <c r="E115" s="848"/>
    </row>
    <row r="116" spans="1:5">
      <c r="A116" s="848"/>
      <c r="B116" s="848"/>
      <c r="C116" s="863"/>
      <c r="D116" s="848"/>
      <c r="E116" s="848"/>
    </row>
    <row r="117" spans="1:5">
      <c r="A117" s="848"/>
      <c r="B117" s="848"/>
      <c r="C117" s="863"/>
      <c r="D117" s="848"/>
      <c r="E117" s="848"/>
    </row>
    <row r="118" spans="1:5">
      <c r="A118" s="848"/>
      <c r="B118" s="848"/>
      <c r="C118" s="863"/>
      <c r="D118" s="848"/>
      <c r="E118" s="848"/>
    </row>
    <row r="119" spans="1:5">
      <c r="A119" s="848"/>
      <c r="B119" s="848"/>
      <c r="C119" s="863"/>
      <c r="D119" s="848"/>
      <c r="E119" s="848"/>
    </row>
    <row r="120" spans="1:5">
      <c r="A120" s="848"/>
      <c r="B120" s="848"/>
      <c r="C120" s="863"/>
      <c r="D120" s="848"/>
      <c r="E120" s="848"/>
    </row>
    <row r="121" spans="1:5">
      <c r="A121" s="848"/>
      <c r="B121" s="848"/>
      <c r="C121" s="863"/>
      <c r="D121" s="848"/>
      <c r="E121" s="848"/>
    </row>
    <row r="122" spans="1:5">
      <c r="A122" s="848"/>
      <c r="B122" s="848"/>
      <c r="C122" s="863"/>
      <c r="D122" s="848"/>
      <c r="E122" s="848"/>
    </row>
    <row r="123" spans="1:5">
      <c r="A123" s="848"/>
      <c r="B123" s="848"/>
      <c r="C123" s="863"/>
      <c r="D123" s="848"/>
      <c r="E123" s="848"/>
    </row>
    <row r="124" spans="1:5">
      <c r="A124" s="848"/>
      <c r="B124" s="848"/>
      <c r="C124" s="863"/>
      <c r="D124" s="848"/>
      <c r="E124" s="848"/>
    </row>
    <row r="125" spans="1:5">
      <c r="A125" s="848"/>
      <c r="B125" s="848"/>
      <c r="C125" s="863"/>
      <c r="D125" s="848"/>
      <c r="E125" s="848"/>
    </row>
    <row r="126" spans="1:5">
      <c r="A126" s="848"/>
      <c r="B126" s="848"/>
      <c r="C126" s="863"/>
      <c r="D126" s="848"/>
      <c r="E126" s="848"/>
    </row>
    <row r="127" spans="1:5">
      <c r="A127" s="848"/>
      <c r="B127" s="848"/>
      <c r="C127" s="863"/>
      <c r="D127" s="848"/>
      <c r="E127" s="848"/>
    </row>
  </sheetData>
  <mergeCells count="3">
    <mergeCell ref="A1:C1"/>
    <mergeCell ref="A2:C2"/>
    <mergeCell ref="A3:C3"/>
  </mergeCells>
  <pageMargins left="1" right="1" top="1" bottom="1" header="0.3" footer="0.3"/>
  <pageSetup paperSize="9" scale="83" orientation="portrait" horizontalDpi="300" verticalDpi="300" r:id="rId1"/>
</worksheet>
</file>

<file path=xl/worksheets/sheet43.xml><?xml version="1.0" encoding="utf-8"?>
<worksheet xmlns="http://schemas.openxmlformats.org/spreadsheetml/2006/main" xmlns:r="http://schemas.openxmlformats.org/officeDocument/2006/relationships">
  <sheetPr>
    <pageSetUpPr fitToPage="1"/>
  </sheetPr>
  <dimension ref="A1:M38"/>
  <sheetViews>
    <sheetView workbookViewId="0">
      <selection activeCell="N12" sqref="N12"/>
    </sheetView>
  </sheetViews>
  <sheetFormatPr defaultColWidth="12" defaultRowHeight="12.75"/>
  <cols>
    <col min="1" max="1" width="26" style="772" bestFit="1" customWidth="1"/>
    <col min="2" max="4" width="9.28515625" style="772" customWidth="1"/>
    <col min="5" max="9" width="11.85546875" style="772" customWidth="1"/>
    <col min="10" max="10" width="11.5703125" style="772" customWidth="1"/>
    <col min="11" max="12" width="10.85546875" style="772" customWidth="1"/>
    <col min="13" max="256" width="12" style="772"/>
    <col min="257" max="257" width="24.85546875" style="772" customWidth="1"/>
    <col min="258" max="258" width="10.140625" style="772" customWidth="1"/>
    <col min="259" max="259" width="6.7109375" style="772" customWidth="1"/>
    <col min="260" max="260" width="7.140625" style="772" customWidth="1"/>
    <col min="261" max="261" width="9.140625" style="772" customWidth="1"/>
    <col min="262" max="262" width="8.28515625" style="772" bestFit="1" customWidth="1"/>
    <col min="263" max="263" width="10.42578125" style="772" customWidth="1"/>
    <col min="264" max="264" width="8.28515625" style="772" bestFit="1" customWidth="1"/>
    <col min="265" max="265" width="9" style="772" customWidth="1"/>
    <col min="266" max="266" width="8.28515625" style="772" bestFit="1" customWidth="1"/>
    <col min="267" max="267" width="8.140625" style="772" customWidth="1"/>
    <col min="268" max="268" width="6.7109375" style="772" bestFit="1" customWidth="1"/>
    <col min="269" max="512" width="12" style="772"/>
    <col min="513" max="513" width="24.85546875" style="772" customWidth="1"/>
    <col min="514" max="514" width="10.140625" style="772" customWidth="1"/>
    <col min="515" max="515" width="6.7109375" style="772" customWidth="1"/>
    <col min="516" max="516" width="7.140625" style="772" customWidth="1"/>
    <col min="517" max="517" width="9.140625" style="772" customWidth="1"/>
    <col min="518" max="518" width="8.28515625" style="772" bestFit="1" customWidth="1"/>
    <col min="519" max="519" width="10.42578125" style="772" customWidth="1"/>
    <col min="520" max="520" width="8.28515625" style="772" bestFit="1" customWidth="1"/>
    <col min="521" max="521" width="9" style="772" customWidth="1"/>
    <col min="522" max="522" width="8.28515625" style="772" bestFit="1" customWidth="1"/>
    <col min="523" max="523" width="8.140625" style="772" customWidth="1"/>
    <col min="524" max="524" width="6.7109375" style="772" bestFit="1" customWidth="1"/>
    <col min="525" max="768" width="12" style="772"/>
    <col min="769" max="769" width="24.85546875" style="772" customWidth="1"/>
    <col min="770" max="770" width="10.140625" style="772" customWidth="1"/>
    <col min="771" max="771" width="6.7109375" style="772" customWidth="1"/>
    <col min="772" max="772" width="7.140625" style="772" customWidth="1"/>
    <col min="773" max="773" width="9.140625" style="772" customWidth="1"/>
    <col min="774" max="774" width="8.28515625" style="772" bestFit="1" customWidth="1"/>
    <col min="775" max="775" width="10.42578125" style="772" customWidth="1"/>
    <col min="776" max="776" width="8.28515625" style="772" bestFit="1" customWidth="1"/>
    <col min="777" max="777" width="9" style="772" customWidth="1"/>
    <col min="778" max="778" width="8.28515625" style="772" bestFit="1" customWidth="1"/>
    <col min="779" max="779" width="8.140625" style="772" customWidth="1"/>
    <col min="780" max="780" width="6.7109375" style="772" bestFit="1" customWidth="1"/>
    <col min="781" max="1024" width="12" style="772"/>
    <col min="1025" max="1025" width="24.85546875" style="772" customWidth="1"/>
    <col min="1026" max="1026" width="10.140625" style="772" customWidth="1"/>
    <col min="1027" max="1027" width="6.7109375" style="772" customWidth="1"/>
    <col min="1028" max="1028" width="7.140625" style="772" customWidth="1"/>
    <col min="1029" max="1029" width="9.140625" style="772" customWidth="1"/>
    <col min="1030" max="1030" width="8.28515625" style="772" bestFit="1" customWidth="1"/>
    <col min="1031" max="1031" width="10.42578125" style="772" customWidth="1"/>
    <col min="1032" max="1032" width="8.28515625" style="772" bestFit="1" customWidth="1"/>
    <col min="1033" max="1033" width="9" style="772" customWidth="1"/>
    <col min="1034" max="1034" width="8.28515625" style="772" bestFit="1" customWidth="1"/>
    <col min="1035" max="1035" width="8.140625" style="772" customWidth="1"/>
    <col min="1036" max="1036" width="6.7109375" style="772" bestFit="1" customWidth="1"/>
    <col min="1037" max="1280" width="12" style="772"/>
    <col min="1281" max="1281" width="24.85546875" style="772" customWidth="1"/>
    <col min="1282" max="1282" width="10.140625" style="772" customWidth="1"/>
    <col min="1283" max="1283" width="6.7109375" style="772" customWidth="1"/>
    <col min="1284" max="1284" width="7.140625" style="772" customWidth="1"/>
    <col min="1285" max="1285" width="9.140625" style="772" customWidth="1"/>
    <col min="1286" max="1286" width="8.28515625" style="772" bestFit="1" customWidth="1"/>
    <col min="1287" max="1287" width="10.42578125" style="772" customWidth="1"/>
    <col min="1288" max="1288" width="8.28515625" style="772" bestFit="1" customWidth="1"/>
    <col min="1289" max="1289" width="9" style="772" customWidth="1"/>
    <col min="1290" max="1290" width="8.28515625" style="772" bestFit="1" customWidth="1"/>
    <col min="1291" max="1291" width="8.140625" style="772" customWidth="1"/>
    <col min="1292" max="1292" width="6.7109375" style="772" bestFit="1" customWidth="1"/>
    <col min="1293" max="1536" width="12" style="772"/>
    <col min="1537" max="1537" width="24.85546875" style="772" customWidth="1"/>
    <col min="1538" max="1538" width="10.140625" style="772" customWidth="1"/>
    <col min="1539" max="1539" width="6.7109375" style="772" customWidth="1"/>
    <col min="1540" max="1540" width="7.140625" style="772" customWidth="1"/>
    <col min="1541" max="1541" width="9.140625" style="772" customWidth="1"/>
    <col min="1542" max="1542" width="8.28515625" style="772" bestFit="1" customWidth="1"/>
    <col min="1543" max="1543" width="10.42578125" style="772" customWidth="1"/>
    <col min="1544" max="1544" width="8.28515625" style="772" bestFit="1" customWidth="1"/>
    <col min="1545" max="1545" width="9" style="772" customWidth="1"/>
    <col min="1546" max="1546" width="8.28515625" style="772" bestFit="1" customWidth="1"/>
    <col min="1547" max="1547" width="8.140625" style="772" customWidth="1"/>
    <col min="1548" max="1548" width="6.7109375" style="772" bestFit="1" customWidth="1"/>
    <col min="1549" max="1792" width="12" style="772"/>
    <col min="1793" max="1793" width="24.85546875" style="772" customWidth="1"/>
    <col min="1794" max="1794" width="10.140625" style="772" customWidth="1"/>
    <col min="1795" max="1795" width="6.7109375" style="772" customWidth="1"/>
    <col min="1796" max="1796" width="7.140625" style="772" customWidth="1"/>
    <col min="1797" max="1797" width="9.140625" style="772" customWidth="1"/>
    <col min="1798" max="1798" width="8.28515625" style="772" bestFit="1" customWidth="1"/>
    <col min="1799" max="1799" width="10.42578125" style="772" customWidth="1"/>
    <col min="1800" max="1800" width="8.28515625" style="772" bestFit="1" customWidth="1"/>
    <col min="1801" max="1801" width="9" style="772" customWidth="1"/>
    <col min="1802" max="1802" width="8.28515625" style="772" bestFit="1" customWidth="1"/>
    <col min="1803" max="1803" width="8.140625" style="772" customWidth="1"/>
    <col min="1804" max="1804" width="6.7109375" style="772" bestFit="1" customWidth="1"/>
    <col min="1805" max="2048" width="12" style="772"/>
    <col min="2049" max="2049" width="24.85546875" style="772" customWidth="1"/>
    <col min="2050" max="2050" width="10.140625" style="772" customWidth="1"/>
    <col min="2051" max="2051" width="6.7109375" style="772" customWidth="1"/>
    <col min="2052" max="2052" width="7.140625" style="772" customWidth="1"/>
    <col min="2053" max="2053" width="9.140625" style="772" customWidth="1"/>
    <col min="2054" max="2054" width="8.28515625" style="772" bestFit="1" customWidth="1"/>
    <col min="2055" max="2055" width="10.42578125" style="772" customWidth="1"/>
    <col min="2056" max="2056" width="8.28515625" style="772" bestFit="1" customWidth="1"/>
    <col min="2057" max="2057" width="9" style="772" customWidth="1"/>
    <col min="2058" max="2058" width="8.28515625" style="772" bestFit="1" customWidth="1"/>
    <col min="2059" max="2059" width="8.140625" style="772" customWidth="1"/>
    <col min="2060" max="2060" width="6.7109375" style="772" bestFit="1" customWidth="1"/>
    <col min="2061" max="2304" width="12" style="772"/>
    <col min="2305" max="2305" width="24.85546875" style="772" customWidth="1"/>
    <col min="2306" max="2306" width="10.140625" style="772" customWidth="1"/>
    <col min="2307" max="2307" width="6.7109375" style="772" customWidth="1"/>
    <col min="2308" max="2308" width="7.140625" style="772" customWidth="1"/>
    <col min="2309" max="2309" width="9.140625" style="772" customWidth="1"/>
    <col min="2310" max="2310" width="8.28515625" style="772" bestFit="1" customWidth="1"/>
    <col min="2311" max="2311" width="10.42578125" style="772" customWidth="1"/>
    <col min="2312" max="2312" width="8.28515625" style="772" bestFit="1" customWidth="1"/>
    <col min="2313" max="2313" width="9" style="772" customWidth="1"/>
    <col min="2314" max="2314" width="8.28515625" style="772" bestFit="1" customWidth="1"/>
    <col min="2315" max="2315" width="8.140625" style="772" customWidth="1"/>
    <col min="2316" max="2316" width="6.7109375" style="772" bestFit="1" customWidth="1"/>
    <col min="2317" max="2560" width="12" style="772"/>
    <col min="2561" max="2561" width="24.85546875" style="772" customWidth="1"/>
    <col min="2562" max="2562" width="10.140625" style="772" customWidth="1"/>
    <col min="2563" max="2563" width="6.7109375" style="772" customWidth="1"/>
    <col min="2564" max="2564" width="7.140625" style="772" customWidth="1"/>
    <col min="2565" max="2565" width="9.140625" style="772" customWidth="1"/>
    <col min="2566" max="2566" width="8.28515625" style="772" bestFit="1" customWidth="1"/>
    <col min="2567" max="2567" width="10.42578125" style="772" customWidth="1"/>
    <col min="2568" max="2568" width="8.28515625" style="772" bestFit="1" customWidth="1"/>
    <col min="2569" max="2569" width="9" style="772" customWidth="1"/>
    <col min="2570" max="2570" width="8.28515625" style="772" bestFit="1" customWidth="1"/>
    <col min="2571" max="2571" width="8.140625" style="772" customWidth="1"/>
    <col min="2572" max="2572" width="6.7109375" style="772" bestFit="1" customWidth="1"/>
    <col min="2573" max="2816" width="12" style="772"/>
    <col min="2817" max="2817" width="24.85546875" style="772" customWidth="1"/>
    <col min="2818" max="2818" width="10.140625" style="772" customWidth="1"/>
    <col min="2819" max="2819" width="6.7109375" style="772" customWidth="1"/>
    <col min="2820" max="2820" width="7.140625" style="772" customWidth="1"/>
    <col min="2821" max="2821" width="9.140625" style="772" customWidth="1"/>
    <col min="2822" max="2822" width="8.28515625" style="772" bestFit="1" customWidth="1"/>
    <col min="2823" max="2823" width="10.42578125" style="772" customWidth="1"/>
    <col min="2824" max="2824" width="8.28515625" style="772" bestFit="1" customWidth="1"/>
    <col min="2825" max="2825" width="9" style="772" customWidth="1"/>
    <col min="2826" max="2826" width="8.28515625" style="772" bestFit="1" customWidth="1"/>
    <col min="2827" max="2827" width="8.140625" style="772" customWidth="1"/>
    <col min="2828" max="2828" width="6.7109375" style="772" bestFit="1" customWidth="1"/>
    <col min="2829" max="3072" width="12" style="772"/>
    <col min="3073" max="3073" width="24.85546875" style="772" customWidth="1"/>
    <col min="3074" max="3074" width="10.140625" style="772" customWidth="1"/>
    <col min="3075" max="3075" width="6.7109375" style="772" customWidth="1"/>
    <col min="3076" max="3076" width="7.140625" style="772" customWidth="1"/>
    <col min="3077" max="3077" width="9.140625" style="772" customWidth="1"/>
    <col min="3078" max="3078" width="8.28515625" style="772" bestFit="1" customWidth="1"/>
    <col min="3079" max="3079" width="10.42578125" style="772" customWidth="1"/>
    <col min="3080" max="3080" width="8.28515625" style="772" bestFit="1" customWidth="1"/>
    <col min="3081" max="3081" width="9" style="772" customWidth="1"/>
    <col min="3082" max="3082" width="8.28515625" style="772" bestFit="1" customWidth="1"/>
    <col min="3083" max="3083" width="8.140625" style="772" customWidth="1"/>
    <col min="3084" max="3084" width="6.7109375" style="772" bestFit="1" customWidth="1"/>
    <col min="3085" max="3328" width="12" style="772"/>
    <col min="3329" max="3329" width="24.85546875" style="772" customWidth="1"/>
    <col min="3330" max="3330" width="10.140625" style="772" customWidth="1"/>
    <col min="3331" max="3331" width="6.7109375" style="772" customWidth="1"/>
    <col min="3332" max="3332" width="7.140625" style="772" customWidth="1"/>
    <col min="3333" max="3333" width="9.140625" style="772" customWidth="1"/>
    <col min="3334" max="3334" width="8.28515625" style="772" bestFit="1" customWidth="1"/>
    <col min="3335" max="3335" width="10.42578125" style="772" customWidth="1"/>
    <col min="3336" max="3336" width="8.28515625" style="772" bestFit="1" customWidth="1"/>
    <col min="3337" max="3337" width="9" style="772" customWidth="1"/>
    <col min="3338" max="3338" width="8.28515625" style="772" bestFit="1" customWidth="1"/>
    <col min="3339" max="3339" width="8.140625" style="772" customWidth="1"/>
    <col min="3340" max="3340" width="6.7109375" style="772" bestFit="1" customWidth="1"/>
    <col min="3341" max="3584" width="12" style="772"/>
    <col min="3585" max="3585" width="24.85546875" style="772" customWidth="1"/>
    <col min="3586" max="3586" width="10.140625" style="772" customWidth="1"/>
    <col min="3587" max="3587" width="6.7109375" style="772" customWidth="1"/>
    <col min="3588" max="3588" width="7.140625" style="772" customWidth="1"/>
    <col min="3589" max="3589" width="9.140625" style="772" customWidth="1"/>
    <col min="3590" max="3590" width="8.28515625" style="772" bestFit="1" customWidth="1"/>
    <col min="3591" max="3591" width="10.42578125" style="772" customWidth="1"/>
    <col min="3592" max="3592" width="8.28515625" style="772" bestFit="1" customWidth="1"/>
    <col min="3593" max="3593" width="9" style="772" customWidth="1"/>
    <col min="3594" max="3594" width="8.28515625" style="772" bestFit="1" customWidth="1"/>
    <col min="3595" max="3595" width="8.140625" style="772" customWidth="1"/>
    <col min="3596" max="3596" width="6.7109375" style="772" bestFit="1" customWidth="1"/>
    <col min="3597" max="3840" width="12" style="772"/>
    <col min="3841" max="3841" width="24.85546875" style="772" customWidth="1"/>
    <col min="3842" max="3842" width="10.140625" style="772" customWidth="1"/>
    <col min="3843" max="3843" width="6.7109375" style="772" customWidth="1"/>
    <col min="3844" max="3844" width="7.140625" style="772" customWidth="1"/>
    <col min="3845" max="3845" width="9.140625" style="772" customWidth="1"/>
    <col min="3846" max="3846" width="8.28515625" style="772" bestFit="1" customWidth="1"/>
    <col min="3847" max="3847" width="10.42578125" style="772" customWidth="1"/>
    <col min="3848" max="3848" width="8.28515625" style="772" bestFit="1" customWidth="1"/>
    <col min="3849" max="3849" width="9" style="772" customWidth="1"/>
    <col min="3850" max="3850" width="8.28515625" style="772" bestFit="1" customWidth="1"/>
    <col min="3851" max="3851" width="8.140625" style="772" customWidth="1"/>
    <col min="3852" max="3852" width="6.7109375" style="772" bestFit="1" customWidth="1"/>
    <col min="3853" max="4096" width="12" style="772"/>
    <col min="4097" max="4097" width="24.85546875" style="772" customWidth="1"/>
    <col min="4098" max="4098" width="10.140625" style="772" customWidth="1"/>
    <col min="4099" max="4099" width="6.7109375" style="772" customWidth="1"/>
    <col min="4100" max="4100" width="7.140625" style="772" customWidth="1"/>
    <col min="4101" max="4101" width="9.140625" style="772" customWidth="1"/>
    <col min="4102" max="4102" width="8.28515625" style="772" bestFit="1" customWidth="1"/>
    <col min="4103" max="4103" width="10.42578125" style="772" customWidth="1"/>
    <col min="4104" max="4104" width="8.28515625" style="772" bestFit="1" customWidth="1"/>
    <col min="4105" max="4105" width="9" style="772" customWidth="1"/>
    <col min="4106" max="4106" width="8.28515625" style="772" bestFit="1" customWidth="1"/>
    <col min="4107" max="4107" width="8.140625" style="772" customWidth="1"/>
    <col min="4108" max="4108" width="6.7109375" style="772" bestFit="1" customWidth="1"/>
    <col min="4109" max="4352" width="12" style="772"/>
    <col min="4353" max="4353" width="24.85546875" style="772" customWidth="1"/>
    <col min="4354" max="4354" width="10.140625" style="772" customWidth="1"/>
    <col min="4355" max="4355" width="6.7109375" style="772" customWidth="1"/>
    <col min="4356" max="4356" width="7.140625" style="772" customWidth="1"/>
    <col min="4357" max="4357" width="9.140625" style="772" customWidth="1"/>
    <col min="4358" max="4358" width="8.28515625" style="772" bestFit="1" customWidth="1"/>
    <col min="4359" max="4359" width="10.42578125" style="772" customWidth="1"/>
    <col min="4360" max="4360" width="8.28515625" style="772" bestFit="1" customWidth="1"/>
    <col min="4361" max="4361" width="9" style="772" customWidth="1"/>
    <col min="4362" max="4362" width="8.28515625" style="772" bestFit="1" customWidth="1"/>
    <col min="4363" max="4363" width="8.140625" style="772" customWidth="1"/>
    <col min="4364" max="4364" width="6.7109375" style="772" bestFit="1" customWidth="1"/>
    <col min="4365" max="4608" width="12" style="772"/>
    <col min="4609" max="4609" width="24.85546875" style="772" customWidth="1"/>
    <col min="4610" max="4610" width="10.140625" style="772" customWidth="1"/>
    <col min="4611" max="4611" width="6.7109375" style="772" customWidth="1"/>
    <col min="4612" max="4612" width="7.140625" style="772" customWidth="1"/>
    <col min="4613" max="4613" width="9.140625" style="772" customWidth="1"/>
    <col min="4614" max="4614" width="8.28515625" style="772" bestFit="1" customWidth="1"/>
    <col min="4615" max="4615" width="10.42578125" style="772" customWidth="1"/>
    <col min="4616" max="4616" width="8.28515625" style="772" bestFit="1" customWidth="1"/>
    <col min="4617" max="4617" width="9" style="772" customWidth="1"/>
    <col min="4618" max="4618" width="8.28515625" style="772" bestFit="1" customWidth="1"/>
    <col min="4619" max="4619" width="8.140625" style="772" customWidth="1"/>
    <col min="4620" max="4620" width="6.7109375" style="772" bestFit="1" customWidth="1"/>
    <col min="4621" max="4864" width="12" style="772"/>
    <col min="4865" max="4865" width="24.85546875" style="772" customWidth="1"/>
    <col min="4866" max="4866" width="10.140625" style="772" customWidth="1"/>
    <col min="4867" max="4867" width="6.7109375" style="772" customWidth="1"/>
    <col min="4868" max="4868" width="7.140625" style="772" customWidth="1"/>
    <col min="4869" max="4869" width="9.140625" style="772" customWidth="1"/>
    <col min="4870" max="4870" width="8.28515625" style="772" bestFit="1" customWidth="1"/>
    <col min="4871" max="4871" width="10.42578125" style="772" customWidth="1"/>
    <col min="4872" max="4872" width="8.28515625" style="772" bestFit="1" customWidth="1"/>
    <col min="4873" max="4873" width="9" style="772" customWidth="1"/>
    <col min="4874" max="4874" width="8.28515625" style="772" bestFit="1" customWidth="1"/>
    <col min="4875" max="4875" width="8.140625" style="772" customWidth="1"/>
    <col min="4876" max="4876" width="6.7109375" style="772" bestFit="1" customWidth="1"/>
    <col min="4877" max="5120" width="12" style="772"/>
    <col min="5121" max="5121" width="24.85546875" style="772" customWidth="1"/>
    <col min="5122" max="5122" width="10.140625" style="772" customWidth="1"/>
    <col min="5123" max="5123" width="6.7109375" style="772" customWidth="1"/>
    <col min="5124" max="5124" width="7.140625" style="772" customWidth="1"/>
    <col min="5125" max="5125" width="9.140625" style="772" customWidth="1"/>
    <col min="5126" max="5126" width="8.28515625" style="772" bestFit="1" customWidth="1"/>
    <col min="5127" max="5127" width="10.42578125" style="772" customWidth="1"/>
    <col min="5128" max="5128" width="8.28515625" style="772" bestFit="1" customWidth="1"/>
    <col min="5129" max="5129" width="9" style="772" customWidth="1"/>
    <col min="5130" max="5130" width="8.28515625" style="772" bestFit="1" customWidth="1"/>
    <col min="5131" max="5131" width="8.140625" style="772" customWidth="1"/>
    <col min="5132" max="5132" width="6.7109375" style="772" bestFit="1" customWidth="1"/>
    <col min="5133" max="5376" width="12" style="772"/>
    <col min="5377" max="5377" width="24.85546875" style="772" customWidth="1"/>
    <col min="5378" max="5378" width="10.140625" style="772" customWidth="1"/>
    <col min="5379" max="5379" width="6.7109375" style="772" customWidth="1"/>
    <col min="5380" max="5380" width="7.140625" style="772" customWidth="1"/>
    <col min="5381" max="5381" width="9.140625" style="772" customWidth="1"/>
    <col min="5382" max="5382" width="8.28515625" style="772" bestFit="1" customWidth="1"/>
    <col min="5383" max="5383" width="10.42578125" style="772" customWidth="1"/>
    <col min="5384" max="5384" width="8.28515625" style="772" bestFit="1" customWidth="1"/>
    <col min="5385" max="5385" width="9" style="772" customWidth="1"/>
    <col min="5386" max="5386" width="8.28515625" style="772" bestFit="1" customWidth="1"/>
    <col min="5387" max="5387" width="8.140625" style="772" customWidth="1"/>
    <col min="5388" max="5388" width="6.7109375" style="772" bestFit="1" customWidth="1"/>
    <col min="5389" max="5632" width="12" style="772"/>
    <col min="5633" max="5633" width="24.85546875" style="772" customWidth="1"/>
    <col min="5634" max="5634" width="10.140625" style="772" customWidth="1"/>
    <col min="5635" max="5635" width="6.7109375" style="772" customWidth="1"/>
    <col min="5636" max="5636" width="7.140625" style="772" customWidth="1"/>
    <col min="5637" max="5637" width="9.140625" style="772" customWidth="1"/>
    <col min="5638" max="5638" width="8.28515625" style="772" bestFit="1" customWidth="1"/>
    <col min="5639" max="5639" width="10.42578125" style="772" customWidth="1"/>
    <col min="5640" max="5640" width="8.28515625" style="772" bestFit="1" customWidth="1"/>
    <col min="5641" max="5641" width="9" style="772" customWidth="1"/>
    <col min="5642" max="5642" width="8.28515625" style="772" bestFit="1" customWidth="1"/>
    <col min="5643" max="5643" width="8.140625" style="772" customWidth="1"/>
    <col min="5644" max="5644" width="6.7109375" style="772" bestFit="1" customWidth="1"/>
    <col min="5645" max="5888" width="12" style="772"/>
    <col min="5889" max="5889" width="24.85546875" style="772" customWidth="1"/>
    <col min="5890" max="5890" width="10.140625" style="772" customWidth="1"/>
    <col min="5891" max="5891" width="6.7109375" style="772" customWidth="1"/>
    <col min="5892" max="5892" width="7.140625" style="772" customWidth="1"/>
    <col min="5893" max="5893" width="9.140625" style="772" customWidth="1"/>
    <col min="5894" max="5894" width="8.28515625" style="772" bestFit="1" customWidth="1"/>
    <col min="5895" max="5895" width="10.42578125" style="772" customWidth="1"/>
    <col min="5896" max="5896" width="8.28515625" style="772" bestFit="1" customWidth="1"/>
    <col min="5897" max="5897" width="9" style="772" customWidth="1"/>
    <col min="5898" max="5898" width="8.28515625" style="772" bestFit="1" customWidth="1"/>
    <col min="5899" max="5899" width="8.140625" style="772" customWidth="1"/>
    <col min="5900" max="5900" width="6.7109375" style="772" bestFit="1" customWidth="1"/>
    <col min="5901" max="6144" width="12" style="772"/>
    <col min="6145" max="6145" width="24.85546875" style="772" customWidth="1"/>
    <col min="6146" max="6146" width="10.140625" style="772" customWidth="1"/>
    <col min="6147" max="6147" width="6.7109375" style="772" customWidth="1"/>
    <col min="6148" max="6148" width="7.140625" style="772" customWidth="1"/>
    <col min="6149" max="6149" width="9.140625" style="772" customWidth="1"/>
    <col min="6150" max="6150" width="8.28515625" style="772" bestFit="1" customWidth="1"/>
    <col min="6151" max="6151" width="10.42578125" style="772" customWidth="1"/>
    <col min="6152" max="6152" width="8.28515625" style="772" bestFit="1" customWidth="1"/>
    <col min="6153" max="6153" width="9" style="772" customWidth="1"/>
    <col min="6154" max="6154" width="8.28515625" style="772" bestFit="1" customWidth="1"/>
    <col min="6155" max="6155" width="8.140625" style="772" customWidth="1"/>
    <col min="6156" max="6156" width="6.7109375" style="772" bestFit="1" customWidth="1"/>
    <col min="6157" max="6400" width="12" style="772"/>
    <col min="6401" max="6401" width="24.85546875" style="772" customWidth="1"/>
    <col min="6402" max="6402" width="10.140625" style="772" customWidth="1"/>
    <col min="6403" max="6403" width="6.7109375" style="772" customWidth="1"/>
    <col min="6404" max="6404" width="7.140625" style="772" customWidth="1"/>
    <col min="6405" max="6405" width="9.140625" style="772" customWidth="1"/>
    <col min="6406" max="6406" width="8.28515625" style="772" bestFit="1" customWidth="1"/>
    <col min="6407" max="6407" width="10.42578125" style="772" customWidth="1"/>
    <col min="6408" max="6408" width="8.28515625" style="772" bestFit="1" customWidth="1"/>
    <col min="6409" max="6409" width="9" style="772" customWidth="1"/>
    <col min="6410" max="6410" width="8.28515625" style="772" bestFit="1" customWidth="1"/>
    <col min="6411" max="6411" width="8.140625" style="772" customWidth="1"/>
    <col min="6412" max="6412" width="6.7109375" style="772" bestFit="1" customWidth="1"/>
    <col min="6413" max="6656" width="12" style="772"/>
    <col min="6657" max="6657" width="24.85546875" style="772" customWidth="1"/>
    <col min="6658" max="6658" width="10.140625" style="772" customWidth="1"/>
    <col min="6659" max="6659" width="6.7109375" style="772" customWidth="1"/>
    <col min="6660" max="6660" width="7.140625" style="772" customWidth="1"/>
    <col min="6661" max="6661" width="9.140625" style="772" customWidth="1"/>
    <col min="6662" max="6662" width="8.28515625" style="772" bestFit="1" customWidth="1"/>
    <col min="6663" max="6663" width="10.42578125" style="772" customWidth="1"/>
    <col min="6664" max="6664" width="8.28515625" style="772" bestFit="1" customWidth="1"/>
    <col min="6665" max="6665" width="9" style="772" customWidth="1"/>
    <col min="6666" max="6666" width="8.28515625" style="772" bestFit="1" customWidth="1"/>
    <col min="6667" max="6667" width="8.140625" style="772" customWidth="1"/>
    <col min="6668" max="6668" width="6.7109375" style="772" bestFit="1" customWidth="1"/>
    <col min="6669" max="6912" width="12" style="772"/>
    <col min="6913" max="6913" width="24.85546875" style="772" customWidth="1"/>
    <col min="6914" max="6914" width="10.140625" style="772" customWidth="1"/>
    <col min="6915" max="6915" width="6.7109375" style="772" customWidth="1"/>
    <col min="6916" max="6916" width="7.140625" style="772" customWidth="1"/>
    <col min="6917" max="6917" width="9.140625" style="772" customWidth="1"/>
    <col min="6918" max="6918" width="8.28515625" style="772" bestFit="1" customWidth="1"/>
    <col min="6919" max="6919" width="10.42578125" style="772" customWidth="1"/>
    <col min="6920" max="6920" width="8.28515625" style="772" bestFit="1" customWidth="1"/>
    <col min="6921" max="6921" width="9" style="772" customWidth="1"/>
    <col min="6922" max="6922" width="8.28515625" style="772" bestFit="1" customWidth="1"/>
    <col min="6923" max="6923" width="8.140625" style="772" customWidth="1"/>
    <col min="6924" max="6924" width="6.7109375" style="772" bestFit="1" customWidth="1"/>
    <col min="6925" max="7168" width="12" style="772"/>
    <col min="7169" max="7169" width="24.85546875" style="772" customWidth="1"/>
    <col min="7170" max="7170" width="10.140625" style="772" customWidth="1"/>
    <col min="7171" max="7171" width="6.7109375" style="772" customWidth="1"/>
    <col min="7172" max="7172" width="7.140625" style="772" customWidth="1"/>
    <col min="7173" max="7173" width="9.140625" style="772" customWidth="1"/>
    <col min="7174" max="7174" width="8.28515625" style="772" bestFit="1" customWidth="1"/>
    <col min="7175" max="7175" width="10.42578125" style="772" customWidth="1"/>
    <col min="7176" max="7176" width="8.28515625" style="772" bestFit="1" customWidth="1"/>
    <col min="7177" max="7177" width="9" style="772" customWidth="1"/>
    <col min="7178" max="7178" width="8.28515625" style="772" bestFit="1" customWidth="1"/>
    <col min="7179" max="7179" width="8.140625" style="772" customWidth="1"/>
    <col min="7180" max="7180" width="6.7109375" style="772" bestFit="1" customWidth="1"/>
    <col min="7181" max="7424" width="12" style="772"/>
    <col min="7425" max="7425" width="24.85546875" style="772" customWidth="1"/>
    <col min="7426" max="7426" width="10.140625" style="772" customWidth="1"/>
    <col min="7427" max="7427" width="6.7109375" style="772" customWidth="1"/>
    <col min="7428" max="7428" width="7.140625" style="772" customWidth="1"/>
    <col min="7429" max="7429" width="9.140625" style="772" customWidth="1"/>
    <col min="7430" max="7430" width="8.28515625" style="772" bestFit="1" customWidth="1"/>
    <col min="7431" max="7431" width="10.42578125" style="772" customWidth="1"/>
    <col min="7432" max="7432" width="8.28515625" style="772" bestFit="1" customWidth="1"/>
    <col min="7433" max="7433" width="9" style="772" customWidth="1"/>
    <col min="7434" max="7434" width="8.28515625" style="772" bestFit="1" customWidth="1"/>
    <col min="7435" max="7435" width="8.140625" style="772" customWidth="1"/>
    <col min="7436" max="7436" width="6.7109375" style="772" bestFit="1" customWidth="1"/>
    <col min="7437" max="7680" width="12" style="772"/>
    <col min="7681" max="7681" width="24.85546875" style="772" customWidth="1"/>
    <col min="7682" max="7682" width="10.140625" style="772" customWidth="1"/>
    <col min="7683" max="7683" width="6.7109375" style="772" customWidth="1"/>
    <col min="7684" max="7684" width="7.140625" style="772" customWidth="1"/>
    <col min="7685" max="7685" width="9.140625" style="772" customWidth="1"/>
    <col min="7686" max="7686" width="8.28515625" style="772" bestFit="1" customWidth="1"/>
    <col min="7687" max="7687" width="10.42578125" style="772" customWidth="1"/>
    <col min="7688" max="7688" width="8.28515625" style="772" bestFit="1" customWidth="1"/>
    <col min="7689" max="7689" width="9" style="772" customWidth="1"/>
    <col min="7690" max="7690" width="8.28515625" style="772" bestFit="1" customWidth="1"/>
    <col min="7691" max="7691" width="8.140625" style="772" customWidth="1"/>
    <col min="7692" max="7692" width="6.7109375" style="772" bestFit="1" customWidth="1"/>
    <col min="7693" max="7936" width="12" style="772"/>
    <col min="7937" max="7937" width="24.85546875" style="772" customWidth="1"/>
    <col min="7938" max="7938" width="10.140625" style="772" customWidth="1"/>
    <col min="7939" max="7939" width="6.7109375" style="772" customWidth="1"/>
    <col min="7940" max="7940" width="7.140625" style="772" customWidth="1"/>
    <col min="7941" max="7941" width="9.140625" style="772" customWidth="1"/>
    <col min="7942" max="7942" width="8.28515625" style="772" bestFit="1" customWidth="1"/>
    <col min="7943" max="7943" width="10.42578125" style="772" customWidth="1"/>
    <col min="7944" max="7944" width="8.28515625" style="772" bestFit="1" customWidth="1"/>
    <col min="7945" max="7945" width="9" style="772" customWidth="1"/>
    <col min="7946" max="7946" width="8.28515625" style="772" bestFit="1" customWidth="1"/>
    <col min="7947" max="7947" width="8.140625" style="772" customWidth="1"/>
    <col min="7948" max="7948" width="6.7109375" style="772" bestFit="1" customWidth="1"/>
    <col min="7949" max="8192" width="12" style="772"/>
    <col min="8193" max="8193" width="24.85546875" style="772" customWidth="1"/>
    <col min="8194" max="8194" width="10.140625" style="772" customWidth="1"/>
    <col min="8195" max="8195" width="6.7109375" style="772" customWidth="1"/>
    <col min="8196" max="8196" width="7.140625" style="772" customWidth="1"/>
    <col min="8197" max="8197" width="9.140625" style="772" customWidth="1"/>
    <col min="8198" max="8198" width="8.28515625" style="772" bestFit="1" customWidth="1"/>
    <col min="8199" max="8199" width="10.42578125" style="772" customWidth="1"/>
    <col min="8200" max="8200" width="8.28515625" style="772" bestFit="1" customWidth="1"/>
    <col min="8201" max="8201" width="9" style="772" customWidth="1"/>
    <col min="8202" max="8202" width="8.28515625" style="772" bestFit="1" customWidth="1"/>
    <col min="8203" max="8203" width="8.140625" style="772" customWidth="1"/>
    <col min="8204" max="8204" width="6.7109375" style="772" bestFit="1" customWidth="1"/>
    <col min="8205" max="8448" width="12" style="772"/>
    <col min="8449" max="8449" width="24.85546875" style="772" customWidth="1"/>
    <col min="8450" max="8450" width="10.140625" style="772" customWidth="1"/>
    <col min="8451" max="8451" width="6.7109375" style="772" customWidth="1"/>
    <col min="8452" max="8452" width="7.140625" style="772" customWidth="1"/>
    <col min="8453" max="8453" width="9.140625" style="772" customWidth="1"/>
    <col min="8454" max="8454" width="8.28515625" style="772" bestFit="1" customWidth="1"/>
    <col min="8455" max="8455" width="10.42578125" style="772" customWidth="1"/>
    <col min="8456" max="8456" width="8.28515625" style="772" bestFit="1" customWidth="1"/>
    <col min="8457" max="8457" width="9" style="772" customWidth="1"/>
    <col min="8458" max="8458" width="8.28515625" style="772" bestFit="1" customWidth="1"/>
    <col min="8459" max="8459" width="8.140625" style="772" customWidth="1"/>
    <col min="8460" max="8460" width="6.7109375" style="772" bestFit="1" customWidth="1"/>
    <col min="8461" max="8704" width="12" style="772"/>
    <col min="8705" max="8705" width="24.85546875" style="772" customWidth="1"/>
    <col min="8706" max="8706" width="10.140625" style="772" customWidth="1"/>
    <col min="8707" max="8707" width="6.7109375" style="772" customWidth="1"/>
    <col min="8708" max="8708" width="7.140625" style="772" customWidth="1"/>
    <col min="8709" max="8709" width="9.140625" style="772" customWidth="1"/>
    <col min="8710" max="8710" width="8.28515625" style="772" bestFit="1" customWidth="1"/>
    <col min="8711" max="8711" width="10.42578125" style="772" customWidth="1"/>
    <col min="8712" max="8712" width="8.28515625" style="772" bestFit="1" customWidth="1"/>
    <col min="8713" max="8713" width="9" style="772" customWidth="1"/>
    <col min="8714" max="8714" width="8.28515625" style="772" bestFit="1" customWidth="1"/>
    <col min="8715" max="8715" width="8.140625" style="772" customWidth="1"/>
    <col min="8716" max="8716" width="6.7109375" style="772" bestFit="1" customWidth="1"/>
    <col min="8717" max="8960" width="12" style="772"/>
    <col min="8961" max="8961" width="24.85546875" style="772" customWidth="1"/>
    <col min="8962" max="8962" width="10.140625" style="772" customWidth="1"/>
    <col min="8963" max="8963" width="6.7109375" style="772" customWidth="1"/>
    <col min="8964" max="8964" width="7.140625" style="772" customWidth="1"/>
    <col min="8965" max="8965" width="9.140625" style="772" customWidth="1"/>
    <col min="8966" max="8966" width="8.28515625" style="772" bestFit="1" customWidth="1"/>
    <col min="8967" max="8967" width="10.42578125" style="772" customWidth="1"/>
    <col min="8968" max="8968" width="8.28515625" style="772" bestFit="1" customWidth="1"/>
    <col min="8969" max="8969" width="9" style="772" customWidth="1"/>
    <col min="8970" max="8970" width="8.28515625" style="772" bestFit="1" customWidth="1"/>
    <col min="8971" max="8971" width="8.140625" style="772" customWidth="1"/>
    <col min="8972" max="8972" width="6.7109375" style="772" bestFit="1" customWidth="1"/>
    <col min="8973" max="9216" width="12" style="772"/>
    <col min="9217" max="9217" width="24.85546875" style="772" customWidth="1"/>
    <col min="9218" max="9218" width="10.140625" style="772" customWidth="1"/>
    <col min="9219" max="9219" width="6.7109375" style="772" customWidth="1"/>
    <col min="9220" max="9220" width="7.140625" style="772" customWidth="1"/>
    <col min="9221" max="9221" width="9.140625" style="772" customWidth="1"/>
    <col min="9222" max="9222" width="8.28515625" style="772" bestFit="1" customWidth="1"/>
    <col min="9223" max="9223" width="10.42578125" style="772" customWidth="1"/>
    <col min="9224" max="9224" width="8.28515625" style="772" bestFit="1" customWidth="1"/>
    <col min="9225" max="9225" width="9" style="772" customWidth="1"/>
    <col min="9226" max="9226" width="8.28515625" style="772" bestFit="1" customWidth="1"/>
    <col min="9227" max="9227" width="8.140625" style="772" customWidth="1"/>
    <col min="9228" max="9228" width="6.7109375" style="772" bestFit="1" customWidth="1"/>
    <col min="9229" max="9472" width="12" style="772"/>
    <col min="9473" max="9473" width="24.85546875" style="772" customWidth="1"/>
    <col min="9474" max="9474" width="10.140625" style="772" customWidth="1"/>
    <col min="9475" max="9475" width="6.7109375" style="772" customWidth="1"/>
    <col min="9476" max="9476" width="7.140625" style="772" customWidth="1"/>
    <col min="9477" max="9477" width="9.140625" style="772" customWidth="1"/>
    <col min="9478" max="9478" width="8.28515625" style="772" bestFit="1" customWidth="1"/>
    <col min="9479" max="9479" width="10.42578125" style="772" customWidth="1"/>
    <col min="9480" max="9480" width="8.28515625" style="772" bestFit="1" customWidth="1"/>
    <col min="9481" max="9481" width="9" style="772" customWidth="1"/>
    <col min="9482" max="9482" width="8.28515625" style="772" bestFit="1" customWidth="1"/>
    <col min="9483" max="9483" width="8.140625" style="772" customWidth="1"/>
    <col min="9484" max="9484" width="6.7109375" style="772" bestFit="1" customWidth="1"/>
    <col min="9485" max="9728" width="12" style="772"/>
    <col min="9729" max="9729" width="24.85546875" style="772" customWidth="1"/>
    <col min="9730" max="9730" width="10.140625" style="772" customWidth="1"/>
    <col min="9731" max="9731" width="6.7109375" style="772" customWidth="1"/>
    <col min="9732" max="9732" width="7.140625" style="772" customWidth="1"/>
    <col min="9733" max="9733" width="9.140625" style="772" customWidth="1"/>
    <col min="9734" max="9734" width="8.28515625" style="772" bestFit="1" customWidth="1"/>
    <col min="9735" max="9735" width="10.42578125" style="772" customWidth="1"/>
    <col min="9736" max="9736" width="8.28515625" style="772" bestFit="1" customWidth="1"/>
    <col min="9737" max="9737" width="9" style="772" customWidth="1"/>
    <col min="9738" max="9738" width="8.28515625" style="772" bestFit="1" customWidth="1"/>
    <col min="9739" max="9739" width="8.140625" style="772" customWidth="1"/>
    <col min="9740" max="9740" width="6.7109375" style="772" bestFit="1" customWidth="1"/>
    <col min="9741" max="9984" width="12" style="772"/>
    <col min="9985" max="9985" width="24.85546875" style="772" customWidth="1"/>
    <col min="9986" max="9986" width="10.140625" style="772" customWidth="1"/>
    <col min="9987" max="9987" width="6.7109375" style="772" customWidth="1"/>
    <col min="9988" max="9988" width="7.140625" style="772" customWidth="1"/>
    <col min="9989" max="9989" width="9.140625" style="772" customWidth="1"/>
    <col min="9990" max="9990" width="8.28515625" style="772" bestFit="1" customWidth="1"/>
    <col min="9991" max="9991" width="10.42578125" style="772" customWidth="1"/>
    <col min="9992" max="9992" width="8.28515625" style="772" bestFit="1" customWidth="1"/>
    <col min="9993" max="9993" width="9" style="772" customWidth="1"/>
    <col min="9994" max="9994" width="8.28515625" style="772" bestFit="1" customWidth="1"/>
    <col min="9995" max="9995" width="8.140625" style="772" customWidth="1"/>
    <col min="9996" max="9996" width="6.7109375" style="772" bestFit="1" customWidth="1"/>
    <col min="9997" max="10240" width="12" style="772"/>
    <col min="10241" max="10241" width="24.85546875" style="772" customWidth="1"/>
    <col min="10242" max="10242" width="10.140625" style="772" customWidth="1"/>
    <col min="10243" max="10243" width="6.7109375" style="772" customWidth="1"/>
    <col min="10244" max="10244" width="7.140625" style="772" customWidth="1"/>
    <col min="10245" max="10245" width="9.140625" style="772" customWidth="1"/>
    <col min="10246" max="10246" width="8.28515625" style="772" bestFit="1" customWidth="1"/>
    <col min="10247" max="10247" width="10.42578125" style="772" customWidth="1"/>
    <col min="10248" max="10248" width="8.28515625" style="772" bestFit="1" customWidth="1"/>
    <col min="10249" max="10249" width="9" style="772" customWidth="1"/>
    <col min="10250" max="10250" width="8.28515625" style="772" bestFit="1" customWidth="1"/>
    <col min="10251" max="10251" width="8.140625" style="772" customWidth="1"/>
    <col min="10252" max="10252" width="6.7109375" style="772" bestFit="1" customWidth="1"/>
    <col min="10253" max="10496" width="12" style="772"/>
    <col min="10497" max="10497" width="24.85546875" style="772" customWidth="1"/>
    <col min="10498" max="10498" width="10.140625" style="772" customWidth="1"/>
    <col min="10499" max="10499" width="6.7109375" style="772" customWidth="1"/>
    <col min="10500" max="10500" width="7.140625" style="772" customWidth="1"/>
    <col min="10501" max="10501" width="9.140625" style="772" customWidth="1"/>
    <col min="10502" max="10502" width="8.28515625" style="772" bestFit="1" customWidth="1"/>
    <col min="10503" max="10503" width="10.42578125" style="772" customWidth="1"/>
    <col min="10504" max="10504" width="8.28515625" style="772" bestFit="1" customWidth="1"/>
    <col min="10505" max="10505" width="9" style="772" customWidth="1"/>
    <col min="10506" max="10506" width="8.28515625" style="772" bestFit="1" customWidth="1"/>
    <col min="10507" max="10507" width="8.140625" style="772" customWidth="1"/>
    <col min="10508" max="10508" width="6.7109375" style="772" bestFit="1" customWidth="1"/>
    <col min="10509" max="10752" width="12" style="772"/>
    <col min="10753" max="10753" width="24.85546875" style="772" customWidth="1"/>
    <col min="10754" max="10754" width="10.140625" style="772" customWidth="1"/>
    <col min="10755" max="10755" width="6.7109375" style="772" customWidth="1"/>
    <col min="10756" max="10756" width="7.140625" style="772" customWidth="1"/>
    <col min="10757" max="10757" width="9.140625" style="772" customWidth="1"/>
    <col min="10758" max="10758" width="8.28515625" style="772" bestFit="1" customWidth="1"/>
    <col min="10759" max="10759" width="10.42578125" style="772" customWidth="1"/>
    <col min="10760" max="10760" width="8.28515625" style="772" bestFit="1" customWidth="1"/>
    <col min="10761" max="10761" width="9" style="772" customWidth="1"/>
    <col min="10762" max="10762" width="8.28515625" style="772" bestFit="1" customWidth="1"/>
    <col min="10763" max="10763" width="8.140625" style="772" customWidth="1"/>
    <col min="10764" max="10764" width="6.7109375" style="772" bestFit="1" customWidth="1"/>
    <col min="10765" max="11008" width="12" style="772"/>
    <col min="11009" max="11009" width="24.85546875" style="772" customWidth="1"/>
    <col min="11010" max="11010" width="10.140625" style="772" customWidth="1"/>
    <col min="11011" max="11011" width="6.7109375" style="772" customWidth="1"/>
    <col min="11012" max="11012" width="7.140625" style="772" customWidth="1"/>
    <col min="11013" max="11013" width="9.140625" style="772" customWidth="1"/>
    <col min="11014" max="11014" width="8.28515625" style="772" bestFit="1" customWidth="1"/>
    <col min="11015" max="11015" width="10.42578125" style="772" customWidth="1"/>
    <col min="11016" max="11016" width="8.28515625" style="772" bestFit="1" customWidth="1"/>
    <col min="11017" max="11017" width="9" style="772" customWidth="1"/>
    <col min="11018" max="11018" width="8.28515625" style="772" bestFit="1" customWidth="1"/>
    <col min="11019" max="11019" width="8.140625" style="772" customWidth="1"/>
    <col min="11020" max="11020" width="6.7109375" style="772" bestFit="1" customWidth="1"/>
    <col min="11021" max="11264" width="12" style="772"/>
    <col min="11265" max="11265" width="24.85546875" style="772" customWidth="1"/>
    <col min="11266" max="11266" width="10.140625" style="772" customWidth="1"/>
    <col min="11267" max="11267" width="6.7109375" style="772" customWidth="1"/>
    <col min="11268" max="11268" width="7.140625" style="772" customWidth="1"/>
    <col min="11269" max="11269" width="9.140625" style="772" customWidth="1"/>
    <col min="11270" max="11270" width="8.28515625" style="772" bestFit="1" customWidth="1"/>
    <col min="11271" max="11271" width="10.42578125" style="772" customWidth="1"/>
    <col min="11272" max="11272" width="8.28515625" style="772" bestFit="1" customWidth="1"/>
    <col min="11273" max="11273" width="9" style="772" customWidth="1"/>
    <col min="11274" max="11274" width="8.28515625" style="772" bestFit="1" customWidth="1"/>
    <col min="11275" max="11275" width="8.140625" style="772" customWidth="1"/>
    <col min="11276" max="11276" width="6.7109375" style="772" bestFit="1" customWidth="1"/>
    <col min="11277" max="11520" width="12" style="772"/>
    <col min="11521" max="11521" width="24.85546875" style="772" customWidth="1"/>
    <col min="11522" max="11522" width="10.140625" style="772" customWidth="1"/>
    <col min="11523" max="11523" width="6.7109375" style="772" customWidth="1"/>
    <col min="11524" max="11524" width="7.140625" style="772" customWidth="1"/>
    <col min="11525" max="11525" width="9.140625" style="772" customWidth="1"/>
    <col min="11526" max="11526" width="8.28515625" style="772" bestFit="1" customWidth="1"/>
    <col min="11527" max="11527" width="10.42578125" style="772" customWidth="1"/>
    <col min="11528" max="11528" width="8.28515625" style="772" bestFit="1" customWidth="1"/>
    <col min="11529" max="11529" width="9" style="772" customWidth="1"/>
    <col min="11530" max="11530" width="8.28515625" style="772" bestFit="1" customWidth="1"/>
    <col min="11531" max="11531" width="8.140625" style="772" customWidth="1"/>
    <col min="11532" max="11532" width="6.7109375" style="772" bestFit="1" customWidth="1"/>
    <col min="11533" max="11776" width="12" style="772"/>
    <col min="11777" max="11777" width="24.85546875" style="772" customWidth="1"/>
    <col min="11778" max="11778" width="10.140625" style="772" customWidth="1"/>
    <col min="11779" max="11779" width="6.7109375" style="772" customWidth="1"/>
    <col min="11780" max="11780" width="7.140625" style="772" customWidth="1"/>
    <col min="11781" max="11781" width="9.140625" style="772" customWidth="1"/>
    <col min="11782" max="11782" width="8.28515625" style="772" bestFit="1" customWidth="1"/>
    <col min="11783" max="11783" width="10.42578125" style="772" customWidth="1"/>
    <col min="11784" max="11784" width="8.28515625" style="772" bestFit="1" customWidth="1"/>
    <col min="11785" max="11785" width="9" style="772" customWidth="1"/>
    <col min="11786" max="11786" width="8.28515625" style="772" bestFit="1" customWidth="1"/>
    <col min="11787" max="11787" width="8.140625" style="772" customWidth="1"/>
    <col min="11788" max="11788" width="6.7109375" style="772" bestFit="1" customWidth="1"/>
    <col min="11789" max="12032" width="12" style="772"/>
    <col min="12033" max="12033" width="24.85546875" style="772" customWidth="1"/>
    <col min="12034" max="12034" width="10.140625" style="772" customWidth="1"/>
    <col min="12035" max="12035" width="6.7109375" style="772" customWidth="1"/>
    <col min="12036" max="12036" width="7.140625" style="772" customWidth="1"/>
    <col min="12037" max="12037" width="9.140625" style="772" customWidth="1"/>
    <col min="12038" max="12038" width="8.28515625" style="772" bestFit="1" customWidth="1"/>
    <col min="12039" max="12039" width="10.42578125" style="772" customWidth="1"/>
    <col min="12040" max="12040" width="8.28515625" style="772" bestFit="1" customWidth="1"/>
    <col min="12041" max="12041" width="9" style="772" customWidth="1"/>
    <col min="12042" max="12042" width="8.28515625" style="772" bestFit="1" customWidth="1"/>
    <col min="12043" max="12043" width="8.140625" style="772" customWidth="1"/>
    <col min="12044" max="12044" width="6.7109375" style="772" bestFit="1" customWidth="1"/>
    <col min="12045" max="12288" width="12" style="772"/>
    <col min="12289" max="12289" width="24.85546875" style="772" customWidth="1"/>
    <col min="12290" max="12290" width="10.140625" style="772" customWidth="1"/>
    <col min="12291" max="12291" width="6.7109375" style="772" customWidth="1"/>
    <col min="12292" max="12292" width="7.140625" style="772" customWidth="1"/>
    <col min="12293" max="12293" width="9.140625" style="772" customWidth="1"/>
    <col min="12294" max="12294" width="8.28515625" style="772" bestFit="1" customWidth="1"/>
    <col min="12295" max="12295" width="10.42578125" style="772" customWidth="1"/>
    <col min="12296" max="12296" width="8.28515625" style="772" bestFit="1" customWidth="1"/>
    <col min="12297" max="12297" width="9" style="772" customWidth="1"/>
    <col min="12298" max="12298" width="8.28515625" style="772" bestFit="1" customWidth="1"/>
    <col min="12299" max="12299" width="8.140625" style="772" customWidth="1"/>
    <col min="12300" max="12300" width="6.7109375" style="772" bestFit="1" customWidth="1"/>
    <col min="12301" max="12544" width="12" style="772"/>
    <col min="12545" max="12545" width="24.85546875" style="772" customWidth="1"/>
    <col min="12546" max="12546" width="10.140625" style="772" customWidth="1"/>
    <col min="12547" max="12547" width="6.7109375" style="772" customWidth="1"/>
    <col min="12548" max="12548" width="7.140625" style="772" customWidth="1"/>
    <col min="12549" max="12549" width="9.140625" style="772" customWidth="1"/>
    <col min="12550" max="12550" width="8.28515625" style="772" bestFit="1" customWidth="1"/>
    <col min="12551" max="12551" width="10.42578125" style="772" customWidth="1"/>
    <col min="12552" max="12552" width="8.28515625" style="772" bestFit="1" customWidth="1"/>
    <col min="12553" max="12553" width="9" style="772" customWidth="1"/>
    <col min="12554" max="12554" width="8.28515625" style="772" bestFit="1" customWidth="1"/>
    <col min="12555" max="12555" width="8.140625" style="772" customWidth="1"/>
    <col min="12556" max="12556" width="6.7109375" style="772" bestFit="1" customWidth="1"/>
    <col min="12557" max="12800" width="12" style="772"/>
    <col min="12801" max="12801" width="24.85546875" style="772" customWidth="1"/>
    <col min="12802" max="12802" width="10.140625" style="772" customWidth="1"/>
    <col min="12803" max="12803" width="6.7109375" style="772" customWidth="1"/>
    <col min="12804" max="12804" width="7.140625" style="772" customWidth="1"/>
    <col min="12805" max="12805" width="9.140625" style="772" customWidth="1"/>
    <col min="12806" max="12806" width="8.28515625" style="772" bestFit="1" customWidth="1"/>
    <col min="12807" max="12807" width="10.42578125" style="772" customWidth="1"/>
    <col min="12808" max="12808" width="8.28515625" style="772" bestFit="1" customWidth="1"/>
    <col min="12809" max="12809" width="9" style="772" customWidth="1"/>
    <col min="12810" max="12810" width="8.28515625" style="772" bestFit="1" customWidth="1"/>
    <col min="12811" max="12811" width="8.140625" style="772" customWidth="1"/>
    <col min="12812" max="12812" width="6.7109375" style="772" bestFit="1" customWidth="1"/>
    <col min="12813" max="13056" width="12" style="772"/>
    <col min="13057" max="13057" width="24.85546875" style="772" customWidth="1"/>
    <col min="13058" max="13058" width="10.140625" style="772" customWidth="1"/>
    <col min="13059" max="13059" width="6.7109375" style="772" customWidth="1"/>
    <col min="13060" max="13060" width="7.140625" style="772" customWidth="1"/>
    <col min="13061" max="13061" width="9.140625" style="772" customWidth="1"/>
    <col min="13062" max="13062" width="8.28515625" style="772" bestFit="1" customWidth="1"/>
    <col min="13063" max="13063" width="10.42578125" style="772" customWidth="1"/>
    <col min="13064" max="13064" width="8.28515625" style="772" bestFit="1" customWidth="1"/>
    <col min="13065" max="13065" width="9" style="772" customWidth="1"/>
    <col min="13066" max="13066" width="8.28515625" style="772" bestFit="1" customWidth="1"/>
    <col min="13067" max="13067" width="8.140625" style="772" customWidth="1"/>
    <col min="13068" max="13068" width="6.7109375" style="772" bestFit="1" customWidth="1"/>
    <col min="13069" max="13312" width="12" style="772"/>
    <col min="13313" max="13313" width="24.85546875" style="772" customWidth="1"/>
    <col min="13314" max="13314" width="10.140625" style="772" customWidth="1"/>
    <col min="13315" max="13315" width="6.7109375" style="772" customWidth="1"/>
    <col min="13316" max="13316" width="7.140625" style="772" customWidth="1"/>
    <col min="13317" max="13317" width="9.140625" style="772" customWidth="1"/>
    <col min="13318" max="13318" width="8.28515625" style="772" bestFit="1" customWidth="1"/>
    <col min="13319" max="13319" width="10.42578125" style="772" customWidth="1"/>
    <col min="13320" max="13320" width="8.28515625" style="772" bestFit="1" customWidth="1"/>
    <col min="13321" max="13321" width="9" style="772" customWidth="1"/>
    <col min="13322" max="13322" width="8.28515625" style="772" bestFit="1" customWidth="1"/>
    <col min="13323" max="13323" width="8.140625" style="772" customWidth="1"/>
    <col min="13324" max="13324" width="6.7109375" style="772" bestFit="1" customWidth="1"/>
    <col min="13325" max="13568" width="12" style="772"/>
    <col min="13569" max="13569" width="24.85546875" style="772" customWidth="1"/>
    <col min="13570" max="13570" width="10.140625" style="772" customWidth="1"/>
    <col min="13571" max="13571" width="6.7109375" style="772" customWidth="1"/>
    <col min="13572" max="13572" width="7.140625" style="772" customWidth="1"/>
    <col min="13573" max="13573" width="9.140625" style="772" customWidth="1"/>
    <col min="13574" max="13574" width="8.28515625" style="772" bestFit="1" customWidth="1"/>
    <col min="13575" max="13575" width="10.42578125" style="772" customWidth="1"/>
    <col min="13576" max="13576" width="8.28515625" style="772" bestFit="1" customWidth="1"/>
    <col min="13577" max="13577" width="9" style="772" customWidth="1"/>
    <col min="13578" max="13578" width="8.28515625" style="772" bestFit="1" customWidth="1"/>
    <col min="13579" max="13579" width="8.140625" style="772" customWidth="1"/>
    <col min="13580" max="13580" width="6.7109375" style="772" bestFit="1" customWidth="1"/>
    <col min="13581" max="13824" width="12" style="772"/>
    <col min="13825" max="13825" width="24.85546875" style="772" customWidth="1"/>
    <col min="13826" max="13826" width="10.140625" style="772" customWidth="1"/>
    <col min="13827" max="13827" width="6.7109375" style="772" customWidth="1"/>
    <col min="13828" max="13828" width="7.140625" style="772" customWidth="1"/>
    <col min="13829" max="13829" width="9.140625" style="772" customWidth="1"/>
    <col min="13830" max="13830" width="8.28515625" style="772" bestFit="1" customWidth="1"/>
    <col min="13831" max="13831" width="10.42578125" style="772" customWidth="1"/>
    <col min="13832" max="13832" width="8.28515625" style="772" bestFit="1" customWidth="1"/>
    <col min="13833" max="13833" width="9" style="772" customWidth="1"/>
    <col min="13834" max="13834" width="8.28515625" style="772" bestFit="1" customWidth="1"/>
    <col min="13835" max="13835" width="8.140625" style="772" customWidth="1"/>
    <col min="13836" max="13836" width="6.7109375" style="772" bestFit="1" customWidth="1"/>
    <col min="13837" max="14080" width="12" style="772"/>
    <col min="14081" max="14081" width="24.85546875" style="772" customWidth="1"/>
    <col min="14082" max="14082" width="10.140625" style="772" customWidth="1"/>
    <col min="14083" max="14083" width="6.7109375" style="772" customWidth="1"/>
    <col min="14084" max="14084" width="7.140625" style="772" customWidth="1"/>
    <col min="14085" max="14085" width="9.140625" style="772" customWidth="1"/>
    <col min="14086" max="14086" width="8.28515625" style="772" bestFit="1" customWidth="1"/>
    <col min="14087" max="14087" width="10.42578125" style="772" customWidth="1"/>
    <col min="14088" max="14088" width="8.28515625" style="772" bestFit="1" customWidth="1"/>
    <col min="14089" max="14089" width="9" style="772" customWidth="1"/>
    <col min="14090" max="14090" width="8.28515625" style="772" bestFit="1" customWidth="1"/>
    <col min="14091" max="14091" width="8.140625" style="772" customWidth="1"/>
    <col min="14092" max="14092" width="6.7109375" style="772" bestFit="1" customWidth="1"/>
    <col min="14093" max="14336" width="12" style="772"/>
    <col min="14337" max="14337" width="24.85546875" style="772" customWidth="1"/>
    <col min="14338" max="14338" width="10.140625" style="772" customWidth="1"/>
    <col min="14339" max="14339" width="6.7109375" style="772" customWidth="1"/>
    <col min="14340" max="14340" width="7.140625" style="772" customWidth="1"/>
    <col min="14341" max="14341" width="9.140625" style="772" customWidth="1"/>
    <col min="14342" max="14342" width="8.28515625" style="772" bestFit="1" customWidth="1"/>
    <col min="14343" max="14343" width="10.42578125" style="772" customWidth="1"/>
    <col min="14344" max="14344" width="8.28515625" style="772" bestFit="1" customWidth="1"/>
    <col min="14345" max="14345" width="9" style="772" customWidth="1"/>
    <col min="14346" max="14346" width="8.28515625" style="772" bestFit="1" customWidth="1"/>
    <col min="14347" max="14347" width="8.140625" style="772" customWidth="1"/>
    <col min="14348" max="14348" width="6.7109375" style="772" bestFit="1" customWidth="1"/>
    <col min="14349" max="14592" width="12" style="772"/>
    <col min="14593" max="14593" width="24.85546875" style="772" customWidth="1"/>
    <col min="14594" max="14594" width="10.140625" style="772" customWidth="1"/>
    <col min="14595" max="14595" width="6.7109375" style="772" customWidth="1"/>
    <col min="14596" max="14596" width="7.140625" style="772" customWidth="1"/>
    <col min="14597" max="14597" width="9.140625" style="772" customWidth="1"/>
    <col min="14598" max="14598" width="8.28515625" style="772" bestFit="1" customWidth="1"/>
    <col min="14599" max="14599" width="10.42578125" style="772" customWidth="1"/>
    <col min="14600" max="14600" width="8.28515625" style="772" bestFit="1" customWidth="1"/>
    <col min="14601" max="14601" width="9" style="772" customWidth="1"/>
    <col min="14602" max="14602" width="8.28515625" style="772" bestFit="1" customWidth="1"/>
    <col min="14603" max="14603" width="8.140625" style="772" customWidth="1"/>
    <col min="14604" max="14604" width="6.7109375" style="772" bestFit="1" customWidth="1"/>
    <col min="14605" max="14848" width="12" style="772"/>
    <col min="14849" max="14849" width="24.85546875" style="772" customWidth="1"/>
    <col min="14850" max="14850" width="10.140625" style="772" customWidth="1"/>
    <col min="14851" max="14851" width="6.7109375" style="772" customWidth="1"/>
    <col min="14852" max="14852" width="7.140625" style="772" customWidth="1"/>
    <col min="14853" max="14853" width="9.140625" style="772" customWidth="1"/>
    <col min="14854" max="14854" width="8.28515625" style="772" bestFit="1" customWidth="1"/>
    <col min="14855" max="14855" width="10.42578125" style="772" customWidth="1"/>
    <col min="14856" max="14856" width="8.28515625" style="772" bestFit="1" customWidth="1"/>
    <col min="14857" max="14857" width="9" style="772" customWidth="1"/>
    <col min="14858" max="14858" width="8.28515625" style="772" bestFit="1" customWidth="1"/>
    <col min="14859" max="14859" width="8.140625" style="772" customWidth="1"/>
    <col min="14860" max="14860" width="6.7109375" style="772" bestFit="1" customWidth="1"/>
    <col min="14861" max="15104" width="12" style="772"/>
    <col min="15105" max="15105" width="24.85546875" style="772" customWidth="1"/>
    <col min="15106" max="15106" width="10.140625" style="772" customWidth="1"/>
    <col min="15107" max="15107" width="6.7109375" style="772" customWidth="1"/>
    <col min="15108" max="15108" width="7.140625" style="772" customWidth="1"/>
    <col min="15109" max="15109" width="9.140625" style="772" customWidth="1"/>
    <col min="15110" max="15110" width="8.28515625" style="772" bestFit="1" customWidth="1"/>
    <col min="15111" max="15111" width="10.42578125" style="772" customWidth="1"/>
    <col min="15112" max="15112" width="8.28515625" style="772" bestFit="1" customWidth="1"/>
    <col min="15113" max="15113" width="9" style="772" customWidth="1"/>
    <col min="15114" max="15114" width="8.28515625" style="772" bestFit="1" customWidth="1"/>
    <col min="15115" max="15115" width="8.140625" style="772" customWidth="1"/>
    <col min="15116" max="15116" width="6.7109375" style="772" bestFit="1" customWidth="1"/>
    <col min="15117" max="15360" width="12" style="772"/>
    <col min="15361" max="15361" width="24.85546875" style="772" customWidth="1"/>
    <col min="15362" max="15362" width="10.140625" style="772" customWidth="1"/>
    <col min="15363" max="15363" width="6.7109375" style="772" customWidth="1"/>
    <col min="15364" max="15364" width="7.140625" style="772" customWidth="1"/>
    <col min="15365" max="15365" width="9.140625" style="772" customWidth="1"/>
    <col min="15366" max="15366" width="8.28515625" style="772" bestFit="1" customWidth="1"/>
    <col min="15367" max="15367" width="10.42578125" style="772" customWidth="1"/>
    <col min="15368" max="15368" width="8.28515625" style="772" bestFit="1" customWidth="1"/>
    <col min="15369" max="15369" width="9" style="772" customWidth="1"/>
    <col min="15370" max="15370" width="8.28515625" style="772" bestFit="1" customWidth="1"/>
    <col min="15371" max="15371" width="8.140625" style="772" customWidth="1"/>
    <col min="15372" max="15372" width="6.7109375" style="772" bestFit="1" customWidth="1"/>
    <col min="15373" max="15616" width="12" style="772"/>
    <col min="15617" max="15617" width="24.85546875" style="772" customWidth="1"/>
    <col min="15618" max="15618" width="10.140625" style="772" customWidth="1"/>
    <col min="15619" max="15619" width="6.7109375" style="772" customWidth="1"/>
    <col min="15620" max="15620" width="7.140625" style="772" customWidth="1"/>
    <col min="15621" max="15621" width="9.140625" style="772" customWidth="1"/>
    <col min="15622" max="15622" width="8.28515625" style="772" bestFit="1" customWidth="1"/>
    <col min="15623" max="15623" width="10.42578125" style="772" customWidth="1"/>
    <col min="15624" max="15624" width="8.28515625" style="772" bestFit="1" customWidth="1"/>
    <col min="15625" max="15625" width="9" style="772" customWidth="1"/>
    <col min="15626" max="15626" width="8.28515625" style="772" bestFit="1" customWidth="1"/>
    <col min="15627" max="15627" width="8.140625" style="772" customWidth="1"/>
    <col min="15628" max="15628" width="6.7109375" style="772" bestFit="1" customWidth="1"/>
    <col min="15629" max="15872" width="12" style="772"/>
    <col min="15873" max="15873" width="24.85546875" style="772" customWidth="1"/>
    <col min="15874" max="15874" width="10.140625" style="772" customWidth="1"/>
    <col min="15875" max="15875" width="6.7109375" style="772" customWidth="1"/>
    <col min="15876" max="15876" width="7.140625" style="772" customWidth="1"/>
    <col min="15877" max="15877" width="9.140625" style="772" customWidth="1"/>
    <col min="15878" max="15878" width="8.28515625" style="772" bestFit="1" customWidth="1"/>
    <col min="15879" max="15879" width="10.42578125" style="772" customWidth="1"/>
    <col min="15880" max="15880" width="8.28515625" style="772" bestFit="1" customWidth="1"/>
    <col min="15881" max="15881" width="9" style="772" customWidth="1"/>
    <col min="15882" max="15882" width="8.28515625" style="772" bestFit="1" customWidth="1"/>
    <col min="15883" max="15883" width="8.140625" style="772" customWidth="1"/>
    <col min="15884" max="15884" width="6.7109375" style="772" bestFit="1" customWidth="1"/>
    <col min="15885" max="16128" width="12" style="772"/>
    <col min="16129" max="16129" width="24.85546875" style="772" customWidth="1"/>
    <col min="16130" max="16130" width="10.140625" style="772" customWidth="1"/>
    <col min="16131" max="16131" width="6.7109375" style="772" customWidth="1"/>
    <col min="16132" max="16132" width="7.140625" style="772" customWidth="1"/>
    <col min="16133" max="16133" width="9.140625" style="772" customWidth="1"/>
    <col min="16134" max="16134" width="8.28515625" style="772" bestFit="1" customWidth="1"/>
    <col min="16135" max="16135" width="10.42578125" style="772" customWidth="1"/>
    <col min="16136" max="16136" width="8.28515625" style="772" bestFit="1" customWidth="1"/>
    <col min="16137" max="16137" width="9" style="772" customWidth="1"/>
    <col min="16138" max="16138" width="8.28515625" style="772" bestFit="1" customWidth="1"/>
    <col min="16139" max="16139" width="8.140625" style="772" customWidth="1"/>
    <col min="16140" max="16140" width="6.7109375" style="772" bestFit="1" customWidth="1"/>
    <col min="16141" max="16384" width="12" style="772"/>
  </cols>
  <sheetData>
    <row r="1" spans="1:13" ht="15.75">
      <c r="A1" s="1763" t="s">
        <v>1130</v>
      </c>
      <c r="B1" s="1763"/>
      <c r="C1" s="1763"/>
      <c r="D1" s="1763"/>
      <c r="E1" s="1763"/>
      <c r="F1" s="1763"/>
      <c r="G1" s="1763"/>
      <c r="H1" s="1763"/>
      <c r="I1" s="1763"/>
      <c r="J1" s="1763"/>
      <c r="K1" s="1763"/>
      <c r="L1" s="1763"/>
    </row>
    <row r="2" spans="1:13" ht="15.75">
      <c r="A2" s="1922" t="s">
        <v>1131</v>
      </c>
      <c r="B2" s="1922"/>
      <c r="C2" s="1922"/>
      <c r="D2" s="1922"/>
      <c r="E2" s="1922"/>
      <c r="F2" s="1922"/>
      <c r="G2" s="1922"/>
      <c r="H2" s="1922"/>
      <c r="I2" s="1922"/>
      <c r="J2" s="1922"/>
      <c r="K2" s="1922"/>
      <c r="L2" s="1922"/>
    </row>
    <row r="3" spans="1:13" ht="13.5" thickBot="1">
      <c r="A3" s="1923"/>
      <c r="B3" s="1923"/>
      <c r="C3" s="1923"/>
      <c r="D3" s="1923"/>
      <c r="E3" s="1923"/>
      <c r="F3" s="1923"/>
      <c r="G3" s="1923"/>
      <c r="H3" s="1923"/>
      <c r="I3" s="1923"/>
      <c r="J3" s="1923"/>
      <c r="K3" s="1923"/>
      <c r="L3" s="1923"/>
      <c r="M3" s="778"/>
    </row>
    <row r="4" spans="1:13" ht="17.25" thickTop="1" thickBot="1">
      <c r="A4" s="1924" t="s">
        <v>1132</v>
      </c>
      <c r="B4" s="1927" t="s">
        <v>1133</v>
      </c>
      <c r="C4" s="1928"/>
      <c r="D4" s="1929"/>
      <c r="E4" s="1928" t="s">
        <v>1134</v>
      </c>
      <c r="F4" s="1928"/>
      <c r="G4" s="1928"/>
      <c r="H4" s="1928"/>
      <c r="I4" s="1928"/>
      <c r="J4" s="1928"/>
      <c r="K4" s="1928"/>
      <c r="L4" s="1930"/>
    </row>
    <row r="5" spans="1:13" ht="15.75">
      <c r="A5" s="1925"/>
      <c r="B5" s="1931" t="s">
        <v>148</v>
      </c>
      <c r="C5" s="1932"/>
      <c r="D5" s="1933"/>
      <c r="E5" s="1934" t="s">
        <v>148</v>
      </c>
      <c r="F5" s="1935"/>
      <c r="G5" s="1935"/>
      <c r="H5" s="1935"/>
      <c r="I5" s="1935"/>
      <c r="J5" s="1935"/>
      <c r="K5" s="1935"/>
      <c r="L5" s="1936"/>
    </row>
    <row r="6" spans="1:13" ht="15.75">
      <c r="A6" s="1925"/>
      <c r="B6" s="1213"/>
      <c r="C6" s="1213"/>
      <c r="D6" s="1213"/>
      <c r="E6" s="1196">
        <v>2016</v>
      </c>
      <c r="F6" s="1196"/>
      <c r="G6" s="1917">
        <v>2017</v>
      </c>
      <c r="H6" s="1917"/>
      <c r="I6" s="1917">
        <v>2018</v>
      </c>
      <c r="J6" s="1917"/>
      <c r="K6" s="1917" t="s">
        <v>1038</v>
      </c>
      <c r="L6" s="1918"/>
    </row>
    <row r="7" spans="1:13" ht="15.75">
      <c r="A7" s="1925"/>
      <c r="B7" s="1214">
        <v>2016</v>
      </c>
      <c r="C7" s="1214">
        <v>2017</v>
      </c>
      <c r="D7" s="1214">
        <v>2018</v>
      </c>
      <c r="E7" s="1215">
        <v>1</v>
      </c>
      <c r="F7" s="1216">
        <v>2</v>
      </c>
      <c r="G7" s="1196">
        <v>3</v>
      </c>
      <c r="H7" s="1217">
        <v>4</v>
      </c>
      <c r="I7" s="1196">
        <v>5</v>
      </c>
      <c r="J7" s="1196">
        <v>6</v>
      </c>
      <c r="K7" s="1218" t="s">
        <v>1135</v>
      </c>
      <c r="L7" s="1219" t="s">
        <v>1136</v>
      </c>
    </row>
    <row r="8" spans="1:13" ht="15.75">
      <c r="A8" s="1926"/>
      <c r="B8" s="1220"/>
      <c r="C8" s="1221"/>
      <c r="D8" s="1222"/>
      <c r="E8" s="1216" t="s">
        <v>1137</v>
      </c>
      <c r="F8" s="1215" t="s">
        <v>1138</v>
      </c>
      <c r="G8" s="1215" t="s">
        <v>1137</v>
      </c>
      <c r="H8" s="1215" t="s">
        <v>1138</v>
      </c>
      <c r="I8" s="1215" t="s">
        <v>1137</v>
      </c>
      <c r="J8" s="1215" t="s">
        <v>1138</v>
      </c>
      <c r="K8" s="1221">
        <v>1</v>
      </c>
      <c r="L8" s="1223">
        <v>3</v>
      </c>
    </row>
    <row r="9" spans="1:13" ht="27.75" customHeight="1">
      <c r="A9" s="1224" t="s">
        <v>1139</v>
      </c>
      <c r="B9" s="1516">
        <v>195</v>
      </c>
      <c r="C9" s="1516">
        <v>169</v>
      </c>
      <c r="D9" s="1516">
        <v>148</v>
      </c>
      <c r="E9" s="1173">
        <v>1250962.52</v>
      </c>
      <c r="F9" s="1225">
        <v>83.588941743049787</v>
      </c>
      <c r="G9" s="1173">
        <v>1692468.62</v>
      </c>
      <c r="H9" s="1226">
        <v>86.741936692915701</v>
      </c>
      <c r="I9" s="1225">
        <v>1217839.56161</v>
      </c>
      <c r="J9" s="1226">
        <v>81.308771233009921</v>
      </c>
      <c r="K9" s="1225">
        <v>35.293311585386277</v>
      </c>
      <c r="L9" s="1227">
        <v>-28.043595773728441</v>
      </c>
      <c r="M9" s="845"/>
    </row>
    <row r="10" spans="1:13" ht="27.75" customHeight="1">
      <c r="A10" s="1228" t="s">
        <v>1140</v>
      </c>
      <c r="B10" s="1516">
        <v>29</v>
      </c>
      <c r="C10" s="1517">
        <v>27</v>
      </c>
      <c r="D10" s="1516">
        <v>27</v>
      </c>
      <c r="E10" s="1226">
        <v>803099.3</v>
      </c>
      <c r="F10" s="1225">
        <v>53.662855224138973</v>
      </c>
      <c r="G10" s="1225">
        <v>1071277.73</v>
      </c>
      <c r="H10" s="1226">
        <v>54.904831875813706</v>
      </c>
      <c r="I10" s="1226">
        <v>809525.86036799999</v>
      </c>
      <c r="J10" s="1226">
        <v>54.047803226929403</v>
      </c>
      <c r="K10" s="1225">
        <v>33.392935344359046</v>
      </c>
      <c r="L10" s="1227">
        <v>-24.433614393533603</v>
      </c>
      <c r="M10" s="845"/>
    </row>
    <row r="11" spans="1:13" ht="27.75" customHeight="1">
      <c r="A11" s="1228" t="s">
        <v>1141</v>
      </c>
      <c r="B11" s="1516">
        <v>96</v>
      </c>
      <c r="C11" s="1517">
        <v>83</v>
      </c>
      <c r="D11" s="1516">
        <v>35</v>
      </c>
      <c r="E11" s="1226">
        <v>180539.8</v>
      </c>
      <c r="F11" s="1225">
        <v>12.063615482661987</v>
      </c>
      <c r="G11" s="1225">
        <v>265951.83</v>
      </c>
      <c r="H11" s="1226">
        <v>13.630490118762189</v>
      </c>
      <c r="I11" s="1226">
        <v>78568.330661999993</v>
      </c>
      <c r="J11" s="1226">
        <v>5.245596074667362</v>
      </c>
      <c r="K11" s="1225">
        <v>47.309252585856427</v>
      </c>
      <c r="L11" s="1227">
        <v>-70.457683761002883</v>
      </c>
      <c r="M11" s="845"/>
    </row>
    <row r="12" spans="1:13" ht="27.75" customHeight="1">
      <c r="A12" s="1228" t="s">
        <v>1142</v>
      </c>
      <c r="B12" s="1516">
        <v>48</v>
      </c>
      <c r="C12" s="1517">
        <v>37</v>
      </c>
      <c r="D12" s="1516">
        <v>28</v>
      </c>
      <c r="E12" s="1226">
        <v>69892.81</v>
      </c>
      <c r="F12" s="1225">
        <v>4.6702166771135927</v>
      </c>
      <c r="G12" s="1225">
        <v>53991.99</v>
      </c>
      <c r="H12" s="1226">
        <v>2.7671826367478158</v>
      </c>
      <c r="I12" s="1225">
        <v>20216.818362999998</v>
      </c>
      <c r="J12" s="1226">
        <v>1.3497711120201659</v>
      </c>
      <c r="K12" s="1225">
        <v>-22.750294343581274</v>
      </c>
      <c r="L12" s="1227">
        <v>-62.555893266760499</v>
      </c>
      <c r="M12" s="845"/>
    </row>
    <row r="13" spans="1:13" ht="27.75" customHeight="1">
      <c r="A13" s="1228" t="s">
        <v>1143</v>
      </c>
      <c r="B13" s="1191">
        <v>0</v>
      </c>
      <c r="C13" s="1191">
        <v>0</v>
      </c>
      <c r="D13" s="1191">
        <v>36</v>
      </c>
      <c r="E13" s="1173"/>
      <c r="F13" s="1190">
        <v>0</v>
      </c>
      <c r="G13" s="1173"/>
      <c r="H13" s="1237">
        <v>0</v>
      </c>
      <c r="I13" s="1186">
        <v>88624.919796999995</v>
      </c>
      <c r="J13" s="1173">
        <v>5.917021877489117</v>
      </c>
      <c r="K13" s="1186"/>
      <c r="L13" s="1187"/>
      <c r="M13" s="845"/>
    </row>
    <row r="14" spans="1:13" ht="27.75" customHeight="1">
      <c r="A14" s="1228" t="s">
        <v>1144</v>
      </c>
      <c r="B14" s="1516">
        <v>22</v>
      </c>
      <c r="C14" s="1516">
        <v>22</v>
      </c>
      <c r="D14" s="1516">
        <v>22</v>
      </c>
      <c r="E14" s="1173">
        <v>197430.61</v>
      </c>
      <c r="F14" s="1225">
        <v>13.192254359135219</v>
      </c>
      <c r="G14" s="1173">
        <v>301247.07</v>
      </c>
      <c r="H14" s="1226">
        <v>15.439432061591987</v>
      </c>
      <c r="I14" s="1226">
        <v>220903.63242000001</v>
      </c>
      <c r="J14" s="1226">
        <v>14.748578941903878</v>
      </c>
      <c r="K14" s="1225">
        <v>52.583771077848581</v>
      </c>
      <c r="L14" s="1227">
        <v>-26.670280172351539</v>
      </c>
      <c r="M14" s="845"/>
    </row>
    <row r="15" spans="1:13" ht="27.75" customHeight="1">
      <c r="A15" s="1229" t="s">
        <v>1145</v>
      </c>
      <c r="B15" s="1516">
        <v>18</v>
      </c>
      <c r="C15" s="1516">
        <v>18</v>
      </c>
      <c r="D15" s="1516">
        <v>18</v>
      </c>
      <c r="E15" s="1173">
        <v>38336.339999999997</v>
      </c>
      <c r="F15" s="1225">
        <v>2.5616227821931457</v>
      </c>
      <c r="G15" s="1173">
        <v>39175.74</v>
      </c>
      <c r="H15" s="1226">
        <v>2.0078242626313068</v>
      </c>
      <c r="I15" s="1225">
        <v>40174.402864000003</v>
      </c>
      <c r="J15" s="1226">
        <v>2.682234536356626</v>
      </c>
      <c r="K15" s="1225">
        <v>2.1895673921923873</v>
      </c>
      <c r="L15" s="1227">
        <v>2.5491869815350157</v>
      </c>
      <c r="M15" s="845"/>
    </row>
    <row r="16" spans="1:13" ht="27.75" customHeight="1">
      <c r="A16" s="1229" t="s">
        <v>1146</v>
      </c>
      <c r="B16" s="1516">
        <v>4</v>
      </c>
      <c r="C16" s="1516">
        <v>4</v>
      </c>
      <c r="D16" s="1516">
        <v>4</v>
      </c>
      <c r="E16" s="1173">
        <v>24310.66</v>
      </c>
      <c r="F16" s="1225">
        <v>1.6244310360913856</v>
      </c>
      <c r="G16" s="1173">
        <v>29153.07</v>
      </c>
      <c r="H16" s="1226">
        <v>1.4941451336002554</v>
      </c>
      <c r="I16" s="1225">
        <v>24594.922689999999</v>
      </c>
      <c r="J16" s="1226">
        <v>1.6420742153022485</v>
      </c>
      <c r="K16" s="1225">
        <v>19.918875094300191</v>
      </c>
      <c r="L16" s="1227">
        <v>-15.635222328214496</v>
      </c>
      <c r="M16" s="845"/>
    </row>
    <row r="17" spans="1:12" ht="27.75" customHeight="1">
      <c r="A17" s="1229" t="s">
        <v>1147</v>
      </c>
      <c r="B17" s="1516">
        <v>4</v>
      </c>
      <c r="C17" s="1516">
        <v>4</v>
      </c>
      <c r="D17" s="1516">
        <v>4</v>
      </c>
      <c r="E17" s="1173">
        <v>1171.8800000000001</v>
      </c>
      <c r="F17" s="1225">
        <v>7.8304671390031083E-2</v>
      </c>
      <c r="G17" s="1173">
        <v>1217.45</v>
      </c>
      <c r="H17" s="1226">
        <v>6.2396412895850455E-2</v>
      </c>
      <c r="I17" s="1225">
        <v>1217.8567640000001</v>
      </c>
      <c r="J17" s="1226">
        <v>8.1309919746522921E-2</v>
      </c>
      <c r="K17" s="1225">
        <v>3.888623408540127</v>
      </c>
      <c r="L17" s="1227">
        <v>3.3411146248312207E-2</v>
      </c>
    </row>
    <row r="18" spans="1:12" ht="27.75" customHeight="1">
      <c r="A18" s="1230" t="s">
        <v>1148</v>
      </c>
      <c r="B18" s="1516">
        <v>8</v>
      </c>
      <c r="C18" s="1516">
        <v>12</v>
      </c>
      <c r="D18" s="1516">
        <v>18</v>
      </c>
      <c r="E18" s="1173">
        <v>74516.33</v>
      </c>
      <c r="F18" s="1225">
        <v>4.9791589017997699</v>
      </c>
      <c r="G18" s="1173">
        <v>70572.070000000007</v>
      </c>
      <c r="H18" s="1226">
        <v>3.6169403413978896</v>
      </c>
      <c r="I18" s="1225">
        <v>66524.350200000001</v>
      </c>
      <c r="J18" s="1226">
        <v>4.4414825584132371</v>
      </c>
      <c r="K18" s="1225">
        <v>-5.2931484951016756</v>
      </c>
      <c r="L18" s="1227">
        <v>-5.7355832130189839</v>
      </c>
    </row>
    <row r="19" spans="1:12" ht="27.75" customHeight="1">
      <c r="A19" s="1229" t="s">
        <v>539</v>
      </c>
      <c r="B19" s="1516">
        <v>2</v>
      </c>
      <c r="C19" s="1516">
        <v>3</v>
      </c>
      <c r="D19" s="1516">
        <v>4</v>
      </c>
      <c r="E19" s="1173">
        <v>107266.88</v>
      </c>
      <c r="F19" s="1225">
        <v>7.1675408654758996</v>
      </c>
      <c r="G19" s="1173">
        <v>118566.88</v>
      </c>
      <c r="H19" s="1226">
        <v>6.0767571565589984</v>
      </c>
      <c r="I19" s="1225">
        <v>147444.95313975</v>
      </c>
      <c r="J19" s="1226">
        <v>9.8441275371714436</v>
      </c>
      <c r="K19" s="1225">
        <v>10.534472523112441</v>
      </c>
      <c r="L19" s="1227">
        <v>24.355935772072272</v>
      </c>
    </row>
    <row r="20" spans="1:12" ht="27.75" customHeight="1" thickBot="1">
      <c r="A20" s="1231" t="s">
        <v>540</v>
      </c>
      <c r="B20" s="1518">
        <v>231</v>
      </c>
      <c r="C20" s="1518">
        <v>210</v>
      </c>
      <c r="D20" s="1518">
        <v>196</v>
      </c>
      <c r="E20" s="1519">
        <v>1496564.6099999999</v>
      </c>
      <c r="F20" s="1181">
        <v>100</v>
      </c>
      <c r="G20" s="1519">
        <v>1951153.83</v>
      </c>
      <c r="H20" s="1181">
        <v>100</v>
      </c>
      <c r="I20" s="1181">
        <v>1497796.0472677499</v>
      </c>
      <c r="J20" s="1232">
        <v>100</v>
      </c>
      <c r="K20" s="1233">
        <v>30.375515828882271</v>
      </c>
      <c r="L20" s="1234">
        <v>-23.235368516907258</v>
      </c>
    </row>
    <row r="21" spans="1:12" ht="27.75" customHeight="1" thickTop="1">
      <c r="A21" s="1921" t="s">
        <v>1149</v>
      </c>
      <c r="B21" s="1921"/>
      <c r="C21" s="1921"/>
      <c r="D21" s="1921"/>
      <c r="E21" s="1921"/>
      <c r="F21" s="1921"/>
      <c r="G21" s="1921"/>
      <c r="H21" s="1921"/>
      <c r="I21" s="1921"/>
      <c r="J21" s="1921"/>
      <c r="K21" s="1921"/>
      <c r="L21" s="1921"/>
    </row>
    <row r="22" spans="1:12" ht="15" customHeight="1">
      <c r="I22" s="776"/>
    </row>
    <row r="23" spans="1:12">
      <c r="J23" s="776"/>
    </row>
    <row r="25" spans="1:12">
      <c r="D25" s="772" t="s">
        <v>319</v>
      </c>
    </row>
    <row r="26" spans="1:12">
      <c r="F26" s="866"/>
      <c r="J26" s="776"/>
    </row>
    <row r="27" spans="1:12">
      <c r="J27" s="776"/>
    </row>
    <row r="28" spans="1:12">
      <c r="J28" s="776"/>
    </row>
    <row r="29" spans="1:12">
      <c r="J29" s="776"/>
    </row>
    <row r="30" spans="1:12">
      <c r="J30" s="776"/>
      <c r="K30" s="776"/>
    </row>
    <row r="31" spans="1:12">
      <c r="K31" s="776"/>
    </row>
    <row r="32" spans="1:12">
      <c r="J32" s="776"/>
      <c r="K32" s="776"/>
    </row>
    <row r="33" spans="10:11">
      <c r="J33" s="776"/>
      <c r="K33" s="776"/>
    </row>
    <row r="34" spans="10:11">
      <c r="J34" s="776"/>
      <c r="K34" s="776"/>
    </row>
    <row r="35" spans="10:11">
      <c r="J35" s="776"/>
      <c r="K35" s="776"/>
    </row>
    <row r="36" spans="10:11">
      <c r="K36" s="776"/>
    </row>
    <row r="38" spans="10:11">
      <c r="J38" s="776"/>
    </row>
  </sheetData>
  <mergeCells count="12">
    <mergeCell ref="A21:L21"/>
    <mergeCell ref="K6:L6"/>
    <mergeCell ref="A1:L1"/>
    <mergeCell ref="A2:L2"/>
    <mergeCell ref="A3:L3"/>
    <mergeCell ref="A4:A8"/>
    <mergeCell ref="B4:D4"/>
    <mergeCell ref="E4:L4"/>
    <mergeCell ref="B5:D5"/>
    <mergeCell ref="E5:L5"/>
    <mergeCell ref="G6:H6"/>
    <mergeCell ref="I6:J6"/>
  </mergeCells>
  <pageMargins left="0.5" right="0.5" top="1" bottom="1" header="0.3" footer="0.3"/>
  <pageSetup scale="65" orientation="portrait" r:id="rId1"/>
</worksheet>
</file>

<file path=xl/worksheets/sheet44.xml><?xml version="1.0" encoding="utf-8"?>
<worksheet xmlns="http://schemas.openxmlformats.org/spreadsheetml/2006/main" xmlns:r="http://schemas.openxmlformats.org/officeDocument/2006/relationships">
  <sheetPr>
    <pageSetUpPr fitToPage="1"/>
  </sheetPr>
  <dimension ref="A1:R115"/>
  <sheetViews>
    <sheetView workbookViewId="0">
      <selection activeCell="N11" sqref="N11"/>
    </sheetView>
  </sheetViews>
  <sheetFormatPr defaultColWidth="11.42578125" defaultRowHeight="15.75"/>
  <cols>
    <col min="1" max="1" width="30.7109375" style="1189" customWidth="1"/>
    <col min="2" max="10" width="11.5703125" style="1189" customWidth="1"/>
    <col min="11" max="11" width="9.42578125" style="1189" customWidth="1"/>
    <col min="12" max="14" width="9.85546875" style="1189" bestFit="1" customWidth="1"/>
    <col min="15" max="256" width="11.42578125" style="1189"/>
    <col min="257" max="257" width="29.28515625" style="1189" customWidth="1"/>
    <col min="258" max="258" width="7.7109375" style="1189" bestFit="1" customWidth="1"/>
    <col min="259" max="259" width="7.42578125" style="1189" bestFit="1" customWidth="1"/>
    <col min="260" max="260" width="7.28515625" style="1189" bestFit="1" customWidth="1"/>
    <col min="261" max="261" width="7.42578125" style="1189" bestFit="1" customWidth="1"/>
    <col min="262" max="262" width="9.42578125" style="1189" bestFit="1" customWidth="1"/>
    <col min="263" max="264" width="8.42578125" style="1189" bestFit="1" customWidth="1"/>
    <col min="265" max="266" width="7.28515625" style="1189" bestFit="1" customWidth="1"/>
    <col min="267" max="267" width="9.42578125" style="1189" customWidth="1"/>
    <col min="268" max="270" width="9.85546875" style="1189" bestFit="1" customWidth="1"/>
    <col min="271" max="512" width="11.42578125" style="1189"/>
    <col min="513" max="513" width="29.28515625" style="1189" customWidth="1"/>
    <col min="514" max="514" width="7.7109375" style="1189" bestFit="1" customWidth="1"/>
    <col min="515" max="515" width="7.42578125" style="1189" bestFit="1" customWidth="1"/>
    <col min="516" max="516" width="7.28515625" style="1189" bestFit="1" customWidth="1"/>
    <col min="517" max="517" width="7.42578125" style="1189" bestFit="1" customWidth="1"/>
    <col min="518" max="518" width="9.42578125" style="1189" bestFit="1" customWidth="1"/>
    <col min="519" max="520" width="8.42578125" style="1189" bestFit="1" customWidth="1"/>
    <col min="521" max="522" width="7.28515625" style="1189" bestFit="1" customWidth="1"/>
    <col min="523" max="523" width="9.42578125" style="1189" customWidth="1"/>
    <col min="524" max="526" width="9.85546875" style="1189" bestFit="1" customWidth="1"/>
    <col min="527" max="768" width="11.42578125" style="1189"/>
    <col min="769" max="769" width="29.28515625" style="1189" customWidth="1"/>
    <col min="770" max="770" width="7.7109375" style="1189" bestFit="1" customWidth="1"/>
    <col min="771" max="771" width="7.42578125" style="1189" bestFit="1" customWidth="1"/>
    <col min="772" max="772" width="7.28515625" style="1189" bestFit="1" customWidth="1"/>
    <col min="773" max="773" width="7.42578125" style="1189" bestFit="1" customWidth="1"/>
    <col min="774" max="774" width="9.42578125" style="1189" bestFit="1" customWidth="1"/>
    <col min="775" max="776" width="8.42578125" style="1189" bestFit="1" customWidth="1"/>
    <col min="777" max="778" width="7.28515625" style="1189" bestFit="1" customWidth="1"/>
    <col min="779" max="779" width="9.42578125" style="1189" customWidth="1"/>
    <col min="780" max="782" width="9.85546875" style="1189" bestFit="1" customWidth="1"/>
    <col min="783" max="1024" width="11.42578125" style="1189"/>
    <col min="1025" max="1025" width="29.28515625" style="1189" customWidth="1"/>
    <col min="1026" max="1026" width="7.7109375" style="1189" bestFit="1" customWidth="1"/>
    <col min="1027" max="1027" width="7.42578125" style="1189" bestFit="1" customWidth="1"/>
    <col min="1028" max="1028" width="7.28515625" style="1189" bestFit="1" customWidth="1"/>
    <col min="1029" max="1029" width="7.42578125" style="1189" bestFit="1" customWidth="1"/>
    <col min="1030" max="1030" width="9.42578125" style="1189" bestFit="1" customWidth="1"/>
    <col min="1031" max="1032" width="8.42578125" style="1189" bestFit="1" customWidth="1"/>
    <col min="1033" max="1034" width="7.28515625" style="1189" bestFit="1" customWidth="1"/>
    <col min="1035" max="1035" width="9.42578125" style="1189" customWidth="1"/>
    <col min="1036" max="1038" width="9.85546875" style="1189" bestFit="1" customWidth="1"/>
    <col min="1039" max="1280" width="11.42578125" style="1189"/>
    <col min="1281" max="1281" width="29.28515625" style="1189" customWidth="1"/>
    <col min="1282" max="1282" width="7.7109375" style="1189" bestFit="1" customWidth="1"/>
    <col min="1283" max="1283" width="7.42578125" style="1189" bestFit="1" customWidth="1"/>
    <col min="1284" max="1284" width="7.28515625" style="1189" bestFit="1" customWidth="1"/>
    <col min="1285" max="1285" width="7.42578125" style="1189" bestFit="1" customWidth="1"/>
    <col min="1286" max="1286" width="9.42578125" style="1189" bestFit="1" customWidth="1"/>
    <col min="1287" max="1288" width="8.42578125" style="1189" bestFit="1" customWidth="1"/>
    <col min="1289" max="1290" width="7.28515625" style="1189" bestFit="1" customWidth="1"/>
    <col min="1291" max="1291" width="9.42578125" style="1189" customWidth="1"/>
    <col min="1292" max="1294" width="9.85546875" style="1189" bestFit="1" customWidth="1"/>
    <col min="1295" max="1536" width="11.42578125" style="1189"/>
    <col min="1537" max="1537" width="29.28515625" style="1189" customWidth="1"/>
    <col min="1538" max="1538" width="7.7109375" style="1189" bestFit="1" customWidth="1"/>
    <col min="1539" max="1539" width="7.42578125" style="1189" bestFit="1" customWidth="1"/>
    <col min="1540" max="1540" width="7.28515625" style="1189" bestFit="1" customWidth="1"/>
    <col min="1541" max="1541" width="7.42578125" style="1189" bestFit="1" customWidth="1"/>
    <col min="1542" max="1542" width="9.42578125" style="1189" bestFit="1" customWidth="1"/>
    <col min="1543" max="1544" width="8.42578125" style="1189" bestFit="1" customWidth="1"/>
    <col min="1545" max="1546" width="7.28515625" style="1189" bestFit="1" customWidth="1"/>
    <col min="1547" max="1547" width="9.42578125" style="1189" customWidth="1"/>
    <col min="1548" max="1550" width="9.85546875" style="1189" bestFit="1" customWidth="1"/>
    <col min="1551" max="1792" width="11.42578125" style="1189"/>
    <col min="1793" max="1793" width="29.28515625" style="1189" customWidth="1"/>
    <col min="1794" max="1794" width="7.7109375" style="1189" bestFit="1" customWidth="1"/>
    <col min="1795" max="1795" width="7.42578125" style="1189" bestFit="1" customWidth="1"/>
    <col min="1796" max="1796" width="7.28515625" style="1189" bestFit="1" customWidth="1"/>
    <col min="1797" max="1797" width="7.42578125" style="1189" bestFit="1" customWidth="1"/>
    <col min="1798" max="1798" width="9.42578125" style="1189" bestFit="1" customWidth="1"/>
    <col min="1799" max="1800" width="8.42578125" style="1189" bestFit="1" customWidth="1"/>
    <col min="1801" max="1802" width="7.28515625" style="1189" bestFit="1" customWidth="1"/>
    <col min="1803" max="1803" width="9.42578125" style="1189" customWidth="1"/>
    <col min="1804" max="1806" width="9.85546875" style="1189" bestFit="1" customWidth="1"/>
    <col min="1807" max="2048" width="11.42578125" style="1189"/>
    <col min="2049" max="2049" width="29.28515625" style="1189" customWidth="1"/>
    <col min="2050" max="2050" width="7.7109375" style="1189" bestFit="1" customWidth="1"/>
    <col min="2051" max="2051" width="7.42578125" style="1189" bestFit="1" customWidth="1"/>
    <col min="2052" max="2052" width="7.28515625" style="1189" bestFit="1" customWidth="1"/>
    <col min="2053" max="2053" width="7.42578125" style="1189" bestFit="1" customWidth="1"/>
    <col min="2054" max="2054" width="9.42578125" style="1189" bestFit="1" customWidth="1"/>
    <col min="2055" max="2056" width="8.42578125" style="1189" bestFit="1" customWidth="1"/>
    <col min="2057" max="2058" width="7.28515625" style="1189" bestFit="1" customWidth="1"/>
    <col min="2059" max="2059" width="9.42578125" style="1189" customWidth="1"/>
    <col min="2060" max="2062" width="9.85546875" style="1189" bestFit="1" customWidth="1"/>
    <col min="2063" max="2304" width="11.42578125" style="1189"/>
    <col min="2305" max="2305" width="29.28515625" style="1189" customWidth="1"/>
    <col min="2306" max="2306" width="7.7109375" style="1189" bestFit="1" customWidth="1"/>
    <col min="2307" max="2307" width="7.42578125" style="1189" bestFit="1" customWidth="1"/>
    <col min="2308" max="2308" width="7.28515625" style="1189" bestFit="1" customWidth="1"/>
    <col min="2309" max="2309" width="7.42578125" style="1189" bestFit="1" customWidth="1"/>
    <col min="2310" max="2310" width="9.42578125" style="1189" bestFit="1" customWidth="1"/>
    <col min="2311" max="2312" width="8.42578125" style="1189" bestFit="1" customWidth="1"/>
    <col min="2313" max="2314" width="7.28515625" style="1189" bestFit="1" customWidth="1"/>
    <col min="2315" max="2315" width="9.42578125" style="1189" customWidth="1"/>
    <col min="2316" max="2318" width="9.85546875" style="1189" bestFit="1" customWidth="1"/>
    <col min="2319" max="2560" width="11.42578125" style="1189"/>
    <col min="2561" max="2561" width="29.28515625" style="1189" customWidth="1"/>
    <col min="2562" max="2562" width="7.7109375" style="1189" bestFit="1" customWidth="1"/>
    <col min="2563" max="2563" width="7.42578125" style="1189" bestFit="1" customWidth="1"/>
    <col min="2564" max="2564" width="7.28515625" style="1189" bestFit="1" customWidth="1"/>
    <col min="2565" max="2565" width="7.42578125" style="1189" bestFit="1" customWidth="1"/>
    <col min="2566" max="2566" width="9.42578125" style="1189" bestFit="1" customWidth="1"/>
    <col min="2567" max="2568" width="8.42578125" style="1189" bestFit="1" customWidth="1"/>
    <col min="2569" max="2570" width="7.28515625" style="1189" bestFit="1" customWidth="1"/>
    <col min="2571" max="2571" width="9.42578125" style="1189" customWidth="1"/>
    <col min="2572" max="2574" width="9.85546875" style="1189" bestFit="1" customWidth="1"/>
    <col min="2575" max="2816" width="11.42578125" style="1189"/>
    <col min="2817" max="2817" width="29.28515625" style="1189" customWidth="1"/>
    <col min="2818" max="2818" width="7.7109375" style="1189" bestFit="1" customWidth="1"/>
    <col min="2819" max="2819" width="7.42578125" style="1189" bestFit="1" customWidth="1"/>
    <col min="2820" max="2820" width="7.28515625" style="1189" bestFit="1" customWidth="1"/>
    <col min="2821" max="2821" width="7.42578125" style="1189" bestFit="1" customWidth="1"/>
    <col min="2822" max="2822" width="9.42578125" style="1189" bestFit="1" customWidth="1"/>
    <col min="2823" max="2824" width="8.42578125" style="1189" bestFit="1" customWidth="1"/>
    <col min="2825" max="2826" width="7.28515625" style="1189" bestFit="1" customWidth="1"/>
    <col min="2827" max="2827" width="9.42578125" style="1189" customWidth="1"/>
    <col min="2828" max="2830" width="9.85546875" style="1189" bestFit="1" customWidth="1"/>
    <col min="2831" max="3072" width="11.42578125" style="1189"/>
    <col min="3073" max="3073" width="29.28515625" style="1189" customWidth="1"/>
    <col min="3074" max="3074" width="7.7109375" style="1189" bestFit="1" customWidth="1"/>
    <col min="3075" max="3075" width="7.42578125" style="1189" bestFit="1" customWidth="1"/>
    <col min="3076" max="3076" width="7.28515625" style="1189" bestFit="1" customWidth="1"/>
    <col min="3077" max="3077" width="7.42578125" style="1189" bestFit="1" customWidth="1"/>
    <col min="3078" max="3078" width="9.42578125" style="1189" bestFit="1" customWidth="1"/>
    <col min="3079" max="3080" width="8.42578125" style="1189" bestFit="1" customWidth="1"/>
    <col min="3081" max="3082" width="7.28515625" style="1189" bestFit="1" customWidth="1"/>
    <col min="3083" max="3083" width="9.42578125" style="1189" customWidth="1"/>
    <col min="3084" max="3086" width="9.85546875" style="1189" bestFit="1" customWidth="1"/>
    <col min="3087" max="3328" width="11.42578125" style="1189"/>
    <col min="3329" max="3329" width="29.28515625" style="1189" customWidth="1"/>
    <col min="3330" max="3330" width="7.7109375" style="1189" bestFit="1" customWidth="1"/>
    <col min="3331" max="3331" width="7.42578125" style="1189" bestFit="1" customWidth="1"/>
    <col min="3332" max="3332" width="7.28515625" style="1189" bestFit="1" customWidth="1"/>
    <col min="3333" max="3333" width="7.42578125" style="1189" bestFit="1" customWidth="1"/>
    <col min="3334" max="3334" width="9.42578125" style="1189" bestFit="1" customWidth="1"/>
    <col min="3335" max="3336" width="8.42578125" style="1189" bestFit="1" customWidth="1"/>
    <col min="3337" max="3338" width="7.28515625" style="1189" bestFit="1" customWidth="1"/>
    <col min="3339" max="3339" width="9.42578125" style="1189" customWidth="1"/>
    <col min="3340" max="3342" width="9.85546875" style="1189" bestFit="1" customWidth="1"/>
    <col min="3343" max="3584" width="11.42578125" style="1189"/>
    <col min="3585" max="3585" width="29.28515625" style="1189" customWidth="1"/>
    <col min="3586" max="3586" width="7.7109375" style="1189" bestFit="1" customWidth="1"/>
    <col min="3587" max="3587" width="7.42578125" style="1189" bestFit="1" customWidth="1"/>
    <col min="3588" max="3588" width="7.28515625" style="1189" bestFit="1" customWidth="1"/>
    <col min="3589" max="3589" width="7.42578125" style="1189" bestFit="1" customWidth="1"/>
    <col min="3590" max="3590" width="9.42578125" style="1189" bestFit="1" customWidth="1"/>
    <col min="3591" max="3592" width="8.42578125" style="1189" bestFit="1" customWidth="1"/>
    <col min="3593" max="3594" width="7.28515625" style="1189" bestFit="1" customWidth="1"/>
    <col min="3595" max="3595" width="9.42578125" style="1189" customWidth="1"/>
    <col min="3596" max="3598" width="9.85546875" style="1189" bestFit="1" customWidth="1"/>
    <col min="3599" max="3840" width="11.42578125" style="1189"/>
    <col min="3841" max="3841" width="29.28515625" style="1189" customWidth="1"/>
    <col min="3842" max="3842" width="7.7109375" style="1189" bestFit="1" customWidth="1"/>
    <col min="3843" max="3843" width="7.42578125" style="1189" bestFit="1" customWidth="1"/>
    <col min="3844" max="3844" width="7.28515625" style="1189" bestFit="1" customWidth="1"/>
    <col min="3845" max="3845" width="7.42578125" style="1189" bestFit="1" customWidth="1"/>
    <col min="3846" max="3846" width="9.42578125" style="1189" bestFit="1" customWidth="1"/>
    <col min="3847" max="3848" width="8.42578125" style="1189" bestFit="1" customWidth="1"/>
    <col min="3849" max="3850" width="7.28515625" style="1189" bestFit="1" customWidth="1"/>
    <col min="3851" max="3851" width="9.42578125" style="1189" customWidth="1"/>
    <col min="3852" max="3854" width="9.85546875" style="1189" bestFit="1" customWidth="1"/>
    <col min="3855" max="4096" width="11.42578125" style="1189"/>
    <col min="4097" max="4097" width="29.28515625" style="1189" customWidth="1"/>
    <col min="4098" max="4098" width="7.7109375" style="1189" bestFit="1" customWidth="1"/>
    <col min="4099" max="4099" width="7.42578125" style="1189" bestFit="1" customWidth="1"/>
    <col min="4100" max="4100" width="7.28515625" style="1189" bestFit="1" customWidth="1"/>
    <col min="4101" max="4101" width="7.42578125" style="1189" bestFit="1" customWidth="1"/>
    <col min="4102" max="4102" width="9.42578125" style="1189" bestFit="1" customWidth="1"/>
    <col min="4103" max="4104" width="8.42578125" style="1189" bestFit="1" customWidth="1"/>
    <col min="4105" max="4106" width="7.28515625" style="1189" bestFit="1" customWidth="1"/>
    <col min="4107" max="4107" width="9.42578125" style="1189" customWidth="1"/>
    <col min="4108" max="4110" width="9.85546875" style="1189" bestFit="1" customWidth="1"/>
    <col min="4111" max="4352" width="11.42578125" style="1189"/>
    <col min="4353" max="4353" width="29.28515625" style="1189" customWidth="1"/>
    <col min="4354" max="4354" width="7.7109375" style="1189" bestFit="1" customWidth="1"/>
    <col min="4355" max="4355" width="7.42578125" style="1189" bestFit="1" customWidth="1"/>
    <col min="4356" max="4356" width="7.28515625" style="1189" bestFit="1" customWidth="1"/>
    <col min="4357" max="4357" width="7.42578125" style="1189" bestFit="1" customWidth="1"/>
    <col min="4358" max="4358" width="9.42578125" style="1189" bestFit="1" customWidth="1"/>
    <col min="4359" max="4360" width="8.42578125" style="1189" bestFit="1" customWidth="1"/>
    <col min="4361" max="4362" width="7.28515625" style="1189" bestFit="1" customWidth="1"/>
    <col min="4363" max="4363" width="9.42578125" style="1189" customWidth="1"/>
    <col min="4364" max="4366" width="9.85546875" style="1189" bestFit="1" customWidth="1"/>
    <col min="4367" max="4608" width="11.42578125" style="1189"/>
    <col min="4609" max="4609" width="29.28515625" style="1189" customWidth="1"/>
    <col min="4610" max="4610" width="7.7109375" style="1189" bestFit="1" customWidth="1"/>
    <col min="4611" max="4611" width="7.42578125" style="1189" bestFit="1" customWidth="1"/>
    <col min="4612" max="4612" width="7.28515625" style="1189" bestFit="1" customWidth="1"/>
    <col min="4613" max="4613" width="7.42578125" style="1189" bestFit="1" customWidth="1"/>
    <col min="4614" max="4614" width="9.42578125" style="1189" bestFit="1" customWidth="1"/>
    <col min="4615" max="4616" width="8.42578125" style="1189" bestFit="1" customWidth="1"/>
    <col min="4617" max="4618" width="7.28515625" style="1189" bestFit="1" customWidth="1"/>
    <col min="4619" max="4619" width="9.42578125" style="1189" customWidth="1"/>
    <col min="4620" max="4622" width="9.85546875" style="1189" bestFit="1" customWidth="1"/>
    <col min="4623" max="4864" width="11.42578125" style="1189"/>
    <col min="4865" max="4865" width="29.28515625" style="1189" customWidth="1"/>
    <col min="4866" max="4866" width="7.7109375" style="1189" bestFit="1" customWidth="1"/>
    <col min="4867" max="4867" width="7.42578125" style="1189" bestFit="1" customWidth="1"/>
    <col min="4868" max="4868" width="7.28515625" style="1189" bestFit="1" customWidth="1"/>
    <col min="4869" max="4869" width="7.42578125" style="1189" bestFit="1" customWidth="1"/>
    <col min="4870" max="4870" width="9.42578125" style="1189" bestFit="1" customWidth="1"/>
    <col min="4871" max="4872" width="8.42578125" style="1189" bestFit="1" customWidth="1"/>
    <col min="4873" max="4874" width="7.28515625" style="1189" bestFit="1" customWidth="1"/>
    <col min="4875" max="4875" width="9.42578125" style="1189" customWidth="1"/>
    <col min="4876" max="4878" width="9.85546875" style="1189" bestFit="1" customWidth="1"/>
    <col min="4879" max="5120" width="11.42578125" style="1189"/>
    <col min="5121" max="5121" width="29.28515625" style="1189" customWidth="1"/>
    <col min="5122" max="5122" width="7.7109375" style="1189" bestFit="1" customWidth="1"/>
    <col min="5123" max="5123" width="7.42578125" style="1189" bestFit="1" customWidth="1"/>
    <col min="5124" max="5124" width="7.28515625" style="1189" bestFit="1" customWidth="1"/>
    <col min="5125" max="5125" width="7.42578125" style="1189" bestFit="1" customWidth="1"/>
    <col min="5126" max="5126" width="9.42578125" style="1189" bestFit="1" customWidth="1"/>
    <col min="5127" max="5128" width="8.42578125" style="1189" bestFit="1" customWidth="1"/>
    <col min="5129" max="5130" width="7.28515625" style="1189" bestFit="1" customWidth="1"/>
    <col min="5131" max="5131" width="9.42578125" style="1189" customWidth="1"/>
    <col min="5132" max="5134" width="9.85546875" style="1189" bestFit="1" customWidth="1"/>
    <col min="5135" max="5376" width="11.42578125" style="1189"/>
    <col min="5377" max="5377" width="29.28515625" style="1189" customWidth="1"/>
    <col min="5378" max="5378" width="7.7109375" style="1189" bestFit="1" customWidth="1"/>
    <col min="5379" max="5379" width="7.42578125" style="1189" bestFit="1" customWidth="1"/>
    <col min="5380" max="5380" width="7.28515625" style="1189" bestFit="1" customWidth="1"/>
    <col min="5381" max="5381" width="7.42578125" style="1189" bestFit="1" customWidth="1"/>
    <col min="5382" max="5382" width="9.42578125" style="1189" bestFit="1" customWidth="1"/>
    <col min="5383" max="5384" width="8.42578125" style="1189" bestFit="1" customWidth="1"/>
    <col min="5385" max="5386" width="7.28515625" style="1189" bestFit="1" customWidth="1"/>
    <col min="5387" max="5387" width="9.42578125" style="1189" customWidth="1"/>
    <col min="5388" max="5390" width="9.85546875" style="1189" bestFit="1" customWidth="1"/>
    <col min="5391" max="5632" width="11.42578125" style="1189"/>
    <col min="5633" max="5633" width="29.28515625" style="1189" customWidth="1"/>
    <col min="5634" max="5634" width="7.7109375" style="1189" bestFit="1" customWidth="1"/>
    <col min="5635" max="5635" width="7.42578125" style="1189" bestFit="1" customWidth="1"/>
    <col min="5636" max="5636" width="7.28515625" style="1189" bestFit="1" customWidth="1"/>
    <col min="5637" max="5637" width="7.42578125" style="1189" bestFit="1" customWidth="1"/>
    <col min="5638" max="5638" width="9.42578125" style="1189" bestFit="1" customWidth="1"/>
    <col min="5639" max="5640" width="8.42578125" style="1189" bestFit="1" customWidth="1"/>
    <col min="5641" max="5642" width="7.28515625" style="1189" bestFit="1" customWidth="1"/>
    <col min="5643" max="5643" width="9.42578125" style="1189" customWidth="1"/>
    <col min="5644" max="5646" width="9.85546875" style="1189" bestFit="1" customWidth="1"/>
    <col min="5647" max="5888" width="11.42578125" style="1189"/>
    <col min="5889" max="5889" width="29.28515625" style="1189" customWidth="1"/>
    <col min="5890" max="5890" width="7.7109375" style="1189" bestFit="1" customWidth="1"/>
    <col min="5891" max="5891" width="7.42578125" style="1189" bestFit="1" customWidth="1"/>
    <col min="5892" max="5892" width="7.28515625" style="1189" bestFit="1" customWidth="1"/>
    <col min="5893" max="5893" width="7.42578125" style="1189" bestFit="1" customWidth="1"/>
    <col min="5894" max="5894" width="9.42578125" style="1189" bestFit="1" customWidth="1"/>
    <col min="5895" max="5896" width="8.42578125" style="1189" bestFit="1" customWidth="1"/>
    <col min="5897" max="5898" width="7.28515625" style="1189" bestFit="1" customWidth="1"/>
    <col min="5899" max="5899" width="9.42578125" style="1189" customWidth="1"/>
    <col min="5900" max="5902" width="9.85546875" style="1189" bestFit="1" customWidth="1"/>
    <col min="5903" max="6144" width="11.42578125" style="1189"/>
    <col min="6145" max="6145" width="29.28515625" style="1189" customWidth="1"/>
    <col min="6146" max="6146" width="7.7109375" style="1189" bestFit="1" customWidth="1"/>
    <col min="6147" max="6147" width="7.42578125" style="1189" bestFit="1" customWidth="1"/>
    <col min="6148" max="6148" width="7.28515625" style="1189" bestFit="1" customWidth="1"/>
    <col min="6149" max="6149" width="7.42578125" style="1189" bestFit="1" customWidth="1"/>
    <col min="6150" max="6150" width="9.42578125" style="1189" bestFit="1" customWidth="1"/>
    <col min="6151" max="6152" width="8.42578125" style="1189" bestFit="1" customWidth="1"/>
    <col min="6153" max="6154" width="7.28515625" style="1189" bestFit="1" customWidth="1"/>
    <col min="6155" max="6155" width="9.42578125" style="1189" customWidth="1"/>
    <col min="6156" max="6158" width="9.85546875" style="1189" bestFit="1" customWidth="1"/>
    <col min="6159" max="6400" width="11.42578125" style="1189"/>
    <col min="6401" max="6401" width="29.28515625" style="1189" customWidth="1"/>
    <col min="6402" max="6402" width="7.7109375" style="1189" bestFit="1" customWidth="1"/>
    <col min="6403" max="6403" width="7.42578125" style="1189" bestFit="1" customWidth="1"/>
    <col min="6404" max="6404" width="7.28515625" style="1189" bestFit="1" customWidth="1"/>
    <col min="6405" max="6405" width="7.42578125" style="1189" bestFit="1" customWidth="1"/>
    <col min="6406" max="6406" width="9.42578125" style="1189" bestFit="1" customWidth="1"/>
    <col min="6407" max="6408" width="8.42578125" style="1189" bestFit="1" customWidth="1"/>
    <col min="6409" max="6410" width="7.28515625" style="1189" bestFit="1" customWidth="1"/>
    <col min="6411" max="6411" width="9.42578125" style="1189" customWidth="1"/>
    <col min="6412" max="6414" width="9.85546875" style="1189" bestFit="1" customWidth="1"/>
    <col min="6415" max="6656" width="11.42578125" style="1189"/>
    <col min="6657" max="6657" width="29.28515625" style="1189" customWidth="1"/>
    <col min="6658" max="6658" width="7.7109375" style="1189" bestFit="1" customWidth="1"/>
    <col min="6659" max="6659" width="7.42578125" style="1189" bestFit="1" customWidth="1"/>
    <col min="6660" max="6660" width="7.28515625" style="1189" bestFit="1" customWidth="1"/>
    <col min="6661" max="6661" width="7.42578125" style="1189" bestFit="1" customWidth="1"/>
    <col min="6662" max="6662" width="9.42578125" style="1189" bestFit="1" customWidth="1"/>
    <col min="6663" max="6664" width="8.42578125" style="1189" bestFit="1" customWidth="1"/>
    <col min="6665" max="6666" width="7.28515625" style="1189" bestFit="1" customWidth="1"/>
    <col min="6667" max="6667" width="9.42578125" style="1189" customWidth="1"/>
    <col min="6668" max="6670" width="9.85546875" style="1189" bestFit="1" customWidth="1"/>
    <col min="6671" max="6912" width="11.42578125" style="1189"/>
    <col min="6913" max="6913" width="29.28515625" style="1189" customWidth="1"/>
    <col min="6914" max="6914" width="7.7109375" style="1189" bestFit="1" customWidth="1"/>
    <col min="6915" max="6915" width="7.42578125" style="1189" bestFit="1" customWidth="1"/>
    <col min="6916" max="6916" width="7.28515625" style="1189" bestFit="1" customWidth="1"/>
    <col min="6917" max="6917" width="7.42578125" style="1189" bestFit="1" customWidth="1"/>
    <col min="6918" max="6918" width="9.42578125" style="1189" bestFit="1" customWidth="1"/>
    <col min="6919" max="6920" width="8.42578125" style="1189" bestFit="1" customWidth="1"/>
    <col min="6921" max="6922" width="7.28515625" style="1189" bestFit="1" customWidth="1"/>
    <col min="6923" max="6923" width="9.42578125" style="1189" customWidth="1"/>
    <col min="6924" max="6926" width="9.85546875" style="1189" bestFit="1" customWidth="1"/>
    <col min="6927" max="7168" width="11.42578125" style="1189"/>
    <col min="7169" max="7169" width="29.28515625" style="1189" customWidth="1"/>
    <col min="7170" max="7170" width="7.7109375" style="1189" bestFit="1" customWidth="1"/>
    <col min="7171" max="7171" width="7.42578125" style="1189" bestFit="1" customWidth="1"/>
    <col min="7172" max="7172" width="7.28515625" style="1189" bestFit="1" customWidth="1"/>
    <col min="7173" max="7173" width="7.42578125" style="1189" bestFit="1" customWidth="1"/>
    <col min="7174" max="7174" width="9.42578125" style="1189" bestFit="1" customWidth="1"/>
    <col min="7175" max="7176" width="8.42578125" style="1189" bestFit="1" customWidth="1"/>
    <col min="7177" max="7178" width="7.28515625" style="1189" bestFit="1" customWidth="1"/>
    <col min="7179" max="7179" width="9.42578125" style="1189" customWidth="1"/>
    <col min="7180" max="7182" width="9.85546875" style="1189" bestFit="1" customWidth="1"/>
    <col min="7183" max="7424" width="11.42578125" style="1189"/>
    <col min="7425" max="7425" width="29.28515625" style="1189" customWidth="1"/>
    <col min="7426" max="7426" width="7.7109375" style="1189" bestFit="1" customWidth="1"/>
    <col min="7427" max="7427" width="7.42578125" style="1189" bestFit="1" customWidth="1"/>
    <col min="7428" max="7428" width="7.28515625" style="1189" bestFit="1" customWidth="1"/>
    <col min="7429" max="7429" width="7.42578125" style="1189" bestFit="1" customWidth="1"/>
    <col min="7430" max="7430" width="9.42578125" style="1189" bestFit="1" customWidth="1"/>
    <col min="7431" max="7432" width="8.42578125" style="1189" bestFit="1" customWidth="1"/>
    <col min="7433" max="7434" width="7.28515625" style="1189" bestFit="1" customWidth="1"/>
    <col min="7435" max="7435" width="9.42578125" style="1189" customWidth="1"/>
    <col min="7436" max="7438" width="9.85546875" style="1189" bestFit="1" customWidth="1"/>
    <col min="7439" max="7680" width="11.42578125" style="1189"/>
    <col min="7681" max="7681" width="29.28515625" style="1189" customWidth="1"/>
    <col min="7682" max="7682" width="7.7109375" style="1189" bestFit="1" customWidth="1"/>
    <col min="7683" max="7683" width="7.42578125" style="1189" bestFit="1" customWidth="1"/>
    <col min="7684" max="7684" width="7.28515625" style="1189" bestFit="1" customWidth="1"/>
    <col min="7685" max="7685" width="7.42578125" style="1189" bestFit="1" customWidth="1"/>
    <col min="7686" max="7686" width="9.42578125" style="1189" bestFit="1" customWidth="1"/>
    <col min="7687" max="7688" width="8.42578125" style="1189" bestFit="1" customWidth="1"/>
    <col min="7689" max="7690" width="7.28515625" style="1189" bestFit="1" customWidth="1"/>
    <col min="7691" max="7691" width="9.42578125" style="1189" customWidth="1"/>
    <col min="7692" max="7694" width="9.85546875" style="1189" bestFit="1" customWidth="1"/>
    <col min="7695" max="7936" width="11.42578125" style="1189"/>
    <col min="7937" max="7937" width="29.28515625" style="1189" customWidth="1"/>
    <col min="7938" max="7938" width="7.7109375" style="1189" bestFit="1" customWidth="1"/>
    <col min="7939" max="7939" width="7.42578125" style="1189" bestFit="1" customWidth="1"/>
    <col min="7940" max="7940" width="7.28515625" style="1189" bestFit="1" customWidth="1"/>
    <col min="7941" max="7941" width="7.42578125" style="1189" bestFit="1" customWidth="1"/>
    <col min="7942" max="7942" width="9.42578125" style="1189" bestFit="1" customWidth="1"/>
    <col min="7943" max="7944" width="8.42578125" style="1189" bestFit="1" customWidth="1"/>
    <col min="7945" max="7946" width="7.28515625" style="1189" bestFit="1" customWidth="1"/>
    <col min="7947" max="7947" width="9.42578125" style="1189" customWidth="1"/>
    <col min="7948" max="7950" width="9.85546875" style="1189" bestFit="1" customWidth="1"/>
    <col min="7951" max="8192" width="11.42578125" style="1189"/>
    <col min="8193" max="8193" width="29.28515625" style="1189" customWidth="1"/>
    <col min="8194" max="8194" width="7.7109375" style="1189" bestFit="1" customWidth="1"/>
    <col min="8195" max="8195" width="7.42578125" style="1189" bestFit="1" customWidth="1"/>
    <col min="8196" max="8196" width="7.28515625" style="1189" bestFit="1" customWidth="1"/>
    <col min="8197" max="8197" width="7.42578125" style="1189" bestFit="1" customWidth="1"/>
    <col min="8198" max="8198" width="9.42578125" style="1189" bestFit="1" customWidth="1"/>
    <col min="8199" max="8200" width="8.42578125" style="1189" bestFit="1" customWidth="1"/>
    <col min="8201" max="8202" width="7.28515625" style="1189" bestFit="1" customWidth="1"/>
    <col min="8203" max="8203" width="9.42578125" style="1189" customWidth="1"/>
    <col min="8204" max="8206" width="9.85546875" style="1189" bestFit="1" customWidth="1"/>
    <col min="8207" max="8448" width="11.42578125" style="1189"/>
    <col min="8449" max="8449" width="29.28515625" style="1189" customWidth="1"/>
    <col min="8450" max="8450" width="7.7109375" style="1189" bestFit="1" customWidth="1"/>
    <col min="8451" max="8451" width="7.42578125" style="1189" bestFit="1" customWidth="1"/>
    <col min="8452" max="8452" width="7.28515625" style="1189" bestFit="1" customWidth="1"/>
    <col min="8453" max="8453" width="7.42578125" style="1189" bestFit="1" customWidth="1"/>
    <col min="8454" max="8454" width="9.42578125" style="1189" bestFit="1" customWidth="1"/>
    <col min="8455" max="8456" width="8.42578125" style="1189" bestFit="1" customWidth="1"/>
    <col min="8457" max="8458" width="7.28515625" style="1189" bestFit="1" customWidth="1"/>
    <col min="8459" max="8459" width="9.42578125" style="1189" customWidth="1"/>
    <col min="8460" max="8462" width="9.85546875" style="1189" bestFit="1" customWidth="1"/>
    <col min="8463" max="8704" width="11.42578125" style="1189"/>
    <col min="8705" max="8705" width="29.28515625" style="1189" customWidth="1"/>
    <col min="8706" max="8706" width="7.7109375" style="1189" bestFit="1" customWidth="1"/>
    <col min="8707" max="8707" width="7.42578125" style="1189" bestFit="1" customWidth="1"/>
    <col min="8708" max="8708" width="7.28515625" style="1189" bestFit="1" customWidth="1"/>
    <col min="8709" max="8709" width="7.42578125" style="1189" bestFit="1" customWidth="1"/>
    <col min="8710" max="8710" width="9.42578125" style="1189" bestFit="1" customWidth="1"/>
    <col min="8711" max="8712" width="8.42578125" style="1189" bestFit="1" customWidth="1"/>
    <col min="8713" max="8714" width="7.28515625" style="1189" bestFit="1" customWidth="1"/>
    <col min="8715" max="8715" width="9.42578125" style="1189" customWidth="1"/>
    <col min="8716" max="8718" width="9.85546875" style="1189" bestFit="1" customWidth="1"/>
    <col min="8719" max="8960" width="11.42578125" style="1189"/>
    <col min="8961" max="8961" width="29.28515625" style="1189" customWidth="1"/>
    <col min="8962" max="8962" width="7.7109375" style="1189" bestFit="1" customWidth="1"/>
    <col min="8963" max="8963" width="7.42578125" style="1189" bestFit="1" customWidth="1"/>
    <col min="8964" max="8964" width="7.28515625" style="1189" bestFit="1" customWidth="1"/>
    <col min="8965" max="8965" width="7.42578125" style="1189" bestFit="1" customWidth="1"/>
    <col min="8966" max="8966" width="9.42578125" style="1189" bestFit="1" customWidth="1"/>
    <col min="8967" max="8968" width="8.42578125" style="1189" bestFit="1" customWidth="1"/>
    <col min="8969" max="8970" width="7.28515625" style="1189" bestFit="1" customWidth="1"/>
    <col min="8971" max="8971" width="9.42578125" style="1189" customWidth="1"/>
    <col min="8972" max="8974" width="9.85546875" style="1189" bestFit="1" customWidth="1"/>
    <col min="8975" max="9216" width="11.42578125" style="1189"/>
    <col min="9217" max="9217" width="29.28515625" style="1189" customWidth="1"/>
    <col min="9218" max="9218" width="7.7109375" style="1189" bestFit="1" customWidth="1"/>
    <col min="9219" max="9219" width="7.42578125" style="1189" bestFit="1" customWidth="1"/>
    <col min="9220" max="9220" width="7.28515625" style="1189" bestFit="1" customWidth="1"/>
    <col min="9221" max="9221" width="7.42578125" style="1189" bestFit="1" customWidth="1"/>
    <col min="9222" max="9222" width="9.42578125" style="1189" bestFit="1" customWidth="1"/>
    <col min="9223" max="9224" width="8.42578125" style="1189" bestFit="1" customWidth="1"/>
    <col min="9225" max="9226" width="7.28515625" style="1189" bestFit="1" customWidth="1"/>
    <col min="9227" max="9227" width="9.42578125" style="1189" customWidth="1"/>
    <col min="9228" max="9230" width="9.85546875" style="1189" bestFit="1" customWidth="1"/>
    <col min="9231" max="9472" width="11.42578125" style="1189"/>
    <col min="9473" max="9473" width="29.28515625" style="1189" customWidth="1"/>
    <col min="9474" max="9474" width="7.7109375" style="1189" bestFit="1" customWidth="1"/>
    <col min="9475" max="9475" width="7.42578125" style="1189" bestFit="1" customWidth="1"/>
    <col min="9476" max="9476" width="7.28515625" style="1189" bestFit="1" customWidth="1"/>
    <col min="9477" max="9477" width="7.42578125" style="1189" bestFit="1" customWidth="1"/>
    <col min="9478" max="9478" width="9.42578125" style="1189" bestFit="1" customWidth="1"/>
    <col min="9479" max="9480" width="8.42578125" style="1189" bestFit="1" customWidth="1"/>
    <col min="9481" max="9482" width="7.28515625" style="1189" bestFit="1" customWidth="1"/>
    <col min="9483" max="9483" width="9.42578125" style="1189" customWidth="1"/>
    <col min="9484" max="9486" width="9.85546875" style="1189" bestFit="1" customWidth="1"/>
    <col min="9487" max="9728" width="11.42578125" style="1189"/>
    <col min="9729" max="9729" width="29.28515625" style="1189" customWidth="1"/>
    <col min="9730" max="9730" width="7.7109375" style="1189" bestFit="1" customWidth="1"/>
    <col min="9731" max="9731" width="7.42578125" style="1189" bestFit="1" customWidth="1"/>
    <col min="9732" max="9732" width="7.28515625" style="1189" bestFit="1" customWidth="1"/>
    <col min="9733" max="9733" width="7.42578125" style="1189" bestFit="1" customWidth="1"/>
    <col min="9734" max="9734" width="9.42578125" style="1189" bestFit="1" customWidth="1"/>
    <col min="9735" max="9736" width="8.42578125" style="1189" bestFit="1" customWidth="1"/>
    <col min="9737" max="9738" width="7.28515625" style="1189" bestFit="1" customWidth="1"/>
    <col min="9739" max="9739" width="9.42578125" style="1189" customWidth="1"/>
    <col min="9740" max="9742" width="9.85546875" style="1189" bestFit="1" customWidth="1"/>
    <col min="9743" max="9984" width="11.42578125" style="1189"/>
    <col min="9985" max="9985" width="29.28515625" style="1189" customWidth="1"/>
    <col min="9986" max="9986" width="7.7109375" style="1189" bestFit="1" customWidth="1"/>
    <col min="9987" max="9987" width="7.42578125" style="1189" bestFit="1" customWidth="1"/>
    <col min="9988" max="9988" width="7.28515625" style="1189" bestFit="1" customWidth="1"/>
    <col min="9989" max="9989" width="7.42578125" style="1189" bestFit="1" customWidth="1"/>
    <col min="9990" max="9990" width="9.42578125" style="1189" bestFit="1" customWidth="1"/>
    <col min="9991" max="9992" width="8.42578125" style="1189" bestFit="1" customWidth="1"/>
    <col min="9993" max="9994" width="7.28515625" style="1189" bestFit="1" customWidth="1"/>
    <col min="9995" max="9995" width="9.42578125" style="1189" customWidth="1"/>
    <col min="9996" max="9998" width="9.85546875" style="1189" bestFit="1" customWidth="1"/>
    <col min="9999" max="10240" width="11.42578125" style="1189"/>
    <col min="10241" max="10241" width="29.28515625" style="1189" customWidth="1"/>
    <col min="10242" max="10242" width="7.7109375" style="1189" bestFit="1" customWidth="1"/>
    <col min="10243" max="10243" width="7.42578125" style="1189" bestFit="1" customWidth="1"/>
    <col min="10244" max="10244" width="7.28515625" style="1189" bestFit="1" customWidth="1"/>
    <col min="10245" max="10245" width="7.42578125" style="1189" bestFit="1" customWidth="1"/>
    <col min="10246" max="10246" width="9.42578125" style="1189" bestFit="1" customWidth="1"/>
    <col min="10247" max="10248" width="8.42578125" style="1189" bestFit="1" customWidth="1"/>
    <col min="10249" max="10250" width="7.28515625" style="1189" bestFit="1" customWidth="1"/>
    <col min="10251" max="10251" width="9.42578125" style="1189" customWidth="1"/>
    <col min="10252" max="10254" width="9.85546875" style="1189" bestFit="1" customWidth="1"/>
    <col min="10255" max="10496" width="11.42578125" style="1189"/>
    <col min="10497" max="10497" width="29.28515625" style="1189" customWidth="1"/>
    <col min="10498" max="10498" width="7.7109375" style="1189" bestFit="1" customWidth="1"/>
    <col min="10499" max="10499" width="7.42578125" style="1189" bestFit="1" customWidth="1"/>
    <col min="10500" max="10500" width="7.28515625" style="1189" bestFit="1" customWidth="1"/>
    <col min="10501" max="10501" width="7.42578125" style="1189" bestFit="1" customWidth="1"/>
    <col min="10502" max="10502" width="9.42578125" style="1189" bestFit="1" customWidth="1"/>
    <col min="10503" max="10504" width="8.42578125" style="1189" bestFit="1" customWidth="1"/>
    <col min="10505" max="10506" width="7.28515625" style="1189" bestFit="1" customWidth="1"/>
    <col min="10507" max="10507" width="9.42578125" style="1189" customWidth="1"/>
    <col min="10508" max="10510" width="9.85546875" style="1189" bestFit="1" customWidth="1"/>
    <col min="10511" max="10752" width="11.42578125" style="1189"/>
    <col min="10753" max="10753" width="29.28515625" style="1189" customWidth="1"/>
    <col min="10754" max="10754" width="7.7109375" style="1189" bestFit="1" customWidth="1"/>
    <col min="10755" max="10755" width="7.42578125" style="1189" bestFit="1" customWidth="1"/>
    <col min="10756" max="10756" width="7.28515625" style="1189" bestFit="1" customWidth="1"/>
    <col min="10757" max="10757" width="7.42578125" style="1189" bestFit="1" customWidth="1"/>
    <col min="10758" max="10758" width="9.42578125" style="1189" bestFit="1" customWidth="1"/>
    <col min="10759" max="10760" width="8.42578125" style="1189" bestFit="1" customWidth="1"/>
    <col min="10761" max="10762" width="7.28515625" style="1189" bestFit="1" customWidth="1"/>
    <col min="10763" max="10763" width="9.42578125" style="1189" customWidth="1"/>
    <col min="10764" max="10766" width="9.85546875" style="1189" bestFit="1" customWidth="1"/>
    <col min="10767" max="11008" width="11.42578125" style="1189"/>
    <col min="11009" max="11009" width="29.28515625" style="1189" customWidth="1"/>
    <col min="11010" max="11010" width="7.7109375" style="1189" bestFit="1" customWidth="1"/>
    <col min="11011" max="11011" width="7.42578125" style="1189" bestFit="1" customWidth="1"/>
    <col min="11012" max="11012" width="7.28515625" style="1189" bestFit="1" customWidth="1"/>
    <col min="11013" max="11013" width="7.42578125" style="1189" bestFit="1" customWidth="1"/>
    <col min="11014" max="11014" width="9.42578125" style="1189" bestFit="1" customWidth="1"/>
    <col min="11015" max="11016" width="8.42578125" style="1189" bestFit="1" customWidth="1"/>
    <col min="11017" max="11018" width="7.28515625" style="1189" bestFit="1" customWidth="1"/>
    <col min="11019" max="11019" width="9.42578125" style="1189" customWidth="1"/>
    <col min="11020" max="11022" width="9.85546875" style="1189" bestFit="1" customWidth="1"/>
    <col min="11023" max="11264" width="11.42578125" style="1189"/>
    <col min="11265" max="11265" width="29.28515625" style="1189" customWidth="1"/>
    <col min="11266" max="11266" width="7.7109375" style="1189" bestFit="1" customWidth="1"/>
    <col min="11267" max="11267" width="7.42578125" style="1189" bestFit="1" customWidth="1"/>
    <col min="11268" max="11268" width="7.28515625" style="1189" bestFit="1" customWidth="1"/>
    <col min="11269" max="11269" width="7.42578125" style="1189" bestFit="1" customWidth="1"/>
    <col min="11270" max="11270" width="9.42578125" style="1189" bestFit="1" customWidth="1"/>
    <col min="11271" max="11272" width="8.42578125" style="1189" bestFit="1" customWidth="1"/>
    <col min="11273" max="11274" width="7.28515625" style="1189" bestFit="1" customWidth="1"/>
    <col min="11275" max="11275" width="9.42578125" style="1189" customWidth="1"/>
    <col min="11276" max="11278" width="9.85546875" style="1189" bestFit="1" customWidth="1"/>
    <col min="11279" max="11520" width="11.42578125" style="1189"/>
    <col min="11521" max="11521" width="29.28515625" style="1189" customWidth="1"/>
    <col min="11522" max="11522" width="7.7109375" style="1189" bestFit="1" customWidth="1"/>
    <col min="11523" max="11523" width="7.42578125" style="1189" bestFit="1" customWidth="1"/>
    <col min="11524" max="11524" width="7.28515625" style="1189" bestFit="1" customWidth="1"/>
    <col min="11525" max="11525" width="7.42578125" style="1189" bestFit="1" customWidth="1"/>
    <col min="11526" max="11526" width="9.42578125" style="1189" bestFit="1" customWidth="1"/>
    <col min="11527" max="11528" width="8.42578125" style="1189" bestFit="1" customWidth="1"/>
    <col min="11529" max="11530" width="7.28515625" style="1189" bestFit="1" customWidth="1"/>
    <col min="11531" max="11531" width="9.42578125" style="1189" customWidth="1"/>
    <col min="11532" max="11534" width="9.85546875" style="1189" bestFit="1" customWidth="1"/>
    <col min="11535" max="11776" width="11.42578125" style="1189"/>
    <col min="11777" max="11777" width="29.28515625" style="1189" customWidth="1"/>
    <col min="11778" max="11778" width="7.7109375" style="1189" bestFit="1" customWidth="1"/>
    <col min="11779" max="11779" width="7.42578125" style="1189" bestFit="1" customWidth="1"/>
    <col min="11780" max="11780" width="7.28515625" style="1189" bestFit="1" customWidth="1"/>
    <col min="11781" max="11781" width="7.42578125" style="1189" bestFit="1" customWidth="1"/>
    <col min="11782" max="11782" width="9.42578125" style="1189" bestFit="1" customWidth="1"/>
    <col min="11783" max="11784" width="8.42578125" style="1189" bestFit="1" customWidth="1"/>
    <col min="11785" max="11786" width="7.28515625" style="1189" bestFit="1" customWidth="1"/>
    <col min="11787" max="11787" width="9.42578125" style="1189" customWidth="1"/>
    <col min="11788" max="11790" width="9.85546875" style="1189" bestFit="1" customWidth="1"/>
    <col min="11791" max="12032" width="11.42578125" style="1189"/>
    <col min="12033" max="12033" width="29.28515625" style="1189" customWidth="1"/>
    <col min="12034" max="12034" width="7.7109375" style="1189" bestFit="1" customWidth="1"/>
    <col min="12035" max="12035" width="7.42578125" style="1189" bestFit="1" customWidth="1"/>
    <col min="12036" max="12036" width="7.28515625" style="1189" bestFit="1" customWidth="1"/>
    <col min="12037" max="12037" width="7.42578125" style="1189" bestFit="1" customWidth="1"/>
    <col min="12038" max="12038" width="9.42578125" style="1189" bestFit="1" customWidth="1"/>
    <col min="12039" max="12040" width="8.42578125" style="1189" bestFit="1" customWidth="1"/>
    <col min="12041" max="12042" width="7.28515625" style="1189" bestFit="1" customWidth="1"/>
    <col min="12043" max="12043" width="9.42578125" style="1189" customWidth="1"/>
    <col min="12044" max="12046" width="9.85546875" style="1189" bestFit="1" customWidth="1"/>
    <col min="12047" max="12288" width="11.42578125" style="1189"/>
    <col min="12289" max="12289" width="29.28515625" style="1189" customWidth="1"/>
    <col min="12290" max="12290" width="7.7109375" style="1189" bestFit="1" customWidth="1"/>
    <col min="12291" max="12291" width="7.42578125" style="1189" bestFit="1" customWidth="1"/>
    <col min="12292" max="12292" width="7.28515625" style="1189" bestFit="1" customWidth="1"/>
    <col min="12293" max="12293" width="7.42578125" style="1189" bestFit="1" customWidth="1"/>
    <col min="12294" max="12294" width="9.42578125" style="1189" bestFit="1" customWidth="1"/>
    <col min="12295" max="12296" width="8.42578125" style="1189" bestFit="1" customWidth="1"/>
    <col min="12297" max="12298" width="7.28515625" style="1189" bestFit="1" customWidth="1"/>
    <col min="12299" max="12299" width="9.42578125" style="1189" customWidth="1"/>
    <col min="12300" max="12302" width="9.85546875" style="1189" bestFit="1" customWidth="1"/>
    <col min="12303" max="12544" width="11.42578125" style="1189"/>
    <col min="12545" max="12545" width="29.28515625" style="1189" customWidth="1"/>
    <col min="12546" max="12546" width="7.7109375" style="1189" bestFit="1" customWidth="1"/>
    <col min="12547" max="12547" width="7.42578125" style="1189" bestFit="1" customWidth="1"/>
    <col min="12548" max="12548" width="7.28515625" style="1189" bestFit="1" customWidth="1"/>
    <col min="12549" max="12549" width="7.42578125" style="1189" bestFit="1" customWidth="1"/>
    <col min="12550" max="12550" width="9.42578125" style="1189" bestFit="1" customWidth="1"/>
    <col min="12551" max="12552" width="8.42578125" style="1189" bestFit="1" customWidth="1"/>
    <col min="12553" max="12554" width="7.28515625" style="1189" bestFit="1" customWidth="1"/>
    <col min="12555" max="12555" width="9.42578125" style="1189" customWidth="1"/>
    <col min="12556" max="12558" width="9.85546875" style="1189" bestFit="1" customWidth="1"/>
    <col min="12559" max="12800" width="11.42578125" style="1189"/>
    <col min="12801" max="12801" width="29.28515625" style="1189" customWidth="1"/>
    <col min="12802" max="12802" width="7.7109375" style="1189" bestFit="1" customWidth="1"/>
    <col min="12803" max="12803" width="7.42578125" style="1189" bestFit="1" customWidth="1"/>
    <col min="12804" max="12804" width="7.28515625" style="1189" bestFit="1" customWidth="1"/>
    <col min="12805" max="12805" width="7.42578125" style="1189" bestFit="1" customWidth="1"/>
    <col min="12806" max="12806" width="9.42578125" style="1189" bestFit="1" customWidth="1"/>
    <col min="12807" max="12808" width="8.42578125" style="1189" bestFit="1" customWidth="1"/>
    <col min="12809" max="12810" width="7.28515625" style="1189" bestFit="1" customWidth="1"/>
    <col min="12811" max="12811" width="9.42578125" style="1189" customWidth="1"/>
    <col min="12812" max="12814" width="9.85546875" style="1189" bestFit="1" customWidth="1"/>
    <col min="12815" max="13056" width="11.42578125" style="1189"/>
    <col min="13057" max="13057" width="29.28515625" style="1189" customWidth="1"/>
    <col min="13058" max="13058" width="7.7109375" style="1189" bestFit="1" customWidth="1"/>
    <col min="13059" max="13059" width="7.42578125" style="1189" bestFit="1" customWidth="1"/>
    <col min="13060" max="13060" width="7.28515625" style="1189" bestFit="1" customWidth="1"/>
    <col min="13061" max="13061" width="7.42578125" style="1189" bestFit="1" customWidth="1"/>
    <col min="13062" max="13062" width="9.42578125" style="1189" bestFit="1" customWidth="1"/>
    <col min="13063" max="13064" width="8.42578125" style="1189" bestFit="1" customWidth="1"/>
    <col min="13065" max="13066" width="7.28515625" style="1189" bestFit="1" customWidth="1"/>
    <col min="13067" max="13067" width="9.42578125" style="1189" customWidth="1"/>
    <col min="13068" max="13070" width="9.85546875" style="1189" bestFit="1" customWidth="1"/>
    <col min="13071" max="13312" width="11.42578125" style="1189"/>
    <col min="13313" max="13313" width="29.28515625" style="1189" customWidth="1"/>
    <col min="13314" max="13314" width="7.7109375" style="1189" bestFit="1" customWidth="1"/>
    <col min="13315" max="13315" width="7.42578125" style="1189" bestFit="1" customWidth="1"/>
    <col min="13316" max="13316" width="7.28515625" style="1189" bestFit="1" customWidth="1"/>
    <col min="13317" max="13317" width="7.42578125" style="1189" bestFit="1" customWidth="1"/>
    <col min="13318" max="13318" width="9.42578125" style="1189" bestFit="1" customWidth="1"/>
    <col min="13319" max="13320" width="8.42578125" style="1189" bestFit="1" customWidth="1"/>
    <col min="13321" max="13322" width="7.28515625" style="1189" bestFit="1" customWidth="1"/>
    <col min="13323" max="13323" width="9.42578125" style="1189" customWidth="1"/>
    <col min="13324" max="13326" width="9.85546875" style="1189" bestFit="1" customWidth="1"/>
    <col min="13327" max="13568" width="11.42578125" style="1189"/>
    <col min="13569" max="13569" width="29.28515625" style="1189" customWidth="1"/>
    <col min="13570" max="13570" width="7.7109375" style="1189" bestFit="1" customWidth="1"/>
    <col min="13571" max="13571" width="7.42578125" style="1189" bestFit="1" customWidth="1"/>
    <col min="13572" max="13572" width="7.28515625" style="1189" bestFit="1" customWidth="1"/>
    <col min="13573" max="13573" width="7.42578125" style="1189" bestFit="1" customWidth="1"/>
    <col min="13574" max="13574" width="9.42578125" style="1189" bestFit="1" customWidth="1"/>
    <col min="13575" max="13576" width="8.42578125" style="1189" bestFit="1" customWidth="1"/>
    <col min="13577" max="13578" width="7.28515625" style="1189" bestFit="1" customWidth="1"/>
    <col min="13579" max="13579" width="9.42578125" style="1189" customWidth="1"/>
    <col min="13580" max="13582" width="9.85546875" style="1189" bestFit="1" customWidth="1"/>
    <col min="13583" max="13824" width="11.42578125" style="1189"/>
    <col min="13825" max="13825" width="29.28515625" style="1189" customWidth="1"/>
    <col min="13826" max="13826" width="7.7109375" style="1189" bestFit="1" customWidth="1"/>
    <col min="13827" max="13827" width="7.42578125" style="1189" bestFit="1" customWidth="1"/>
    <col min="13828" max="13828" width="7.28515625" style="1189" bestFit="1" customWidth="1"/>
    <col min="13829" max="13829" width="7.42578125" style="1189" bestFit="1" customWidth="1"/>
    <col min="13830" max="13830" width="9.42578125" style="1189" bestFit="1" customWidth="1"/>
    <col min="13831" max="13832" width="8.42578125" style="1189" bestFit="1" customWidth="1"/>
    <col min="13833" max="13834" width="7.28515625" style="1189" bestFit="1" customWidth="1"/>
    <col min="13835" max="13835" width="9.42578125" style="1189" customWidth="1"/>
    <col min="13836" max="13838" width="9.85546875" style="1189" bestFit="1" customWidth="1"/>
    <col min="13839" max="14080" width="11.42578125" style="1189"/>
    <col min="14081" max="14081" width="29.28515625" style="1189" customWidth="1"/>
    <col min="14082" max="14082" width="7.7109375" style="1189" bestFit="1" customWidth="1"/>
    <col min="14083" max="14083" width="7.42578125" style="1189" bestFit="1" customWidth="1"/>
    <col min="14084" max="14084" width="7.28515625" style="1189" bestFit="1" customWidth="1"/>
    <col min="14085" max="14085" width="7.42578125" style="1189" bestFit="1" customWidth="1"/>
    <col min="14086" max="14086" width="9.42578125" style="1189" bestFit="1" customWidth="1"/>
    <col min="14087" max="14088" width="8.42578125" style="1189" bestFit="1" customWidth="1"/>
    <col min="14089" max="14090" width="7.28515625" style="1189" bestFit="1" customWidth="1"/>
    <col min="14091" max="14091" width="9.42578125" style="1189" customWidth="1"/>
    <col min="14092" max="14094" width="9.85546875" style="1189" bestFit="1" customWidth="1"/>
    <col min="14095" max="14336" width="11.42578125" style="1189"/>
    <col min="14337" max="14337" width="29.28515625" style="1189" customWidth="1"/>
    <col min="14338" max="14338" width="7.7109375" style="1189" bestFit="1" customWidth="1"/>
    <col min="14339" max="14339" width="7.42578125" style="1189" bestFit="1" customWidth="1"/>
    <col min="14340" max="14340" width="7.28515625" style="1189" bestFit="1" customWidth="1"/>
    <col min="14341" max="14341" width="7.42578125" style="1189" bestFit="1" customWidth="1"/>
    <col min="14342" max="14342" width="9.42578125" style="1189" bestFit="1" customWidth="1"/>
    <col min="14343" max="14344" width="8.42578125" style="1189" bestFit="1" customWidth="1"/>
    <col min="14345" max="14346" width="7.28515625" style="1189" bestFit="1" customWidth="1"/>
    <col min="14347" max="14347" width="9.42578125" style="1189" customWidth="1"/>
    <col min="14348" max="14350" width="9.85546875" style="1189" bestFit="1" customWidth="1"/>
    <col min="14351" max="14592" width="11.42578125" style="1189"/>
    <col min="14593" max="14593" width="29.28515625" style="1189" customWidth="1"/>
    <col min="14594" max="14594" width="7.7109375" style="1189" bestFit="1" customWidth="1"/>
    <col min="14595" max="14595" width="7.42578125" style="1189" bestFit="1" customWidth="1"/>
    <col min="14596" max="14596" width="7.28515625" style="1189" bestFit="1" customWidth="1"/>
    <col min="14597" max="14597" width="7.42578125" style="1189" bestFit="1" customWidth="1"/>
    <col min="14598" max="14598" width="9.42578125" style="1189" bestFit="1" customWidth="1"/>
    <col min="14599" max="14600" width="8.42578125" style="1189" bestFit="1" customWidth="1"/>
    <col min="14601" max="14602" width="7.28515625" style="1189" bestFit="1" customWidth="1"/>
    <col min="14603" max="14603" width="9.42578125" style="1189" customWidth="1"/>
    <col min="14604" max="14606" width="9.85546875" style="1189" bestFit="1" customWidth="1"/>
    <col min="14607" max="14848" width="11.42578125" style="1189"/>
    <col min="14849" max="14849" width="29.28515625" style="1189" customWidth="1"/>
    <col min="14850" max="14850" width="7.7109375" style="1189" bestFit="1" customWidth="1"/>
    <col min="14851" max="14851" width="7.42578125" style="1189" bestFit="1" customWidth="1"/>
    <col min="14852" max="14852" width="7.28515625" style="1189" bestFit="1" customWidth="1"/>
    <col min="14853" max="14853" width="7.42578125" style="1189" bestFit="1" customWidth="1"/>
    <col min="14854" max="14854" width="9.42578125" style="1189" bestFit="1" customWidth="1"/>
    <col min="14855" max="14856" width="8.42578125" style="1189" bestFit="1" customWidth="1"/>
    <col min="14857" max="14858" width="7.28515625" style="1189" bestFit="1" customWidth="1"/>
    <col min="14859" max="14859" width="9.42578125" style="1189" customWidth="1"/>
    <col min="14860" max="14862" width="9.85546875" style="1189" bestFit="1" customWidth="1"/>
    <col min="14863" max="15104" width="11.42578125" style="1189"/>
    <col min="15105" max="15105" width="29.28515625" style="1189" customWidth="1"/>
    <col min="15106" max="15106" width="7.7109375" style="1189" bestFit="1" customWidth="1"/>
    <col min="15107" max="15107" width="7.42578125" style="1189" bestFit="1" customWidth="1"/>
    <col min="15108" max="15108" width="7.28515625" style="1189" bestFit="1" customWidth="1"/>
    <col min="15109" max="15109" width="7.42578125" style="1189" bestFit="1" customWidth="1"/>
    <col min="15110" max="15110" width="9.42578125" style="1189" bestFit="1" customWidth="1"/>
    <col min="15111" max="15112" width="8.42578125" style="1189" bestFit="1" customWidth="1"/>
    <col min="15113" max="15114" width="7.28515625" style="1189" bestFit="1" customWidth="1"/>
    <col min="15115" max="15115" width="9.42578125" style="1189" customWidth="1"/>
    <col min="15116" max="15118" width="9.85546875" style="1189" bestFit="1" customWidth="1"/>
    <col min="15119" max="15360" width="11.42578125" style="1189"/>
    <col min="15361" max="15361" width="29.28515625" style="1189" customWidth="1"/>
    <col min="15362" max="15362" width="7.7109375" style="1189" bestFit="1" customWidth="1"/>
    <col min="15363" max="15363" width="7.42578125" style="1189" bestFit="1" customWidth="1"/>
    <col min="15364" max="15364" width="7.28515625" style="1189" bestFit="1" customWidth="1"/>
    <col min="15365" max="15365" width="7.42578125" style="1189" bestFit="1" customWidth="1"/>
    <col min="15366" max="15366" width="9.42578125" style="1189" bestFit="1" customWidth="1"/>
    <col min="15367" max="15368" width="8.42578125" style="1189" bestFit="1" customWidth="1"/>
    <col min="15369" max="15370" width="7.28515625" style="1189" bestFit="1" customWidth="1"/>
    <col min="15371" max="15371" width="9.42578125" style="1189" customWidth="1"/>
    <col min="15372" max="15374" width="9.85546875" style="1189" bestFit="1" customWidth="1"/>
    <col min="15375" max="15616" width="11.42578125" style="1189"/>
    <col min="15617" max="15617" width="29.28515625" style="1189" customWidth="1"/>
    <col min="15618" max="15618" width="7.7109375" style="1189" bestFit="1" customWidth="1"/>
    <col min="15619" max="15619" width="7.42578125" style="1189" bestFit="1" customWidth="1"/>
    <col min="15620" max="15620" width="7.28515625" style="1189" bestFit="1" customWidth="1"/>
    <col min="15621" max="15621" width="7.42578125" style="1189" bestFit="1" customWidth="1"/>
    <col min="15622" max="15622" width="9.42578125" style="1189" bestFit="1" customWidth="1"/>
    <col min="15623" max="15624" width="8.42578125" style="1189" bestFit="1" customWidth="1"/>
    <col min="15625" max="15626" width="7.28515625" style="1189" bestFit="1" customWidth="1"/>
    <col min="15627" max="15627" width="9.42578125" style="1189" customWidth="1"/>
    <col min="15628" max="15630" width="9.85546875" style="1189" bestFit="1" customWidth="1"/>
    <col min="15631" max="15872" width="11.42578125" style="1189"/>
    <col min="15873" max="15873" width="29.28515625" style="1189" customWidth="1"/>
    <col min="15874" max="15874" width="7.7109375" style="1189" bestFit="1" customWidth="1"/>
    <col min="15875" max="15875" width="7.42578125" style="1189" bestFit="1" customWidth="1"/>
    <col min="15876" max="15876" width="7.28515625" style="1189" bestFit="1" customWidth="1"/>
    <col min="15877" max="15877" width="7.42578125" style="1189" bestFit="1" customWidth="1"/>
    <col min="15878" max="15878" width="9.42578125" style="1189" bestFit="1" customWidth="1"/>
    <col min="15879" max="15880" width="8.42578125" style="1189" bestFit="1" customWidth="1"/>
    <col min="15881" max="15882" width="7.28515625" style="1189" bestFit="1" customWidth="1"/>
    <col min="15883" max="15883" width="9.42578125" style="1189" customWidth="1"/>
    <col min="15884" max="15886" width="9.85546875" style="1189" bestFit="1" customWidth="1"/>
    <col min="15887" max="16128" width="11.42578125" style="1189"/>
    <col min="16129" max="16129" width="29.28515625" style="1189" customWidth="1"/>
    <col min="16130" max="16130" width="7.7109375" style="1189" bestFit="1" customWidth="1"/>
    <col min="16131" max="16131" width="7.42578125" style="1189" bestFit="1" customWidth="1"/>
    <col min="16132" max="16132" width="7.28515625" style="1189" bestFit="1" customWidth="1"/>
    <col min="16133" max="16133" width="7.42578125" style="1189" bestFit="1" customWidth="1"/>
    <col min="16134" max="16134" width="9.42578125" style="1189" bestFit="1" customWidth="1"/>
    <col min="16135" max="16136" width="8.42578125" style="1189" bestFit="1" customWidth="1"/>
    <col min="16137" max="16138" width="7.28515625" style="1189" bestFit="1" customWidth="1"/>
    <col min="16139" max="16139" width="9.42578125" style="1189" customWidth="1"/>
    <col min="16140" max="16142" width="9.85546875" style="1189" bestFit="1" customWidth="1"/>
    <col min="16143" max="16384" width="11.42578125" style="1189"/>
  </cols>
  <sheetData>
    <row r="1" spans="1:14">
      <c r="A1" s="1808" t="s">
        <v>1150</v>
      </c>
      <c r="B1" s="1808"/>
      <c r="C1" s="1808"/>
      <c r="D1" s="1808"/>
      <c r="E1" s="1808"/>
      <c r="F1" s="1808"/>
      <c r="G1" s="1808"/>
      <c r="H1" s="1808"/>
      <c r="I1" s="1808"/>
      <c r="J1" s="1808"/>
      <c r="K1" s="1193"/>
      <c r="L1" s="1193"/>
      <c r="M1" s="1193"/>
      <c r="N1" s="1193"/>
    </row>
    <row r="2" spans="1:14">
      <c r="A2" s="1912" t="s">
        <v>138</v>
      </c>
      <c r="B2" s="1912"/>
      <c r="C2" s="1912"/>
      <c r="D2" s="1912"/>
      <c r="E2" s="1912"/>
      <c r="F2" s="1912"/>
      <c r="G2" s="1912"/>
      <c r="H2" s="1912"/>
      <c r="I2" s="1912"/>
      <c r="J2" s="1912"/>
      <c r="K2" s="1193"/>
      <c r="L2" s="1193"/>
      <c r="M2" s="1193"/>
      <c r="N2" s="1193"/>
    </row>
    <row r="3" spans="1:14">
      <c r="A3" s="1922" t="s">
        <v>1151</v>
      </c>
      <c r="B3" s="1922"/>
      <c r="C3" s="1922"/>
      <c r="D3" s="1922"/>
      <c r="E3" s="1922"/>
      <c r="F3" s="1922"/>
      <c r="G3" s="1922"/>
      <c r="H3" s="1922"/>
      <c r="I3" s="1922"/>
      <c r="J3" s="1922"/>
      <c r="K3" s="865"/>
      <c r="L3" s="1194"/>
      <c r="M3" s="865"/>
      <c r="N3" s="865"/>
    </row>
    <row r="4" spans="1:14" ht="6.75" customHeight="1" thickBot="1">
      <c r="A4" s="1922"/>
      <c r="B4" s="1922"/>
      <c r="C4" s="1922"/>
      <c r="D4" s="1922"/>
      <c r="E4" s="1922"/>
      <c r="F4" s="1922"/>
      <c r="G4" s="1922"/>
      <c r="H4" s="1922"/>
      <c r="I4" s="1922"/>
      <c r="J4" s="1922"/>
      <c r="K4" s="865"/>
      <c r="L4" s="865"/>
      <c r="M4" s="865"/>
      <c r="N4" s="865"/>
    </row>
    <row r="5" spans="1:14" ht="18" customHeight="1" thickTop="1">
      <c r="A5" s="1938" t="s">
        <v>1152</v>
      </c>
      <c r="B5" s="1195" t="s">
        <v>5</v>
      </c>
      <c r="C5" s="1915" t="s">
        <v>6</v>
      </c>
      <c r="D5" s="1915"/>
      <c r="E5" s="1915"/>
      <c r="F5" s="1915" t="s">
        <v>47</v>
      </c>
      <c r="G5" s="1915"/>
      <c r="H5" s="1915"/>
      <c r="I5" s="1915" t="s">
        <v>4</v>
      </c>
      <c r="J5" s="1916"/>
      <c r="K5" s="865"/>
    </row>
    <row r="6" spans="1:14">
      <c r="A6" s="1939"/>
      <c r="B6" s="1168" t="s">
        <v>1153</v>
      </c>
      <c r="C6" s="1196" t="s">
        <v>1154</v>
      </c>
      <c r="D6" s="1168" t="s">
        <v>1155</v>
      </c>
      <c r="E6" s="1168" t="s">
        <v>1153</v>
      </c>
      <c r="F6" s="1196" t="s">
        <v>1154</v>
      </c>
      <c r="G6" s="1168" t="s">
        <v>1155</v>
      </c>
      <c r="H6" s="1168" t="s">
        <v>1153</v>
      </c>
      <c r="I6" s="1941" t="s">
        <v>1156</v>
      </c>
      <c r="J6" s="1943" t="s">
        <v>1157</v>
      </c>
      <c r="K6" s="1197"/>
    </row>
    <row r="7" spans="1:14">
      <c r="A7" s="1940"/>
      <c r="B7" s="1196">
        <v>1</v>
      </c>
      <c r="C7" s="1168">
        <v>2</v>
      </c>
      <c r="D7" s="1168">
        <v>3</v>
      </c>
      <c r="E7" s="1196">
        <v>4</v>
      </c>
      <c r="F7" s="1168">
        <v>5</v>
      </c>
      <c r="G7" s="1168">
        <v>6</v>
      </c>
      <c r="H7" s="1196">
        <v>7</v>
      </c>
      <c r="I7" s="1942"/>
      <c r="J7" s="1944"/>
      <c r="K7" s="1198"/>
      <c r="L7" s="1197"/>
      <c r="M7" s="1199"/>
      <c r="N7" s="1197"/>
    </row>
    <row r="8" spans="1:14" ht="28.5" customHeight="1">
      <c r="A8" s="1171" t="s">
        <v>1158</v>
      </c>
      <c r="B8" s="1186">
        <v>1292.74</v>
      </c>
      <c r="C8" s="1186">
        <v>1603.83</v>
      </c>
      <c r="D8" s="1186">
        <v>1277.06</v>
      </c>
      <c r="E8" s="1186">
        <v>1581.22</v>
      </c>
      <c r="F8" s="1173">
        <v>1152.81</v>
      </c>
      <c r="G8" s="1173">
        <v>1049.9100000000001</v>
      </c>
      <c r="H8" s="1173">
        <v>1134.04</v>
      </c>
      <c r="I8" s="1186">
        <v>22.315392112876523</v>
      </c>
      <c r="J8" s="1187">
        <v>-28.280694653495402</v>
      </c>
      <c r="L8" s="1200"/>
      <c r="M8" s="1200"/>
      <c r="N8" s="1200"/>
    </row>
    <row r="9" spans="1:14" ht="28.5" customHeight="1">
      <c r="A9" s="1171" t="s">
        <v>1159</v>
      </c>
      <c r="B9" s="1186">
        <v>1363.57</v>
      </c>
      <c r="C9" s="1186">
        <v>1966.63</v>
      </c>
      <c r="D9" s="1186">
        <v>1473.13</v>
      </c>
      <c r="E9" s="1186">
        <v>1966.63</v>
      </c>
      <c r="F9" s="1173">
        <v>1525.66</v>
      </c>
      <c r="G9" s="1173">
        <v>1395.19</v>
      </c>
      <c r="H9" s="1173">
        <v>1492.18</v>
      </c>
      <c r="I9" s="1186">
        <v>44.226552358881463</v>
      </c>
      <c r="J9" s="1187">
        <v>-24.125026059807894</v>
      </c>
      <c r="L9" s="1200"/>
      <c r="M9" s="1200"/>
      <c r="N9" s="1200"/>
    </row>
    <row r="10" spans="1:14" ht="28.5" customHeight="1">
      <c r="A10" s="1171" t="s">
        <v>1160</v>
      </c>
      <c r="B10" s="1186">
        <v>6085.06</v>
      </c>
      <c r="C10" s="1186">
        <v>8945.36</v>
      </c>
      <c r="D10" s="1186">
        <v>6193.04</v>
      </c>
      <c r="E10" s="1186">
        <v>8869</v>
      </c>
      <c r="F10" s="1173">
        <v>6246.76</v>
      </c>
      <c r="G10" s="1173">
        <v>5300.55</v>
      </c>
      <c r="H10" s="1173">
        <v>6161.08</v>
      </c>
      <c r="I10" s="1186">
        <v>45.75041166397699</v>
      </c>
      <c r="J10" s="1187">
        <v>-30.532416281429704</v>
      </c>
      <c r="L10" s="1200"/>
      <c r="M10" s="1200"/>
      <c r="N10" s="1200"/>
    </row>
    <row r="11" spans="1:14" ht="28.5" customHeight="1">
      <c r="A11" s="1171" t="s">
        <v>1161</v>
      </c>
      <c r="B11" s="1186">
        <v>704.94</v>
      </c>
      <c r="C11" s="1186">
        <v>765.45</v>
      </c>
      <c r="D11" s="1186">
        <v>611.92999999999995</v>
      </c>
      <c r="E11" s="1186">
        <v>761.65</v>
      </c>
      <c r="F11" s="1173">
        <v>666.79</v>
      </c>
      <c r="G11" s="1173">
        <v>636.32000000000005</v>
      </c>
      <c r="H11" s="1173">
        <v>648.6</v>
      </c>
      <c r="I11" s="1186">
        <v>8.0446562828041976</v>
      </c>
      <c r="J11" s="1187">
        <v>-14.842775553075555</v>
      </c>
      <c r="L11" s="1200"/>
      <c r="M11" s="1200"/>
      <c r="N11" s="1200"/>
    </row>
    <row r="12" spans="1:14" ht="28.5" customHeight="1">
      <c r="A12" s="1171" t="s">
        <v>1162</v>
      </c>
      <c r="B12" s="1186" t="s">
        <v>319</v>
      </c>
      <c r="C12" s="1186" t="s">
        <v>319</v>
      </c>
      <c r="D12" s="1186" t="s">
        <v>319</v>
      </c>
      <c r="E12" s="1186" t="s">
        <v>319</v>
      </c>
      <c r="F12" s="1173">
        <v>1495.04</v>
      </c>
      <c r="G12" s="1173">
        <v>1283.83</v>
      </c>
      <c r="H12" s="1173">
        <v>1477.84</v>
      </c>
      <c r="I12" s="1186"/>
      <c r="J12" s="1187"/>
      <c r="L12" s="1200"/>
      <c r="M12" s="1200"/>
      <c r="N12" s="1200"/>
    </row>
    <row r="13" spans="1:14" ht="28.5" customHeight="1">
      <c r="A13" s="1171" t="s">
        <v>1145</v>
      </c>
      <c r="B13" s="1186">
        <v>2160.6799999999998</v>
      </c>
      <c r="C13" s="1186">
        <v>2210.75</v>
      </c>
      <c r="D13" s="1186">
        <v>2160.9699999999998</v>
      </c>
      <c r="E13" s="1186">
        <v>2207.9899999999998</v>
      </c>
      <c r="F13" s="1173">
        <v>2303.67</v>
      </c>
      <c r="G13" s="1173">
        <v>2114.5100000000002</v>
      </c>
      <c r="H13" s="1173">
        <v>2264.2800000000002</v>
      </c>
      <c r="I13" s="1186">
        <v>2.189588462891308</v>
      </c>
      <c r="J13" s="1187">
        <v>2.5493774881227012</v>
      </c>
      <c r="L13" s="1200"/>
      <c r="M13" s="1200"/>
      <c r="N13" s="1200"/>
    </row>
    <row r="14" spans="1:14" ht="28.5" customHeight="1">
      <c r="A14" s="1171" t="s">
        <v>1146</v>
      </c>
      <c r="B14" s="1186">
        <v>1841.28</v>
      </c>
      <c r="C14" s="1186">
        <v>2211.5300000000002</v>
      </c>
      <c r="D14" s="1186">
        <v>1785.37</v>
      </c>
      <c r="E14" s="1186">
        <v>2206.1999999999998</v>
      </c>
      <c r="F14" s="1173">
        <v>1920.25</v>
      </c>
      <c r="G14" s="1173">
        <v>1670.9</v>
      </c>
      <c r="H14" s="1173">
        <v>1859.99</v>
      </c>
      <c r="I14" s="1186">
        <v>19.818821689259636</v>
      </c>
      <c r="J14" s="1187">
        <v>-15.692593599854945</v>
      </c>
      <c r="L14" s="1200"/>
      <c r="M14" s="1200"/>
      <c r="N14" s="1200"/>
    </row>
    <row r="15" spans="1:14" ht="28.5" customHeight="1">
      <c r="A15" s="1171" t="s">
        <v>1147</v>
      </c>
      <c r="B15" s="1186">
        <v>201.38</v>
      </c>
      <c r="C15" s="1186">
        <v>209.25</v>
      </c>
      <c r="D15" s="1186">
        <v>206.16</v>
      </c>
      <c r="E15" s="1186">
        <v>209.25</v>
      </c>
      <c r="F15" s="1173">
        <v>209.79</v>
      </c>
      <c r="G15" s="1173">
        <v>199.06</v>
      </c>
      <c r="H15" s="1173">
        <v>209.36</v>
      </c>
      <c r="I15" s="1186">
        <v>3.9080345615254828</v>
      </c>
      <c r="J15" s="1187">
        <v>5.2568697730009717E-2</v>
      </c>
      <c r="L15" s="1200"/>
      <c r="M15" s="1200"/>
      <c r="N15" s="1200"/>
    </row>
    <row r="16" spans="1:14" ht="28.5" customHeight="1">
      <c r="A16" s="1171" t="s">
        <v>1163</v>
      </c>
      <c r="B16" s="1186">
        <v>2275.62</v>
      </c>
      <c r="C16" s="1186">
        <v>2101.27</v>
      </c>
      <c r="D16" s="1186">
        <v>1595.61</v>
      </c>
      <c r="E16" s="1186">
        <v>2034.12</v>
      </c>
      <c r="F16" s="1173">
        <v>1570.34</v>
      </c>
      <c r="G16" s="1173">
        <v>1373.5</v>
      </c>
      <c r="H16" s="1173">
        <v>1511.87</v>
      </c>
      <c r="I16" s="1186">
        <v>-10.612492419648277</v>
      </c>
      <c r="J16" s="1187">
        <v>-25.674493146913662</v>
      </c>
      <c r="L16" s="1200"/>
      <c r="M16" s="1200"/>
      <c r="N16" s="1200"/>
    </row>
    <row r="17" spans="1:18" ht="28.5" customHeight="1">
      <c r="A17" s="1171" t="s">
        <v>539</v>
      </c>
      <c r="B17" s="1186">
        <v>839.99</v>
      </c>
      <c r="C17" s="1186">
        <v>692.1</v>
      </c>
      <c r="D17" s="1186">
        <v>647.28</v>
      </c>
      <c r="E17" s="1186">
        <v>685.74</v>
      </c>
      <c r="F17" s="1173">
        <v>714.96</v>
      </c>
      <c r="G17" s="1173">
        <v>670.82</v>
      </c>
      <c r="H17" s="1173">
        <v>713.69</v>
      </c>
      <c r="I17" s="1186">
        <v>-18.3633138489744</v>
      </c>
      <c r="J17" s="1187">
        <v>4.0758888208358854</v>
      </c>
      <c r="L17" s="1200"/>
      <c r="M17" s="1200"/>
      <c r="N17" s="1200"/>
    </row>
    <row r="18" spans="1:18" ht="28.5" customHeight="1">
      <c r="A18" s="1176" t="s">
        <v>1164</v>
      </c>
      <c r="B18" s="1201">
        <v>1388.63</v>
      </c>
      <c r="C18" s="1201">
        <v>1709.82</v>
      </c>
      <c r="D18" s="1201">
        <v>1347.09</v>
      </c>
      <c r="E18" s="1201">
        <v>1697.13</v>
      </c>
      <c r="F18" s="1177">
        <v>1294.6500000000001</v>
      </c>
      <c r="G18" s="1177">
        <v>1168.55</v>
      </c>
      <c r="H18" s="1177">
        <v>1277.55</v>
      </c>
      <c r="I18" s="1201">
        <v>-13.253754389090545</v>
      </c>
      <c r="J18" s="1202">
        <v>-24.722914567534602</v>
      </c>
      <c r="L18" s="1203"/>
      <c r="M18" s="1203"/>
      <c r="N18" s="1203"/>
    </row>
    <row r="19" spans="1:18" ht="28.5" customHeight="1">
      <c r="A19" s="1176" t="s">
        <v>1165</v>
      </c>
      <c r="B19" s="1201">
        <v>299.92</v>
      </c>
      <c r="C19" s="1201">
        <v>370.95</v>
      </c>
      <c r="D19" s="1201">
        <v>292.64</v>
      </c>
      <c r="E19" s="1201">
        <v>367.52</v>
      </c>
      <c r="F19" s="1177">
        <v>276.08999999999997</v>
      </c>
      <c r="G19" s="1177">
        <v>249.65</v>
      </c>
      <c r="H19" s="1177">
        <v>272.45</v>
      </c>
      <c r="I19" s="1201">
        <v>22.539343825019998</v>
      </c>
      <c r="J19" s="1202">
        <v>-25.867979973878974</v>
      </c>
      <c r="L19" s="1203"/>
      <c r="M19" s="1203"/>
      <c r="N19" s="1203"/>
    </row>
    <row r="20" spans="1:18" ht="28.5" customHeight="1" thickBot="1">
      <c r="A20" s="1180" t="s">
        <v>1166</v>
      </c>
      <c r="B20" s="1204">
        <v>99.69</v>
      </c>
      <c r="C20" s="1204">
        <v>128.51</v>
      </c>
      <c r="D20" s="1204">
        <v>99.34</v>
      </c>
      <c r="E20" s="1204">
        <v>127.31</v>
      </c>
      <c r="F20" s="1181">
        <v>93.51</v>
      </c>
      <c r="G20" s="1181">
        <v>83.98</v>
      </c>
      <c r="H20" s="1181">
        <v>92.12</v>
      </c>
      <c r="I20" s="1204">
        <v>27.705888253586124</v>
      </c>
      <c r="J20" s="1205">
        <v>-27.641190794124583</v>
      </c>
      <c r="K20" s="1206"/>
      <c r="L20" s="1207"/>
      <c r="M20" s="1207"/>
      <c r="N20" s="1207"/>
    </row>
    <row r="21" spans="1:18" s="1208" customFormat="1" ht="18" customHeight="1" thickTop="1">
      <c r="A21" s="1921" t="s">
        <v>1149</v>
      </c>
      <c r="B21" s="1921"/>
      <c r="C21" s="1921"/>
      <c r="D21" s="1921"/>
      <c r="E21" s="1921"/>
      <c r="F21" s="1921"/>
      <c r="G21" s="1921"/>
      <c r="H21" s="1921"/>
      <c r="I21" s="1921"/>
      <c r="J21" s="1921"/>
      <c r="K21" s="1206"/>
      <c r="L21" s="1207"/>
      <c r="M21" s="1207"/>
      <c r="N21" s="1207"/>
    </row>
    <row r="22" spans="1:18" s="1208" customFormat="1">
      <c r="A22" s="1937" t="s">
        <v>1057</v>
      </c>
      <c r="B22" s="1937"/>
      <c r="C22" s="1937"/>
      <c r="D22" s="1937"/>
      <c r="E22" s="1937"/>
      <c r="F22" s="1937"/>
      <c r="G22" s="1937"/>
      <c r="H22" s="1937"/>
      <c r="I22" s="1937"/>
      <c r="J22" s="1937"/>
      <c r="K22" s="1210"/>
      <c r="L22" s="1210"/>
      <c r="M22" s="1210"/>
      <c r="N22" s="1210"/>
    </row>
    <row r="23" spans="1:18" s="1208" customFormat="1">
      <c r="A23" s="1937" t="s">
        <v>1058</v>
      </c>
      <c r="B23" s="1937"/>
      <c r="C23" s="1937"/>
      <c r="D23" s="1937"/>
      <c r="E23" s="1937"/>
      <c r="F23" s="1937"/>
      <c r="G23" s="1937"/>
      <c r="H23" s="1937"/>
      <c r="I23" s="1937"/>
      <c r="J23" s="1937"/>
      <c r="K23" s="1211"/>
      <c r="L23" s="1211"/>
      <c r="M23" s="1211"/>
      <c r="N23" s="1211"/>
    </row>
    <row r="24" spans="1:18">
      <c r="A24" s="1167"/>
      <c r="F24" s="1208"/>
      <c r="G24" s="1208"/>
      <c r="H24" s="1208"/>
      <c r="I24" s="1208"/>
      <c r="J24" s="1208"/>
      <c r="K24" s="1208"/>
      <c r="L24" s="1212"/>
      <c r="M24" s="1212"/>
      <c r="N24" s="1208"/>
      <c r="O24" s="1183"/>
      <c r="P24" s="1183"/>
      <c r="Q24" s="1167"/>
      <c r="R24" s="1167"/>
    </row>
    <row r="25" spans="1:18">
      <c r="F25" s="1208"/>
      <c r="G25" s="1208"/>
      <c r="H25" s="1208"/>
      <c r="I25" s="1208"/>
      <c r="J25" s="1208"/>
      <c r="K25" s="1208"/>
      <c r="L25" s="1212"/>
      <c r="M25" s="1212"/>
      <c r="N25" s="1208"/>
      <c r="O25" s="1183"/>
      <c r="P25" s="1183"/>
      <c r="Q25" s="1167"/>
      <c r="R25" s="1167"/>
    </row>
    <row r="26" spans="1:18">
      <c r="L26" s="1212"/>
      <c r="M26" s="1212"/>
      <c r="O26" s="1167"/>
      <c r="P26" s="1167"/>
      <c r="Q26" s="1167"/>
      <c r="R26" s="1167"/>
    </row>
    <row r="27" spans="1:18">
      <c r="L27" s="1212"/>
      <c r="M27" s="1212"/>
      <c r="O27" s="1167"/>
      <c r="P27" s="1167"/>
      <c r="Q27" s="1167"/>
      <c r="R27" s="1167"/>
    </row>
    <row r="28" spans="1:18">
      <c r="L28" s="1212"/>
      <c r="M28" s="1212"/>
      <c r="O28" s="1167"/>
      <c r="P28" s="1167"/>
      <c r="Q28" s="1167"/>
      <c r="R28" s="1167"/>
    </row>
    <row r="29" spans="1:18">
      <c r="L29" s="1212"/>
      <c r="M29" s="1212"/>
      <c r="O29" s="1167"/>
      <c r="P29" s="1167"/>
      <c r="Q29" s="1167"/>
      <c r="R29" s="1167"/>
    </row>
    <row r="30" spans="1:18">
      <c r="L30" s="1212"/>
      <c r="M30" s="1212"/>
      <c r="O30" s="1167"/>
      <c r="P30" s="1167"/>
      <c r="Q30" s="1167"/>
      <c r="R30" s="1167"/>
    </row>
    <row r="31" spans="1:18">
      <c r="L31" s="1212"/>
      <c r="M31" s="1212"/>
      <c r="O31" s="1167"/>
      <c r="P31" s="1167"/>
      <c r="Q31" s="1167"/>
      <c r="R31" s="1167"/>
    </row>
    <row r="32" spans="1:18">
      <c r="L32" s="1212"/>
      <c r="M32" s="1212"/>
      <c r="O32" s="1167"/>
      <c r="P32" s="1167"/>
      <c r="Q32" s="1167"/>
      <c r="R32" s="1167"/>
    </row>
    <row r="33" spans="12:18">
      <c r="L33" s="1212"/>
      <c r="M33" s="1212"/>
      <c r="O33" s="1167"/>
      <c r="P33" s="1167"/>
      <c r="Q33" s="1167"/>
      <c r="R33" s="1167"/>
    </row>
    <row r="34" spans="12:18">
      <c r="L34" s="1212"/>
      <c r="M34" s="1212"/>
      <c r="O34" s="1167"/>
      <c r="P34" s="1167"/>
      <c r="Q34" s="1167"/>
      <c r="R34" s="1167"/>
    </row>
    <row r="35" spans="12:18">
      <c r="L35" s="1212"/>
      <c r="M35" s="1212"/>
    </row>
    <row r="36" spans="12:18">
      <c r="L36" s="1212"/>
      <c r="M36" s="1212"/>
    </row>
    <row r="37" spans="12:18">
      <c r="L37" s="1212"/>
      <c r="M37" s="1212"/>
    </row>
    <row r="38" spans="12:18">
      <c r="L38" s="1212"/>
      <c r="M38" s="1212"/>
    </row>
    <row r="39" spans="12:18">
      <c r="L39" s="1212"/>
      <c r="M39" s="1212"/>
    </row>
    <row r="40" spans="12:18">
      <c r="L40" s="1212"/>
      <c r="M40" s="1212"/>
    </row>
    <row r="41" spans="12:18">
      <c r="L41" s="1212"/>
      <c r="M41" s="1212"/>
    </row>
    <row r="42" spans="12:18">
      <c r="L42" s="1212"/>
      <c r="M42" s="1212"/>
    </row>
    <row r="43" spans="12:18">
      <c r="L43" s="1212"/>
      <c r="M43" s="1212"/>
    </row>
    <row r="44" spans="12:18">
      <c r="L44" s="1212"/>
      <c r="M44" s="1212"/>
    </row>
    <row r="45" spans="12:18">
      <c r="L45" s="1212"/>
      <c r="M45" s="1212"/>
    </row>
    <row r="46" spans="12:18">
      <c r="L46" s="1212"/>
      <c r="M46" s="1212"/>
    </row>
    <row r="47" spans="12:18">
      <c r="L47" s="1212"/>
      <c r="M47" s="1212"/>
    </row>
    <row r="48" spans="12:18">
      <c r="L48" s="1212"/>
      <c r="M48" s="1212"/>
    </row>
    <row r="49" spans="12:13">
      <c r="L49" s="1212"/>
      <c r="M49" s="1212"/>
    </row>
    <row r="50" spans="12:13">
      <c r="L50" s="1212"/>
      <c r="M50" s="1212"/>
    </row>
    <row r="51" spans="12:13">
      <c r="L51" s="1212"/>
      <c r="M51" s="1212"/>
    </row>
    <row r="52" spans="12:13">
      <c r="L52" s="1212"/>
      <c r="M52" s="1212"/>
    </row>
    <row r="53" spans="12:13">
      <c r="L53" s="1212"/>
      <c r="M53" s="1212"/>
    </row>
    <row r="54" spans="12:13">
      <c r="L54" s="1212"/>
      <c r="M54" s="1212"/>
    </row>
    <row r="55" spans="12:13">
      <c r="L55" s="1212"/>
      <c r="M55" s="1212"/>
    </row>
    <row r="56" spans="12:13">
      <c r="L56" s="1212"/>
      <c r="M56" s="1212"/>
    </row>
    <row r="57" spans="12:13">
      <c r="L57" s="1212"/>
      <c r="M57" s="1212"/>
    </row>
    <row r="58" spans="12:13">
      <c r="L58" s="1212"/>
      <c r="M58" s="1212"/>
    </row>
    <row r="59" spans="12:13">
      <c r="L59" s="1212"/>
      <c r="M59" s="1212"/>
    </row>
    <row r="60" spans="12:13">
      <c r="L60" s="1212"/>
      <c r="M60" s="1212"/>
    </row>
    <row r="61" spans="12:13">
      <c r="L61" s="1212"/>
      <c r="M61" s="1212"/>
    </row>
    <row r="62" spans="12:13">
      <c r="L62" s="1212"/>
      <c r="M62" s="1212"/>
    </row>
    <row r="63" spans="12:13">
      <c r="L63" s="1212"/>
      <c r="M63" s="1212"/>
    </row>
    <row r="64" spans="12:13">
      <c r="L64" s="1212"/>
      <c r="M64" s="1212"/>
    </row>
    <row r="65" spans="12:13">
      <c r="L65" s="1212"/>
      <c r="M65" s="1212"/>
    </row>
    <row r="66" spans="12:13">
      <c r="L66" s="1212"/>
      <c r="M66" s="1212"/>
    </row>
    <row r="67" spans="12:13">
      <c r="L67" s="1212"/>
      <c r="M67" s="1212"/>
    </row>
    <row r="68" spans="12:13">
      <c r="L68" s="1212"/>
      <c r="M68" s="1212"/>
    </row>
    <row r="69" spans="12:13">
      <c r="L69" s="1212"/>
      <c r="M69" s="1212"/>
    </row>
    <row r="70" spans="12:13">
      <c r="L70" s="1212"/>
      <c r="M70" s="1212"/>
    </row>
    <row r="71" spans="12:13">
      <c r="L71" s="1212"/>
      <c r="M71" s="1212"/>
    </row>
    <row r="72" spans="12:13">
      <c r="L72" s="1212"/>
      <c r="M72" s="1212"/>
    </row>
    <row r="73" spans="12:13">
      <c r="L73" s="1212"/>
      <c r="M73" s="1212"/>
    </row>
    <row r="74" spans="12:13">
      <c r="L74" s="1212"/>
      <c r="M74" s="1212"/>
    </row>
    <row r="75" spans="12:13">
      <c r="L75" s="1212"/>
      <c r="M75" s="1212"/>
    </row>
    <row r="76" spans="12:13">
      <c r="L76" s="1212"/>
      <c r="M76" s="1212"/>
    </row>
    <row r="77" spans="12:13">
      <c r="L77" s="1212"/>
      <c r="M77" s="1212"/>
    </row>
    <row r="78" spans="12:13">
      <c r="L78" s="1212"/>
      <c r="M78" s="1212"/>
    </row>
    <row r="79" spans="12:13">
      <c r="L79" s="1212"/>
      <c r="M79" s="1212"/>
    </row>
    <row r="80" spans="12:13">
      <c r="L80" s="1212"/>
      <c r="M80" s="1212"/>
    </row>
    <row r="81" spans="12:13">
      <c r="L81" s="1212"/>
      <c r="M81" s="1212"/>
    </row>
    <row r="82" spans="12:13">
      <c r="L82" s="1212"/>
      <c r="M82" s="1212"/>
    </row>
    <row r="83" spans="12:13">
      <c r="L83" s="1212"/>
      <c r="M83" s="1212"/>
    </row>
    <row r="84" spans="12:13">
      <c r="L84" s="1212"/>
      <c r="M84" s="1212"/>
    </row>
    <row r="85" spans="12:13">
      <c r="L85" s="1212"/>
      <c r="M85" s="1212"/>
    </row>
    <row r="86" spans="12:13">
      <c r="L86" s="1212"/>
      <c r="M86" s="1212"/>
    </row>
    <row r="87" spans="12:13">
      <c r="L87" s="1212"/>
      <c r="M87" s="1212"/>
    </row>
    <row r="88" spans="12:13">
      <c r="L88" s="1212"/>
      <c r="M88" s="1212"/>
    </row>
    <row r="89" spans="12:13">
      <c r="L89" s="1212"/>
      <c r="M89" s="1212"/>
    </row>
    <row r="90" spans="12:13">
      <c r="L90" s="1212"/>
      <c r="M90" s="1212"/>
    </row>
    <row r="91" spans="12:13">
      <c r="L91" s="1212"/>
      <c r="M91" s="1212"/>
    </row>
    <row r="92" spans="12:13">
      <c r="L92" s="1212"/>
      <c r="M92" s="1212"/>
    </row>
    <row r="93" spans="12:13">
      <c r="L93" s="1212"/>
      <c r="M93" s="1212"/>
    </row>
    <row r="94" spans="12:13">
      <c r="L94" s="1212"/>
      <c r="M94" s="1212"/>
    </row>
    <row r="95" spans="12:13">
      <c r="L95" s="1212"/>
      <c r="M95" s="1212"/>
    </row>
    <row r="96" spans="12:13">
      <c r="L96" s="1212"/>
      <c r="M96" s="1212"/>
    </row>
    <row r="97" spans="12:13">
      <c r="L97" s="1212"/>
      <c r="M97" s="1212"/>
    </row>
    <row r="98" spans="12:13">
      <c r="L98" s="1212"/>
      <c r="M98" s="1212"/>
    </row>
    <row r="99" spans="12:13">
      <c r="L99" s="1212"/>
      <c r="M99" s="1212"/>
    </row>
    <row r="100" spans="12:13">
      <c r="L100" s="1212"/>
      <c r="M100" s="1212"/>
    </row>
    <row r="101" spans="12:13">
      <c r="L101" s="1212"/>
      <c r="M101" s="1212"/>
    </row>
    <row r="102" spans="12:13">
      <c r="L102" s="1212"/>
      <c r="M102" s="1212"/>
    </row>
    <row r="103" spans="12:13">
      <c r="L103" s="1212"/>
      <c r="M103" s="1212"/>
    </row>
    <row r="104" spans="12:13">
      <c r="L104" s="1212"/>
      <c r="M104" s="1212"/>
    </row>
    <row r="105" spans="12:13">
      <c r="L105" s="1212"/>
      <c r="M105" s="1212"/>
    </row>
    <row r="106" spans="12:13">
      <c r="L106" s="1212"/>
      <c r="M106" s="1212"/>
    </row>
    <row r="107" spans="12:13">
      <c r="L107" s="1212"/>
      <c r="M107" s="1212"/>
    </row>
    <row r="108" spans="12:13">
      <c r="L108" s="1212"/>
      <c r="M108" s="1212"/>
    </row>
    <row r="109" spans="12:13">
      <c r="L109" s="1212"/>
      <c r="M109" s="1212"/>
    </row>
    <row r="110" spans="12:13">
      <c r="L110" s="1212"/>
      <c r="M110" s="1212"/>
    </row>
    <row r="111" spans="12:13">
      <c r="L111" s="1212"/>
      <c r="M111" s="1212"/>
    </row>
    <row r="112" spans="12:13">
      <c r="L112" s="1212"/>
      <c r="M112" s="1212"/>
    </row>
    <row r="113" spans="12:13">
      <c r="L113" s="1212"/>
      <c r="M113" s="1212"/>
    </row>
    <row r="114" spans="12:13">
      <c r="L114" s="1212"/>
      <c r="M114" s="1212"/>
    </row>
    <row r="115" spans="12:13">
      <c r="L115" s="1212"/>
      <c r="M115" s="1212"/>
    </row>
  </sheetData>
  <mergeCells count="13">
    <mergeCell ref="A21:J21"/>
    <mergeCell ref="A22:J22"/>
    <mergeCell ref="A23:J23"/>
    <mergeCell ref="A1:J1"/>
    <mergeCell ref="A2:J2"/>
    <mergeCell ref="A3:J3"/>
    <mergeCell ref="A4:J4"/>
    <mergeCell ref="A5:A7"/>
    <mergeCell ref="C5:E5"/>
    <mergeCell ref="F5:H5"/>
    <mergeCell ref="I5:J5"/>
    <mergeCell ref="I6:I7"/>
    <mergeCell ref="J6:J7"/>
  </mergeCells>
  <pageMargins left="0.5" right="0.5" top="1" bottom="1" header="0.3" footer="0.3"/>
  <pageSetup scale="70" orientation="portrait" r:id="rId1"/>
</worksheet>
</file>

<file path=xl/worksheets/sheet45.xml><?xml version="1.0" encoding="utf-8"?>
<worksheet xmlns="http://schemas.openxmlformats.org/spreadsheetml/2006/main" xmlns:r="http://schemas.openxmlformats.org/officeDocument/2006/relationships">
  <sheetPr>
    <pageSetUpPr fitToPage="1"/>
  </sheetPr>
  <dimension ref="A1:M24"/>
  <sheetViews>
    <sheetView workbookViewId="0">
      <selection activeCell="N13" sqref="N13"/>
    </sheetView>
  </sheetViews>
  <sheetFormatPr defaultColWidth="8.85546875" defaultRowHeight="12.75"/>
  <cols>
    <col min="1" max="1" width="28.7109375" style="840" customWidth="1"/>
    <col min="2" max="10" width="12" style="840" customWidth="1"/>
    <col min="11" max="256" width="8.85546875" style="840"/>
    <col min="257" max="257" width="26.28515625" style="840" customWidth="1"/>
    <col min="258" max="258" width="10.85546875" style="840" customWidth="1"/>
    <col min="259" max="259" width="10" style="840" customWidth="1"/>
    <col min="260" max="260" width="10.42578125" style="840" customWidth="1"/>
    <col min="261" max="261" width="11.42578125" style="840" customWidth="1"/>
    <col min="262" max="262" width="9.140625" style="840" customWidth="1"/>
    <col min="263" max="263" width="9.85546875" style="840" customWidth="1"/>
    <col min="264" max="264" width="10.28515625" style="840" bestFit="1" customWidth="1"/>
    <col min="265" max="265" width="8.7109375" style="840" bestFit="1" customWidth="1"/>
    <col min="266" max="266" width="10.140625" style="840" bestFit="1" customWidth="1"/>
    <col min="267" max="512" width="8.85546875" style="840"/>
    <col min="513" max="513" width="26.28515625" style="840" customWidth="1"/>
    <col min="514" max="514" width="10.85546875" style="840" customWidth="1"/>
    <col min="515" max="515" width="10" style="840" customWidth="1"/>
    <col min="516" max="516" width="10.42578125" style="840" customWidth="1"/>
    <col min="517" max="517" width="11.42578125" style="840" customWidth="1"/>
    <col min="518" max="518" width="9.140625" style="840" customWidth="1"/>
    <col min="519" max="519" width="9.85546875" style="840" customWidth="1"/>
    <col min="520" max="520" width="10.28515625" style="840" bestFit="1" customWidth="1"/>
    <col min="521" max="521" width="8.7109375" style="840" bestFit="1" customWidth="1"/>
    <col min="522" max="522" width="10.140625" style="840" bestFit="1" customWidth="1"/>
    <col min="523" max="768" width="8.85546875" style="840"/>
    <col min="769" max="769" width="26.28515625" style="840" customWidth="1"/>
    <col min="770" max="770" width="10.85546875" style="840" customWidth="1"/>
    <col min="771" max="771" width="10" style="840" customWidth="1"/>
    <col min="772" max="772" width="10.42578125" style="840" customWidth="1"/>
    <col min="773" max="773" width="11.42578125" style="840" customWidth="1"/>
    <col min="774" max="774" width="9.140625" style="840" customWidth="1"/>
    <col min="775" max="775" width="9.85546875" style="840" customWidth="1"/>
    <col min="776" max="776" width="10.28515625" style="840" bestFit="1" customWidth="1"/>
    <col min="777" max="777" width="8.7109375" style="840" bestFit="1" customWidth="1"/>
    <col min="778" max="778" width="10.140625" style="840" bestFit="1" customWidth="1"/>
    <col min="779" max="1024" width="8.85546875" style="840"/>
    <col min="1025" max="1025" width="26.28515625" style="840" customWidth="1"/>
    <col min="1026" max="1026" width="10.85546875" style="840" customWidth="1"/>
    <col min="1027" max="1027" width="10" style="840" customWidth="1"/>
    <col min="1028" max="1028" width="10.42578125" style="840" customWidth="1"/>
    <col min="1029" max="1029" width="11.42578125" style="840" customWidth="1"/>
    <col min="1030" max="1030" width="9.140625" style="840" customWidth="1"/>
    <col min="1031" max="1031" width="9.85546875" style="840" customWidth="1"/>
    <col min="1032" max="1032" width="10.28515625" style="840" bestFit="1" customWidth="1"/>
    <col min="1033" max="1033" width="8.7109375" style="840" bestFit="1" customWidth="1"/>
    <col min="1034" max="1034" width="10.140625" style="840" bestFit="1" customWidth="1"/>
    <col min="1035" max="1280" width="8.85546875" style="840"/>
    <col min="1281" max="1281" width="26.28515625" style="840" customWidth="1"/>
    <col min="1282" max="1282" width="10.85546875" style="840" customWidth="1"/>
    <col min="1283" max="1283" width="10" style="840" customWidth="1"/>
    <col min="1284" max="1284" width="10.42578125" style="840" customWidth="1"/>
    <col min="1285" max="1285" width="11.42578125" style="840" customWidth="1"/>
    <col min="1286" max="1286" width="9.140625" style="840" customWidth="1"/>
    <col min="1287" max="1287" width="9.85546875" style="840" customWidth="1"/>
    <col min="1288" max="1288" width="10.28515625" style="840" bestFit="1" customWidth="1"/>
    <col min="1289" max="1289" width="8.7109375" style="840" bestFit="1" customWidth="1"/>
    <col min="1290" max="1290" width="10.140625" style="840" bestFit="1" customWidth="1"/>
    <col min="1291" max="1536" width="8.85546875" style="840"/>
    <col min="1537" max="1537" width="26.28515625" style="840" customWidth="1"/>
    <col min="1538" max="1538" width="10.85546875" style="840" customWidth="1"/>
    <col min="1539" max="1539" width="10" style="840" customWidth="1"/>
    <col min="1540" max="1540" width="10.42578125" style="840" customWidth="1"/>
    <col min="1541" max="1541" width="11.42578125" style="840" customWidth="1"/>
    <col min="1542" max="1542" width="9.140625" style="840" customWidth="1"/>
    <col min="1543" max="1543" width="9.85546875" style="840" customWidth="1"/>
    <col min="1544" max="1544" width="10.28515625" style="840" bestFit="1" customWidth="1"/>
    <col min="1545" max="1545" width="8.7109375" style="840" bestFit="1" customWidth="1"/>
    <col min="1546" max="1546" width="10.140625" style="840" bestFit="1" customWidth="1"/>
    <col min="1547" max="1792" width="8.85546875" style="840"/>
    <col min="1793" max="1793" width="26.28515625" style="840" customWidth="1"/>
    <col min="1794" max="1794" width="10.85546875" style="840" customWidth="1"/>
    <col min="1795" max="1795" width="10" style="840" customWidth="1"/>
    <col min="1796" max="1796" width="10.42578125" style="840" customWidth="1"/>
    <col min="1797" max="1797" width="11.42578125" style="840" customWidth="1"/>
    <col min="1798" max="1798" width="9.140625" style="840" customWidth="1"/>
    <col min="1799" max="1799" width="9.85546875" style="840" customWidth="1"/>
    <col min="1800" max="1800" width="10.28515625" style="840" bestFit="1" customWidth="1"/>
    <col min="1801" max="1801" width="8.7109375" style="840" bestFit="1" customWidth="1"/>
    <col min="1802" max="1802" width="10.140625" style="840" bestFit="1" customWidth="1"/>
    <col min="1803" max="2048" width="8.85546875" style="840"/>
    <col min="2049" max="2049" width="26.28515625" style="840" customWidth="1"/>
    <col min="2050" max="2050" width="10.85546875" style="840" customWidth="1"/>
    <col min="2051" max="2051" width="10" style="840" customWidth="1"/>
    <col min="2052" max="2052" width="10.42578125" style="840" customWidth="1"/>
    <col min="2053" max="2053" width="11.42578125" style="840" customWidth="1"/>
    <col min="2054" max="2054" width="9.140625" style="840" customWidth="1"/>
    <col min="2055" max="2055" width="9.85546875" style="840" customWidth="1"/>
    <col min="2056" max="2056" width="10.28515625" style="840" bestFit="1" customWidth="1"/>
    <col min="2057" max="2057" width="8.7109375" style="840" bestFit="1" customWidth="1"/>
    <col min="2058" max="2058" width="10.140625" style="840" bestFit="1" customWidth="1"/>
    <col min="2059" max="2304" width="8.85546875" style="840"/>
    <col min="2305" max="2305" width="26.28515625" style="840" customWidth="1"/>
    <col min="2306" max="2306" width="10.85546875" style="840" customWidth="1"/>
    <col min="2307" max="2307" width="10" style="840" customWidth="1"/>
    <col min="2308" max="2308" width="10.42578125" style="840" customWidth="1"/>
    <col min="2309" max="2309" width="11.42578125" style="840" customWidth="1"/>
    <col min="2310" max="2310" width="9.140625" style="840" customWidth="1"/>
    <col min="2311" max="2311" width="9.85546875" style="840" customWidth="1"/>
    <col min="2312" max="2312" width="10.28515625" style="840" bestFit="1" customWidth="1"/>
    <col min="2313" max="2313" width="8.7109375" style="840" bestFit="1" customWidth="1"/>
    <col min="2314" max="2314" width="10.140625" style="840" bestFit="1" customWidth="1"/>
    <col min="2315" max="2560" width="8.85546875" style="840"/>
    <col min="2561" max="2561" width="26.28515625" style="840" customWidth="1"/>
    <col min="2562" max="2562" width="10.85546875" style="840" customWidth="1"/>
    <col min="2563" max="2563" width="10" style="840" customWidth="1"/>
    <col min="2564" max="2564" width="10.42578125" style="840" customWidth="1"/>
    <col min="2565" max="2565" width="11.42578125" style="840" customWidth="1"/>
    <col min="2566" max="2566" width="9.140625" style="840" customWidth="1"/>
    <col min="2567" max="2567" width="9.85546875" style="840" customWidth="1"/>
    <col min="2568" max="2568" width="10.28515625" style="840" bestFit="1" customWidth="1"/>
    <col min="2569" max="2569" width="8.7109375" style="840" bestFit="1" customWidth="1"/>
    <col min="2570" max="2570" width="10.140625" style="840" bestFit="1" customWidth="1"/>
    <col min="2571" max="2816" width="8.85546875" style="840"/>
    <col min="2817" max="2817" width="26.28515625" style="840" customWidth="1"/>
    <col min="2818" max="2818" width="10.85546875" style="840" customWidth="1"/>
    <col min="2819" max="2819" width="10" style="840" customWidth="1"/>
    <col min="2820" max="2820" width="10.42578125" style="840" customWidth="1"/>
    <col min="2821" max="2821" width="11.42578125" style="840" customWidth="1"/>
    <col min="2822" max="2822" width="9.140625" style="840" customWidth="1"/>
    <col min="2823" max="2823" width="9.85546875" style="840" customWidth="1"/>
    <col min="2824" max="2824" width="10.28515625" style="840" bestFit="1" customWidth="1"/>
    <col min="2825" max="2825" width="8.7109375" style="840" bestFit="1" customWidth="1"/>
    <col min="2826" max="2826" width="10.140625" style="840" bestFit="1" customWidth="1"/>
    <col min="2827" max="3072" width="8.85546875" style="840"/>
    <col min="3073" max="3073" width="26.28515625" style="840" customWidth="1"/>
    <col min="3074" max="3074" width="10.85546875" style="840" customWidth="1"/>
    <col min="3075" max="3075" width="10" style="840" customWidth="1"/>
    <col min="3076" max="3076" width="10.42578125" style="840" customWidth="1"/>
    <col min="3077" max="3077" width="11.42578125" style="840" customWidth="1"/>
    <col min="3078" max="3078" width="9.140625" style="840" customWidth="1"/>
    <col min="3079" max="3079" width="9.85546875" style="840" customWidth="1"/>
    <col min="3080" max="3080" width="10.28515625" style="840" bestFit="1" customWidth="1"/>
    <col min="3081" max="3081" width="8.7109375" style="840" bestFit="1" customWidth="1"/>
    <col min="3082" max="3082" width="10.140625" style="840" bestFit="1" customWidth="1"/>
    <col min="3083" max="3328" width="8.85546875" style="840"/>
    <col min="3329" max="3329" width="26.28515625" style="840" customWidth="1"/>
    <col min="3330" max="3330" width="10.85546875" style="840" customWidth="1"/>
    <col min="3331" max="3331" width="10" style="840" customWidth="1"/>
    <col min="3332" max="3332" width="10.42578125" style="840" customWidth="1"/>
    <col min="3333" max="3333" width="11.42578125" style="840" customWidth="1"/>
    <col min="3334" max="3334" width="9.140625" style="840" customWidth="1"/>
    <col min="3335" max="3335" width="9.85546875" style="840" customWidth="1"/>
    <col min="3336" max="3336" width="10.28515625" style="840" bestFit="1" customWidth="1"/>
    <col min="3337" max="3337" width="8.7109375" style="840" bestFit="1" customWidth="1"/>
    <col min="3338" max="3338" width="10.140625" style="840" bestFit="1" customWidth="1"/>
    <col min="3339" max="3584" width="8.85546875" style="840"/>
    <col min="3585" max="3585" width="26.28515625" style="840" customWidth="1"/>
    <col min="3586" max="3586" width="10.85546875" style="840" customWidth="1"/>
    <col min="3587" max="3587" width="10" style="840" customWidth="1"/>
    <col min="3588" max="3588" width="10.42578125" style="840" customWidth="1"/>
    <col min="3589" max="3589" width="11.42578125" style="840" customWidth="1"/>
    <col min="3590" max="3590" width="9.140625" style="840" customWidth="1"/>
    <col min="3591" max="3591" width="9.85546875" style="840" customWidth="1"/>
    <col min="3592" max="3592" width="10.28515625" style="840" bestFit="1" customWidth="1"/>
    <col min="3593" max="3593" width="8.7109375" style="840" bestFit="1" customWidth="1"/>
    <col min="3594" max="3594" width="10.140625" style="840" bestFit="1" customWidth="1"/>
    <col min="3595" max="3840" width="8.85546875" style="840"/>
    <col min="3841" max="3841" width="26.28515625" style="840" customWidth="1"/>
    <col min="3842" max="3842" width="10.85546875" style="840" customWidth="1"/>
    <col min="3843" max="3843" width="10" style="840" customWidth="1"/>
    <col min="3844" max="3844" width="10.42578125" style="840" customWidth="1"/>
    <col min="3845" max="3845" width="11.42578125" style="840" customWidth="1"/>
    <col min="3846" max="3846" width="9.140625" style="840" customWidth="1"/>
    <col min="3847" max="3847" width="9.85546875" style="840" customWidth="1"/>
    <col min="3848" max="3848" width="10.28515625" style="840" bestFit="1" customWidth="1"/>
    <col min="3849" max="3849" width="8.7109375" style="840" bestFit="1" customWidth="1"/>
    <col min="3850" max="3850" width="10.140625" style="840" bestFit="1" customWidth="1"/>
    <col min="3851" max="4096" width="8.85546875" style="840"/>
    <col min="4097" max="4097" width="26.28515625" style="840" customWidth="1"/>
    <col min="4098" max="4098" width="10.85546875" style="840" customWidth="1"/>
    <col min="4099" max="4099" width="10" style="840" customWidth="1"/>
    <col min="4100" max="4100" width="10.42578125" style="840" customWidth="1"/>
    <col min="4101" max="4101" width="11.42578125" style="840" customWidth="1"/>
    <col min="4102" max="4102" width="9.140625" style="840" customWidth="1"/>
    <col min="4103" max="4103" width="9.85546875" style="840" customWidth="1"/>
    <col min="4104" max="4104" width="10.28515625" style="840" bestFit="1" customWidth="1"/>
    <col min="4105" max="4105" width="8.7109375" style="840" bestFit="1" customWidth="1"/>
    <col min="4106" max="4106" width="10.140625" style="840" bestFit="1" customWidth="1"/>
    <col min="4107" max="4352" width="8.85546875" style="840"/>
    <col min="4353" max="4353" width="26.28515625" style="840" customWidth="1"/>
    <col min="4354" max="4354" width="10.85546875" style="840" customWidth="1"/>
    <col min="4355" max="4355" width="10" style="840" customWidth="1"/>
    <col min="4356" max="4356" width="10.42578125" style="840" customWidth="1"/>
    <col min="4357" max="4357" width="11.42578125" style="840" customWidth="1"/>
    <col min="4358" max="4358" width="9.140625" style="840" customWidth="1"/>
    <col min="4359" max="4359" width="9.85546875" style="840" customWidth="1"/>
    <col min="4360" max="4360" width="10.28515625" style="840" bestFit="1" customWidth="1"/>
    <col min="4361" max="4361" width="8.7109375" style="840" bestFit="1" customWidth="1"/>
    <col min="4362" max="4362" width="10.140625" style="840" bestFit="1" customWidth="1"/>
    <col min="4363" max="4608" width="8.85546875" style="840"/>
    <col min="4609" max="4609" width="26.28515625" style="840" customWidth="1"/>
    <col min="4610" max="4610" width="10.85546875" style="840" customWidth="1"/>
    <col min="4611" max="4611" width="10" style="840" customWidth="1"/>
    <col min="4612" max="4612" width="10.42578125" style="840" customWidth="1"/>
    <col min="4613" max="4613" width="11.42578125" style="840" customWidth="1"/>
    <col min="4614" max="4614" width="9.140625" style="840" customWidth="1"/>
    <col min="4615" max="4615" width="9.85546875" style="840" customWidth="1"/>
    <col min="4616" max="4616" width="10.28515625" style="840" bestFit="1" customWidth="1"/>
    <col min="4617" max="4617" width="8.7109375" style="840" bestFit="1" customWidth="1"/>
    <col min="4618" max="4618" width="10.140625" style="840" bestFit="1" customWidth="1"/>
    <col min="4619" max="4864" width="8.85546875" style="840"/>
    <col min="4865" max="4865" width="26.28515625" style="840" customWidth="1"/>
    <col min="4866" max="4866" width="10.85546875" style="840" customWidth="1"/>
    <col min="4867" max="4867" width="10" style="840" customWidth="1"/>
    <col min="4868" max="4868" width="10.42578125" style="840" customWidth="1"/>
    <col min="4869" max="4869" width="11.42578125" style="840" customWidth="1"/>
    <col min="4870" max="4870" width="9.140625" style="840" customWidth="1"/>
    <col min="4871" max="4871" width="9.85546875" style="840" customWidth="1"/>
    <col min="4872" max="4872" width="10.28515625" style="840" bestFit="1" customWidth="1"/>
    <col min="4873" max="4873" width="8.7109375" style="840" bestFit="1" customWidth="1"/>
    <col min="4874" max="4874" width="10.140625" style="840" bestFit="1" customWidth="1"/>
    <col min="4875" max="5120" width="8.85546875" style="840"/>
    <col min="5121" max="5121" width="26.28515625" style="840" customWidth="1"/>
    <col min="5122" max="5122" width="10.85546875" style="840" customWidth="1"/>
    <col min="5123" max="5123" width="10" style="840" customWidth="1"/>
    <col min="5124" max="5124" width="10.42578125" style="840" customWidth="1"/>
    <col min="5125" max="5125" width="11.42578125" style="840" customWidth="1"/>
    <col min="5126" max="5126" width="9.140625" style="840" customWidth="1"/>
    <col min="5127" max="5127" width="9.85546875" style="840" customWidth="1"/>
    <col min="5128" max="5128" width="10.28515625" style="840" bestFit="1" customWidth="1"/>
    <col min="5129" max="5129" width="8.7109375" style="840" bestFit="1" customWidth="1"/>
    <col min="5130" max="5130" width="10.140625" style="840" bestFit="1" customWidth="1"/>
    <col min="5131" max="5376" width="8.85546875" style="840"/>
    <col min="5377" max="5377" width="26.28515625" style="840" customWidth="1"/>
    <col min="5378" max="5378" width="10.85546875" style="840" customWidth="1"/>
    <col min="5379" max="5379" width="10" style="840" customWidth="1"/>
    <col min="5380" max="5380" width="10.42578125" style="840" customWidth="1"/>
    <col min="5381" max="5381" width="11.42578125" style="840" customWidth="1"/>
    <col min="5382" max="5382" width="9.140625" style="840" customWidth="1"/>
    <col min="5383" max="5383" width="9.85546875" style="840" customWidth="1"/>
    <col min="5384" max="5384" width="10.28515625" style="840" bestFit="1" customWidth="1"/>
    <col min="5385" max="5385" width="8.7109375" style="840" bestFit="1" customWidth="1"/>
    <col min="5386" max="5386" width="10.140625" style="840" bestFit="1" customWidth="1"/>
    <col min="5387" max="5632" width="8.85546875" style="840"/>
    <col min="5633" max="5633" width="26.28515625" style="840" customWidth="1"/>
    <col min="5634" max="5634" width="10.85546875" style="840" customWidth="1"/>
    <col min="5635" max="5635" width="10" style="840" customWidth="1"/>
    <col min="5636" max="5636" width="10.42578125" style="840" customWidth="1"/>
    <col min="5637" max="5637" width="11.42578125" style="840" customWidth="1"/>
    <col min="5638" max="5638" width="9.140625" style="840" customWidth="1"/>
    <col min="5639" max="5639" width="9.85546875" style="840" customWidth="1"/>
    <col min="5640" max="5640" width="10.28515625" style="840" bestFit="1" customWidth="1"/>
    <col min="5641" max="5641" width="8.7109375" style="840" bestFit="1" customWidth="1"/>
    <col min="5642" max="5642" width="10.140625" style="840" bestFit="1" customWidth="1"/>
    <col min="5643" max="5888" width="8.85546875" style="840"/>
    <col min="5889" max="5889" width="26.28515625" style="840" customWidth="1"/>
    <col min="5890" max="5890" width="10.85546875" style="840" customWidth="1"/>
    <col min="5891" max="5891" width="10" style="840" customWidth="1"/>
    <col min="5892" max="5892" width="10.42578125" style="840" customWidth="1"/>
    <col min="5893" max="5893" width="11.42578125" style="840" customWidth="1"/>
    <col min="5894" max="5894" width="9.140625" style="840" customWidth="1"/>
    <col min="5895" max="5895" width="9.85546875" style="840" customWidth="1"/>
    <col min="5896" max="5896" width="10.28515625" style="840" bestFit="1" customWidth="1"/>
    <col min="5897" max="5897" width="8.7109375" style="840" bestFit="1" customWidth="1"/>
    <col min="5898" max="5898" width="10.140625" style="840" bestFit="1" customWidth="1"/>
    <col min="5899" max="6144" width="8.85546875" style="840"/>
    <col min="6145" max="6145" width="26.28515625" style="840" customWidth="1"/>
    <col min="6146" max="6146" width="10.85546875" style="840" customWidth="1"/>
    <col min="6147" max="6147" width="10" style="840" customWidth="1"/>
    <col min="6148" max="6148" width="10.42578125" style="840" customWidth="1"/>
    <col min="6149" max="6149" width="11.42578125" style="840" customWidth="1"/>
    <col min="6150" max="6150" width="9.140625" style="840" customWidth="1"/>
    <col min="6151" max="6151" width="9.85546875" style="840" customWidth="1"/>
    <col min="6152" max="6152" width="10.28515625" style="840" bestFit="1" customWidth="1"/>
    <col min="6153" max="6153" width="8.7109375" style="840" bestFit="1" customWidth="1"/>
    <col min="6154" max="6154" width="10.140625" style="840" bestFit="1" customWidth="1"/>
    <col min="6155" max="6400" width="8.85546875" style="840"/>
    <col min="6401" max="6401" width="26.28515625" style="840" customWidth="1"/>
    <col min="6402" max="6402" width="10.85546875" style="840" customWidth="1"/>
    <col min="6403" max="6403" width="10" style="840" customWidth="1"/>
    <col min="6404" max="6404" width="10.42578125" style="840" customWidth="1"/>
    <col min="6405" max="6405" width="11.42578125" style="840" customWidth="1"/>
    <col min="6406" max="6406" width="9.140625" style="840" customWidth="1"/>
    <col min="6407" max="6407" width="9.85546875" style="840" customWidth="1"/>
    <col min="6408" max="6408" width="10.28515625" style="840" bestFit="1" customWidth="1"/>
    <col min="6409" max="6409" width="8.7109375" style="840" bestFit="1" customWidth="1"/>
    <col min="6410" max="6410" width="10.140625" style="840" bestFit="1" customWidth="1"/>
    <col min="6411" max="6656" width="8.85546875" style="840"/>
    <col min="6657" max="6657" width="26.28515625" style="840" customWidth="1"/>
    <col min="6658" max="6658" width="10.85546875" style="840" customWidth="1"/>
    <col min="6659" max="6659" width="10" style="840" customWidth="1"/>
    <col min="6660" max="6660" width="10.42578125" style="840" customWidth="1"/>
    <col min="6661" max="6661" width="11.42578125" style="840" customWidth="1"/>
    <col min="6662" max="6662" width="9.140625" style="840" customWidth="1"/>
    <col min="6663" max="6663" width="9.85546875" style="840" customWidth="1"/>
    <col min="6664" max="6664" width="10.28515625" style="840" bestFit="1" customWidth="1"/>
    <col min="6665" max="6665" width="8.7109375" style="840" bestFit="1" customWidth="1"/>
    <col min="6666" max="6666" width="10.140625" style="840" bestFit="1" customWidth="1"/>
    <col min="6667" max="6912" width="8.85546875" style="840"/>
    <col min="6913" max="6913" width="26.28515625" style="840" customWidth="1"/>
    <col min="6914" max="6914" width="10.85546875" style="840" customWidth="1"/>
    <col min="6915" max="6915" width="10" style="840" customWidth="1"/>
    <col min="6916" max="6916" width="10.42578125" style="840" customWidth="1"/>
    <col min="6917" max="6917" width="11.42578125" style="840" customWidth="1"/>
    <col min="6918" max="6918" width="9.140625" style="840" customWidth="1"/>
    <col min="6919" max="6919" width="9.85546875" style="840" customWidth="1"/>
    <col min="6920" max="6920" width="10.28515625" style="840" bestFit="1" customWidth="1"/>
    <col min="6921" max="6921" width="8.7109375" style="840" bestFit="1" customWidth="1"/>
    <col min="6922" max="6922" width="10.140625" style="840" bestFit="1" customWidth="1"/>
    <col min="6923" max="7168" width="8.85546875" style="840"/>
    <col min="7169" max="7169" width="26.28515625" style="840" customWidth="1"/>
    <col min="7170" max="7170" width="10.85546875" style="840" customWidth="1"/>
    <col min="7171" max="7171" width="10" style="840" customWidth="1"/>
    <col min="7172" max="7172" width="10.42578125" style="840" customWidth="1"/>
    <col min="7173" max="7173" width="11.42578125" style="840" customWidth="1"/>
    <col min="7174" max="7174" width="9.140625" style="840" customWidth="1"/>
    <col min="7175" max="7175" width="9.85546875" style="840" customWidth="1"/>
    <col min="7176" max="7176" width="10.28515625" style="840" bestFit="1" customWidth="1"/>
    <col min="7177" max="7177" width="8.7109375" style="840" bestFit="1" customWidth="1"/>
    <col min="7178" max="7178" width="10.140625" style="840" bestFit="1" customWidth="1"/>
    <col min="7179" max="7424" width="8.85546875" style="840"/>
    <col min="7425" max="7425" width="26.28515625" style="840" customWidth="1"/>
    <col min="7426" max="7426" width="10.85546875" style="840" customWidth="1"/>
    <col min="7427" max="7427" width="10" style="840" customWidth="1"/>
    <col min="7428" max="7428" width="10.42578125" style="840" customWidth="1"/>
    <col min="7429" max="7429" width="11.42578125" style="840" customWidth="1"/>
    <col min="7430" max="7430" width="9.140625" style="840" customWidth="1"/>
    <col min="7431" max="7431" width="9.85546875" style="840" customWidth="1"/>
    <col min="7432" max="7432" width="10.28515625" style="840" bestFit="1" customWidth="1"/>
    <col min="7433" max="7433" width="8.7109375" style="840" bestFit="1" customWidth="1"/>
    <col min="7434" max="7434" width="10.140625" style="840" bestFit="1" customWidth="1"/>
    <col min="7435" max="7680" width="8.85546875" style="840"/>
    <col min="7681" max="7681" width="26.28515625" style="840" customWidth="1"/>
    <col min="7682" max="7682" width="10.85546875" style="840" customWidth="1"/>
    <col min="7683" max="7683" width="10" style="840" customWidth="1"/>
    <col min="7684" max="7684" width="10.42578125" style="840" customWidth="1"/>
    <col min="7685" max="7685" width="11.42578125" style="840" customWidth="1"/>
    <col min="7686" max="7686" width="9.140625" style="840" customWidth="1"/>
    <col min="7687" max="7687" width="9.85546875" style="840" customWidth="1"/>
    <col min="7688" max="7688" width="10.28515625" style="840" bestFit="1" customWidth="1"/>
    <col min="7689" max="7689" width="8.7109375" style="840" bestFit="1" customWidth="1"/>
    <col min="7690" max="7690" width="10.140625" style="840" bestFit="1" customWidth="1"/>
    <col min="7691" max="7936" width="8.85546875" style="840"/>
    <col min="7937" max="7937" width="26.28515625" style="840" customWidth="1"/>
    <col min="7938" max="7938" width="10.85546875" style="840" customWidth="1"/>
    <col min="7939" max="7939" width="10" style="840" customWidth="1"/>
    <col min="7940" max="7940" width="10.42578125" style="840" customWidth="1"/>
    <col min="7941" max="7941" width="11.42578125" style="840" customWidth="1"/>
    <col min="7942" max="7942" width="9.140625" style="840" customWidth="1"/>
    <col min="7943" max="7943" width="9.85546875" style="840" customWidth="1"/>
    <col min="7944" max="7944" width="10.28515625" style="840" bestFit="1" customWidth="1"/>
    <col min="7945" max="7945" width="8.7109375" style="840" bestFit="1" customWidth="1"/>
    <col min="7946" max="7946" width="10.140625" style="840" bestFit="1" customWidth="1"/>
    <col min="7947" max="8192" width="8.85546875" style="840"/>
    <col min="8193" max="8193" width="26.28515625" style="840" customWidth="1"/>
    <col min="8194" max="8194" width="10.85546875" style="840" customWidth="1"/>
    <col min="8195" max="8195" width="10" style="840" customWidth="1"/>
    <col min="8196" max="8196" width="10.42578125" style="840" customWidth="1"/>
    <col min="8197" max="8197" width="11.42578125" style="840" customWidth="1"/>
    <col min="8198" max="8198" width="9.140625" style="840" customWidth="1"/>
    <col min="8199" max="8199" width="9.85546875" style="840" customWidth="1"/>
    <col min="8200" max="8200" width="10.28515625" style="840" bestFit="1" customWidth="1"/>
    <col min="8201" max="8201" width="8.7109375" style="840" bestFit="1" customWidth="1"/>
    <col min="8202" max="8202" width="10.140625" style="840" bestFit="1" customWidth="1"/>
    <col min="8203" max="8448" width="8.85546875" style="840"/>
    <col min="8449" max="8449" width="26.28515625" style="840" customWidth="1"/>
    <col min="8450" max="8450" width="10.85546875" style="840" customWidth="1"/>
    <col min="8451" max="8451" width="10" style="840" customWidth="1"/>
    <col min="8452" max="8452" width="10.42578125" style="840" customWidth="1"/>
    <col min="8453" max="8453" width="11.42578125" style="840" customWidth="1"/>
    <col min="8454" max="8454" width="9.140625" style="840" customWidth="1"/>
    <col min="8455" max="8455" width="9.85546875" style="840" customWidth="1"/>
    <col min="8456" max="8456" width="10.28515625" style="840" bestFit="1" customWidth="1"/>
    <col min="8457" max="8457" width="8.7109375" style="840" bestFit="1" customWidth="1"/>
    <col min="8458" max="8458" width="10.140625" style="840" bestFit="1" customWidth="1"/>
    <col min="8459" max="8704" width="8.85546875" style="840"/>
    <col min="8705" max="8705" width="26.28515625" style="840" customWidth="1"/>
    <col min="8706" max="8706" width="10.85546875" style="840" customWidth="1"/>
    <col min="8707" max="8707" width="10" style="840" customWidth="1"/>
    <col min="8708" max="8708" width="10.42578125" style="840" customWidth="1"/>
    <col min="8709" max="8709" width="11.42578125" style="840" customWidth="1"/>
    <col min="8710" max="8710" width="9.140625" style="840" customWidth="1"/>
    <col min="8711" max="8711" width="9.85546875" style="840" customWidth="1"/>
    <col min="8712" max="8712" width="10.28515625" style="840" bestFit="1" customWidth="1"/>
    <col min="8713" max="8713" width="8.7109375" style="840" bestFit="1" customWidth="1"/>
    <col min="8714" max="8714" width="10.140625" style="840" bestFit="1" customWidth="1"/>
    <col min="8715" max="8960" width="8.85546875" style="840"/>
    <col min="8961" max="8961" width="26.28515625" style="840" customWidth="1"/>
    <col min="8962" max="8962" width="10.85546875" style="840" customWidth="1"/>
    <col min="8963" max="8963" width="10" style="840" customWidth="1"/>
    <col min="8964" max="8964" width="10.42578125" style="840" customWidth="1"/>
    <col min="8965" max="8965" width="11.42578125" style="840" customWidth="1"/>
    <col min="8966" max="8966" width="9.140625" style="840" customWidth="1"/>
    <col min="8967" max="8967" width="9.85546875" style="840" customWidth="1"/>
    <col min="8968" max="8968" width="10.28515625" style="840" bestFit="1" customWidth="1"/>
    <col min="8969" max="8969" width="8.7109375" style="840" bestFit="1" customWidth="1"/>
    <col min="8970" max="8970" width="10.140625" style="840" bestFit="1" customWidth="1"/>
    <col min="8971" max="9216" width="8.85546875" style="840"/>
    <col min="9217" max="9217" width="26.28515625" style="840" customWidth="1"/>
    <col min="9218" max="9218" width="10.85546875" style="840" customWidth="1"/>
    <col min="9219" max="9219" width="10" style="840" customWidth="1"/>
    <col min="9220" max="9220" width="10.42578125" style="840" customWidth="1"/>
    <col min="9221" max="9221" width="11.42578125" style="840" customWidth="1"/>
    <col min="9222" max="9222" width="9.140625" style="840" customWidth="1"/>
    <col min="9223" max="9223" width="9.85546875" style="840" customWidth="1"/>
    <col min="9224" max="9224" width="10.28515625" style="840" bestFit="1" customWidth="1"/>
    <col min="9225" max="9225" width="8.7109375" style="840" bestFit="1" customWidth="1"/>
    <col min="9226" max="9226" width="10.140625" style="840" bestFit="1" customWidth="1"/>
    <col min="9227" max="9472" width="8.85546875" style="840"/>
    <col min="9473" max="9473" width="26.28515625" style="840" customWidth="1"/>
    <col min="9474" max="9474" width="10.85546875" style="840" customWidth="1"/>
    <col min="9475" max="9475" width="10" style="840" customWidth="1"/>
    <col min="9476" max="9476" width="10.42578125" style="840" customWidth="1"/>
    <col min="9477" max="9477" width="11.42578125" style="840" customWidth="1"/>
    <col min="9478" max="9478" width="9.140625" style="840" customWidth="1"/>
    <col min="9479" max="9479" width="9.85546875" style="840" customWidth="1"/>
    <col min="9480" max="9480" width="10.28515625" style="840" bestFit="1" customWidth="1"/>
    <col min="9481" max="9481" width="8.7109375" style="840" bestFit="1" customWidth="1"/>
    <col min="9482" max="9482" width="10.140625" style="840" bestFit="1" customWidth="1"/>
    <col min="9483" max="9728" width="8.85546875" style="840"/>
    <col min="9729" max="9729" width="26.28515625" style="840" customWidth="1"/>
    <col min="9730" max="9730" width="10.85546875" style="840" customWidth="1"/>
    <col min="9731" max="9731" width="10" style="840" customWidth="1"/>
    <col min="9732" max="9732" width="10.42578125" style="840" customWidth="1"/>
    <col min="9733" max="9733" width="11.42578125" style="840" customWidth="1"/>
    <col min="9734" max="9734" width="9.140625" style="840" customWidth="1"/>
    <col min="9735" max="9735" width="9.85546875" style="840" customWidth="1"/>
    <col min="9736" max="9736" width="10.28515625" style="840" bestFit="1" customWidth="1"/>
    <col min="9737" max="9737" width="8.7109375" style="840" bestFit="1" customWidth="1"/>
    <col min="9738" max="9738" width="10.140625" style="840" bestFit="1" customWidth="1"/>
    <col min="9739" max="9984" width="8.85546875" style="840"/>
    <col min="9985" max="9985" width="26.28515625" style="840" customWidth="1"/>
    <col min="9986" max="9986" width="10.85546875" style="840" customWidth="1"/>
    <col min="9987" max="9987" width="10" style="840" customWidth="1"/>
    <col min="9988" max="9988" width="10.42578125" style="840" customWidth="1"/>
    <col min="9989" max="9989" width="11.42578125" style="840" customWidth="1"/>
    <col min="9990" max="9990" width="9.140625" style="840" customWidth="1"/>
    <col min="9991" max="9991" width="9.85546875" style="840" customWidth="1"/>
    <col min="9992" max="9992" width="10.28515625" style="840" bestFit="1" customWidth="1"/>
    <col min="9993" max="9993" width="8.7109375" style="840" bestFit="1" customWidth="1"/>
    <col min="9994" max="9994" width="10.140625" style="840" bestFit="1" customWidth="1"/>
    <col min="9995" max="10240" width="8.85546875" style="840"/>
    <col min="10241" max="10241" width="26.28515625" style="840" customWidth="1"/>
    <col min="10242" max="10242" width="10.85546875" style="840" customWidth="1"/>
    <col min="10243" max="10243" width="10" style="840" customWidth="1"/>
    <col min="10244" max="10244" width="10.42578125" style="840" customWidth="1"/>
    <col min="10245" max="10245" width="11.42578125" style="840" customWidth="1"/>
    <col min="10246" max="10246" width="9.140625" style="840" customWidth="1"/>
    <col min="10247" max="10247" width="9.85546875" style="840" customWidth="1"/>
    <col min="10248" max="10248" width="10.28515625" style="840" bestFit="1" customWidth="1"/>
    <col min="10249" max="10249" width="8.7109375" style="840" bestFit="1" customWidth="1"/>
    <col min="10250" max="10250" width="10.140625" style="840" bestFit="1" customWidth="1"/>
    <col min="10251" max="10496" width="8.85546875" style="840"/>
    <col min="10497" max="10497" width="26.28515625" style="840" customWidth="1"/>
    <col min="10498" max="10498" width="10.85546875" style="840" customWidth="1"/>
    <col min="10499" max="10499" width="10" style="840" customWidth="1"/>
    <col min="10500" max="10500" width="10.42578125" style="840" customWidth="1"/>
    <col min="10501" max="10501" width="11.42578125" style="840" customWidth="1"/>
    <col min="10502" max="10502" width="9.140625" style="840" customWidth="1"/>
    <col min="10503" max="10503" width="9.85546875" style="840" customWidth="1"/>
    <col min="10504" max="10504" width="10.28515625" style="840" bestFit="1" customWidth="1"/>
    <col min="10505" max="10505" width="8.7109375" style="840" bestFit="1" customWidth="1"/>
    <col min="10506" max="10506" width="10.140625" style="840" bestFit="1" customWidth="1"/>
    <col min="10507" max="10752" width="8.85546875" style="840"/>
    <col min="10753" max="10753" width="26.28515625" style="840" customWidth="1"/>
    <col min="10754" max="10754" width="10.85546875" style="840" customWidth="1"/>
    <col min="10755" max="10755" width="10" style="840" customWidth="1"/>
    <col min="10756" max="10756" width="10.42578125" style="840" customWidth="1"/>
    <col min="10757" max="10757" width="11.42578125" style="840" customWidth="1"/>
    <col min="10758" max="10758" width="9.140625" style="840" customWidth="1"/>
    <col min="10759" max="10759" width="9.85546875" style="840" customWidth="1"/>
    <col min="10760" max="10760" width="10.28515625" style="840" bestFit="1" customWidth="1"/>
    <col min="10761" max="10761" width="8.7109375" style="840" bestFit="1" customWidth="1"/>
    <col min="10762" max="10762" width="10.140625" style="840" bestFit="1" customWidth="1"/>
    <col min="10763" max="11008" width="8.85546875" style="840"/>
    <col min="11009" max="11009" width="26.28515625" style="840" customWidth="1"/>
    <col min="11010" max="11010" width="10.85546875" style="840" customWidth="1"/>
    <col min="11011" max="11011" width="10" style="840" customWidth="1"/>
    <col min="11012" max="11012" width="10.42578125" style="840" customWidth="1"/>
    <col min="11013" max="11013" width="11.42578125" style="840" customWidth="1"/>
    <col min="11014" max="11014" width="9.140625" style="840" customWidth="1"/>
    <col min="11015" max="11015" width="9.85546875" style="840" customWidth="1"/>
    <col min="11016" max="11016" width="10.28515625" style="840" bestFit="1" customWidth="1"/>
    <col min="11017" max="11017" width="8.7109375" style="840" bestFit="1" customWidth="1"/>
    <col min="11018" max="11018" width="10.140625" style="840" bestFit="1" customWidth="1"/>
    <col min="11019" max="11264" width="8.85546875" style="840"/>
    <col min="11265" max="11265" width="26.28515625" style="840" customWidth="1"/>
    <col min="11266" max="11266" width="10.85546875" style="840" customWidth="1"/>
    <col min="11267" max="11267" width="10" style="840" customWidth="1"/>
    <col min="11268" max="11268" width="10.42578125" style="840" customWidth="1"/>
    <col min="11269" max="11269" width="11.42578125" style="840" customWidth="1"/>
    <col min="11270" max="11270" width="9.140625" style="840" customWidth="1"/>
    <col min="11271" max="11271" width="9.85546875" style="840" customWidth="1"/>
    <col min="11272" max="11272" width="10.28515625" style="840" bestFit="1" customWidth="1"/>
    <col min="11273" max="11273" width="8.7109375" style="840" bestFit="1" customWidth="1"/>
    <col min="11274" max="11274" width="10.140625" style="840" bestFit="1" customWidth="1"/>
    <col min="11275" max="11520" width="8.85546875" style="840"/>
    <col min="11521" max="11521" width="26.28515625" style="840" customWidth="1"/>
    <col min="11522" max="11522" width="10.85546875" style="840" customWidth="1"/>
    <col min="11523" max="11523" width="10" style="840" customWidth="1"/>
    <col min="11524" max="11524" width="10.42578125" style="840" customWidth="1"/>
    <col min="11525" max="11525" width="11.42578125" style="840" customWidth="1"/>
    <col min="11526" max="11526" width="9.140625" style="840" customWidth="1"/>
    <col min="11527" max="11527" width="9.85546875" style="840" customWidth="1"/>
    <col min="11528" max="11528" width="10.28515625" style="840" bestFit="1" customWidth="1"/>
    <col min="11529" max="11529" width="8.7109375" style="840" bestFit="1" customWidth="1"/>
    <col min="11530" max="11530" width="10.140625" style="840" bestFit="1" customWidth="1"/>
    <col min="11531" max="11776" width="8.85546875" style="840"/>
    <col min="11777" max="11777" width="26.28515625" style="840" customWidth="1"/>
    <col min="11778" max="11778" width="10.85546875" style="840" customWidth="1"/>
    <col min="11779" max="11779" width="10" style="840" customWidth="1"/>
    <col min="11780" max="11780" width="10.42578125" style="840" customWidth="1"/>
    <col min="11781" max="11781" width="11.42578125" style="840" customWidth="1"/>
    <col min="11782" max="11782" width="9.140625" style="840" customWidth="1"/>
    <col min="11783" max="11783" width="9.85546875" style="840" customWidth="1"/>
    <col min="11784" max="11784" width="10.28515625" style="840" bestFit="1" customWidth="1"/>
    <col min="11785" max="11785" width="8.7109375" style="840" bestFit="1" customWidth="1"/>
    <col min="11786" max="11786" width="10.140625" style="840" bestFit="1" customWidth="1"/>
    <col min="11787" max="12032" width="8.85546875" style="840"/>
    <col min="12033" max="12033" width="26.28515625" style="840" customWidth="1"/>
    <col min="12034" max="12034" width="10.85546875" style="840" customWidth="1"/>
    <col min="12035" max="12035" width="10" style="840" customWidth="1"/>
    <col min="12036" max="12036" width="10.42578125" style="840" customWidth="1"/>
    <col min="12037" max="12037" width="11.42578125" style="840" customWidth="1"/>
    <col min="12038" max="12038" width="9.140625" style="840" customWidth="1"/>
    <col min="12039" max="12039" width="9.85546875" style="840" customWidth="1"/>
    <col min="12040" max="12040" width="10.28515625" style="840" bestFit="1" customWidth="1"/>
    <col min="12041" max="12041" width="8.7109375" style="840" bestFit="1" customWidth="1"/>
    <col min="12042" max="12042" width="10.140625" style="840" bestFit="1" customWidth="1"/>
    <col min="12043" max="12288" width="8.85546875" style="840"/>
    <col min="12289" max="12289" width="26.28515625" style="840" customWidth="1"/>
    <col min="12290" max="12290" width="10.85546875" style="840" customWidth="1"/>
    <col min="12291" max="12291" width="10" style="840" customWidth="1"/>
    <col min="12292" max="12292" width="10.42578125" style="840" customWidth="1"/>
    <col min="12293" max="12293" width="11.42578125" style="840" customWidth="1"/>
    <col min="12294" max="12294" width="9.140625" style="840" customWidth="1"/>
    <col min="12295" max="12295" width="9.85546875" style="840" customWidth="1"/>
    <col min="12296" max="12296" width="10.28515625" style="840" bestFit="1" customWidth="1"/>
    <col min="12297" max="12297" width="8.7109375" style="840" bestFit="1" customWidth="1"/>
    <col min="12298" max="12298" width="10.140625" style="840" bestFit="1" customWidth="1"/>
    <col min="12299" max="12544" width="8.85546875" style="840"/>
    <col min="12545" max="12545" width="26.28515625" style="840" customWidth="1"/>
    <col min="12546" max="12546" width="10.85546875" style="840" customWidth="1"/>
    <col min="12547" max="12547" width="10" style="840" customWidth="1"/>
    <col min="12548" max="12548" width="10.42578125" style="840" customWidth="1"/>
    <col min="12549" max="12549" width="11.42578125" style="840" customWidth="1"/>
    <col min="12550" max="12550" width="9.140625" style="840" customWidth="1"/>
    <col min="12551" max="12551" width="9.85546875" style="840" customWidth="1"/>
    <col min="12552" max="12552" width="10.28515625" style="840" bestFit="1" customWidth="1"/>
    <col min="12553" max="12553" width="8.7109375" style="840" bestFit="1" customWidth="1"/>
    <col min="12554" max="12554" width="10.140625" style="840" bestFit="1" customWidth="1"/>
    <col min="12555" max="12800" width="8.85546875" style="840"/>
    <col min="12801" max="12801" width="26.28515625" style="840" customWidth="1"/>
    <col min="12802" max="12802" width="10.85546875" style="840" customWidth="1"/>
    <col min="12803" max="12803" width="10" style="840" customWidth="1"/>
    <col min="12804" max="12804" width="10.42578125" style="840" customWidth="1"/>
    <col min="12805" max="12805" width="11.42578125" style="840" customWidth="1"/>
    <col min="12806" max="12806" width="9.140625" style="840" customWidth="1"/>
    <col min="12807" max="12807" width="9.85546875" style="840" customWidth="1"/>
    <col min="12808" max="12808" width="10.28515625" style="840" bestFit="1" customWidth="1"/>
    <col min="12809" max="12809" width="8.7109375" style="840" bestFit="1" customWidth="1"/>
    <col min="12810" max="12810" width="10.140625" style="840" bestFit="1" customWidth="1"/>
    <col min="12811" max="13056" width="8.85546875" style="840"/>
    <col min="13057" max="13057" width="26.28515625" style="840" customWidth="1"/>
    <col min="13058" max="13058" width="10.85546875" style="840" customWidth="1"/>
    <col min="13059" max="13059" width="10" style="840" customWidth="1"/>
    <col min="13060" max="13060" width="10.42578125" style="840" customWidth="1"/>
    <col min="13061" max="13061" width="11.42578125" style="840" customWidth="1"/>
    <col min="13062" max="13062" width="9.140625" style="840" customWidth="1"/>
    <col min="13063" max="13063" width="9.85546875" style="840" customWidth="1"/>
    <col min="13064" max="13064" width="10.28515625" style="840" bestFit="1" customWidth="1"/>
    <col min="13065" max="13065" width="8.7109375" style="840" bestFit="1" customWidth="1"/>
    <col min="13066" max="13066" width="10.140625" style="840" bestFit="1" customWidth="1"/>
    <col min="13067" max="13312" width="8.85546875" style="840"/>
    <col min="13313" max="13313" width="26.28515625" style="840" customWidth="1"/>
    <col min="13314" max="13314" width="10.85546875" style="840" customWidth="1"/>
    <col min="13315" max="13315" width="10" style="840" customWidth="1"/>
    <col min="13316" max="13316" width="10.42578125" style="840" customWidth="1"/>
    <col min="13317" max="13317" width="11.42578125" style="840" customWidth="1"/>
    <col min="13318" max="13318" width="9.140625" style="840" customWidth="1"/>
    <col min="13319" max="13319" width="9.85546875" style="840" customWidth="1"/>
    <col min="13320" max="13320" width="10.28515625" style="840" bestFit="1" customWidth="1"/>
    <col min="13321" max="13321" width="8.7109375" style="840" bestFit="1" customWidth="1"/>
    <col min="13322" max="13322" width="10.140625" style="840" bestFit="1" customWidth="1"/>
    <col min="13323" max="13568" width="8.85546875" style="840"/>
    <col min="13569" max="13569" width="26.28515625" style="840" customWidth="1"/>
    <col min="13570" max="13570" width="10.85546875" style="840" customWidth="1"/>
    <col min="13571" max="13571" width="10" style="840" customWidth="1"/>
    <col min="13572" max="13572" width="10.42578125" style="840" customWidth="1"/>
    <col min="13573" max="13573" width="11.42578125" style="840" customWidth="1"/>
    <col min="13574" max="13574" width="9.140625" style="840" customWidth="1"/>
    <col min="13575" max="13575" width="9.85546875" style="840" customWidth="1"/>
    <col min="13576" max="13576" width="10.28515625" style="840" bestFit="1" customWidth="1"/>
    <col min="13577" max="13577" width="8.7109375" style="840" bestFit="1" customWidth="1"/>
    <col min="13578" max="13578" width="10.140625" style="840" bestFit="1" customWidth="1"/>
    <col min="13579" max="13824" width="8.85546875" style="840"/>
    <col min="13825" max="13825" width="26.28515625" style="840" customWidth="1"/>
    <col min="13826" max="13826" width="10.85546875" style="840" customWidth="1"/>
    <col min="13827" max="13827" width="10" style="840" customWidth="1"/>
    <col min="13828" max="13828" width="10.42578125" style="840" customWidth="1"/>
    <col min="13829" max="13829" width="11.42578125" style="840" customWidth="1"/>
    <col min="13830" max="13830" width="9.140625" style="840" customWidth="1"/>
    <col min="13831" max="13831" width="9.85546875" style="840" customWidth="1"/>
    <col min="13832" max="13832" width="10.28515625" style="840" bestFit="1" customWidth="1"/>
    <col min="13833" max="13833" width="8.7109375" style="840" bestFit="1" customWidth="1"/>
    <col min="13834" max="13834" width="10.140625" style="840" bestFit="1" customWidth="1"/>
    <col min="13835" max="14080" width="8.85546875" style="840"/>
    <col min="14081" max="14081" width="26.28515625" style="840" customWidth="1"/>
    <col min="14082" max="14082" width="10.85546875" style="840" customWidth="1"/>
    <col min="14083" max="14083" width="10" style="840" customWidth="1"/>
    <col min="14084" max="14084" width="10.42578125" style="840" customWidth="1"/>
    <col min="14085" max="14085" width="11.42578125" style="840" customWidth="1"/>
    <col min="14086" max="14086" width="9.140625" style="840" customWidth="1"/>
    <col min="14087" max="14087" width="9.85546875" style="840" customWidth="1"/>
    <col min="14088" max="14088" width="10.28515625" style="840" bestFit="1" customWidth="1"/>
    <col min="14089" max="14089" width="8.7109375" style="840" bestFit="1" customWidth="1"/>
    <col min="14090" max="14090" width="10.140625" style="840" bestFit="1" customWidth="1"/>
    <col min="14091" max="14336" width="8.85546875" style="840"/>
    <col min="14337" max="14337" width="26.28515625" style="840" customWidth="1"/>
    <col min="14338" max="14338" width="10.85546875" style="840" customWidth="1"/>
    <col min="14339" max="14339" width="10" style="840" customWidth="1"/>
    <col min="14340" max="14340" width="10.42578125" style="840" customWidth="1"/>
    <col min="14341" max="14341" width="11.42578125" style="840" customWidth="1"/>
    <col min="14342" max="14342" width="9.140625" style="840" customWidth="1"/>
    <col min="14343" max="14343" width="9.85546875" style="840" customWidth="1"/>
    <col min="14344" max="14344" width="10.28515625" style="840" bestFit="1" customWidth="1"/>
    <col min="14345" max="14345" width="8.7109375" style="840" bestFit="1" customWidth="1"/>
    <col min="14346" max="14346" width="10.140625" style="840" bestFit="1" customWidth="1"/>
    <col min="14347" max="14592" width="8.85546875" style="840"/>
    <col min="14593" max="14593" width="26.28515625" style="840" customWidth="1"/>
    <col min="14594" max="14594" width="10.85546875" style="840" customWidth="1"/>
    <col min="14595" max="14595" width="10" style="840" customWidth="1"/>
    <col min="14596" max="14596" width="10.42578125" style="840" customWidth="1"/>
    <col min="14597" max="14597" width="11.42578125" style="840" customWidth="1"/>
    <col min="14598" max="14598" width="9.140625" style="840" customWidth="1"/>
    <col min="14599" max="14599" width="9.85546875" style="840" customWidth="1"/>
    <col min="14600" max="14600" width="10.28515625" style="840" bestFit="1" customWidth="1"/>
    <col min="14601" max="14601" width="8.7109375" style="840" bestFit="1" customWidth="1"/>
    <col min="14602" max="14602" width="10.140625" style="840" bestFit="1" customWidth="1"/>
    <col min="14603" max="14848" width="8.85546875" style="840"/>
    <col min="14849" max="14849" width="26.28515625" style="840" customWidth="1"/>
    <col min="14850" max="14850" width="10.85546875" style="840" customWidth="1"/>
    <col min="14851" max="14851" width="10" style="840" customWidth="1"/>
    <col min="14852" max="14852" width="10.42578125" style="840" customWidth="1"/>
    <col min="14853" max="14853" width="11.42578125" style="840" customWidth="1"/>
    <col min="14854" max="14854" width="9.140625" style="840" customWidth="1"/>
    <col min="14855" max="14855" width="9.85546875" style="840" customWidth="1"/>
    <col min="14856" max="14856" width="10.28515625" style="840" bestFit="1" customWidth="1"/>
    <col min="14857" max="14857" width="8.7109375" style="840" bestFit="1" customWidth="1"/>
    <col min="14858" max="14858" width="10.140625" style="840" bestFit="1" customWidth="1"/>
    <col min="14859" max="15104" width="8.85546875" style="840"/>
    <col min="15105" max="15105" width="26.28515625" style="840" customWidth="1"/>
    <col min="15106" max="15106" width="10.85546875" style="840" customWidth="1"/>
    <col min="15107" max="15107" width="10" style="840" customWidth="1"/>
    <col min="15108" max="15108" width="10.42578125" style="840" customWidth="1"/>
    <col min="15109" max="15109" width="11.42578125" style="840" customWidth="1"/>
    <col min="15110" max="15110" width="9.140625" style="840" customWidth="1"/>
    <col min="15111" max="15111" width="9.85546875" style="840" customWidth="1"/>
    <col min="15112" max="15112" width="10.28515625" style="840" bestFit="1" customWidth="1"/>
    <col min="15113" max="15113" width="8.7109375" style="840" bestFit="1" customWidth="1"/>
    <col min="15114" max="15114" width="10.140625" style="840" bestFit="1" customWidth="1"/>
    <col min="15115" max="15360" width="8.85546875" style="840"/>
    <col min="15361" max="15361" width="26.28515625" style="840" customWidth="1"/>
    <col min="15362" max="15362" width="10.85546875" style="840" customWidth="1"/>
    <col min="15363" max="15363" width="10" style="840" customWidth="1"/>
    <col min="15364" max="15364" width="10.42578125" style="840" customWidth="1"/>
    <col min="15365" max="15365" width="11.42578125" style="840" customWidth="1"/>
    <col min="15366" max="15366" width="9.140625" style="840" customWidth="1"/>
    <col min="15367" max="15367" width="9.85546875" style="840" customWidth="1"/>
    <col min="15368" max="15368" width="10.28515625" style="840" bestFit="1" customWidth="1"/>
    <col min="15369" max="15369" width="8.7109375" style="840" bestFit="1" customWidth="1"/>
    <col min="15370" max="15370" width="10.140625" style="840" bestFit="1" customWidth="1"/>
    <col min="15371" max="15616" width="8.85546875" style="840"/>
    <col min="15617" max="15617" width="26.28515625" style="840" customWidth="1"/>
    <col min="15618" max="15618" width="10.85546875" style="840" customWidth="1"/>
    <col min="15619" max="15619" width="10" style="840" customWidth="1"/>
    <col min="15620" max="15620" width="10.42578125" style="840" customWidth="1"/>
    <col min="15621" max="15621" width="11.42578125" style="840" customWidth="1"/>
    <col min="15622" max="15622" width="9.140625" style="840" customWidth="1"/>
    <col min="15623" max="15623" width="9.85546875" style="840" customWidth="1"/>
    <col min="15624" max="15624" width="10.28515625" style="840" bestFit="1" customWidth="1"/>
    <col min="15625" max="15625" width="8.7109375" style="840" bestFit="1" customWidth="1"/>
    <col min="15626" max="15626" width="10.140625" style="840" bestFit="1" customWidth="1"/>
    <col min="15627" max="15872" width="8.85546875" style="840"/>
    <col min="15873" max="15873" width="26.28515625" style="840" customWidth="1"/>
    <col min="15874" max="15874" width="10.85546875" style="840" customWidth="1"/>
    <col min="15875" max="15875" width="10" style="840" customWidth="1"/>
    <col min="15876" max="15876" width="10.42578125" style="840" customWidth="1"/>
    <col min="15877" max="15877" width="11.42578125" style="840" customWidth="1"/>
    <col min="15878" max="15878" width="9.140625" style="840" customWidth="1"/>
    <col min="15879" max="15879" width="9.85546875" style="840" customWidth="1"/>
    <col min="15880" max="15880" width="10.28515625" style="840" bestFit="1" customWidth="1"/>
    <col min="15881" max="15881" width="8.7109375" style="840" bestFit="1" customWidth="1"/>
    <col min="15882" max="15882" width="10.140625" style="840" bestFit="1" customWidth="1"/>
    <col min="15883" max="16128" width="8.85546875" style="840"/>
    <col min="16129" max="16129" width="26.28515625" style="840" customWidth="1"/>
    <col min="16130" max="16130" width="10.85546875" style="840" customWidth="1"/>
    <col min="16131" max="16131" width="10" style="840" customWidth="1"/>
    <col min="16132" max="16132" width="10.42578125" style="840" customWidth="1"/>
    <col min="16133" max="16133" width="11.42578125" style="840" customWidth="1"/>
    <col min="16134" max="16134" width="9.140625" style="840" customWidth="1"/>
    <col min="16135" max="16135" width="9.85546875" style="840" customWidth="1"/>
    <col min="16136" max="16136" width="10.28515625" style="840" bestFit="1" customWidth="1"/>
    <col min="16137" max="16137" width="8.7109375" style="840" bestFit="1" customWidth="1"/>
    <col min="16138" max="16138" width="10.140625" style="840" bestFit="1" customWidth="1"/>
    <col min="16139" max="16384" width="8.85546875" style="840"/>
  </cols>
  <sheetData>
    <row r="1" spans="1:13" ht="15.75">
      <c r="A1" s="1922" t="s">
        <v>1167</v>
      </c>
      <c r="B1" s="1922"/>
      <c r="C1" s="1922"/>
      <c r="D1" s="1922"/>
      <c r="E1" s="1922"/>
      <c r="F1" s="1922"/>
      <c r="G1" s="1922"/>
      <c r="H1" s="1922"/>
      <c r="I1" s="1922"/>
      <c r="J1" s="1922"/>
    </row>
    <row r="2" spans="1:13" ht="15.75">
      <c r="A2" s="1922" t="s">
        <v>1168</v>
      </c>
      <c r="B2" s="1922"/>
      <c r="C2" s="1922"/>
      <c r="D2" s="1922"/>
      <c r="E2" s="1922"/>
      <c r="F2" s="1922"/>
      <c r="G2" s="1922"/>
      <c r="H2" s="1922"/>
      <c r="I2" s="1922"/>
      <c r="J2" s="1922"/>
      <c r="K2" s="871"/>
      <c r="L2" s="871"/>
      <c r="M2" s="871"/>
    </row>
    <row r="3" spans="1:13" ht="24" customHeight="1" thickBot="1">
      <c r="A3" s="1945" t="s">
        <v>1291</v>
      </c>
      <c r="B3" s="1945"/>
      <c r="C3" s="1945"/>
      <c r="D3" s="1945"/>
      <c r="E3" s="1945"/>
      <c r="F3" s="1945"/>
      <c r="G3" s="1945"/>
      <c r="H3" s="1945"/>
      <c r="I3" s="1945"/>
      <c r="J3" s="1945"/>
    </row>
    <row r="4" spans="1:13" ht="23.25" customHeight="1" thickTop="1">
      <c r="A4" s="1946" t="s">
        <v>579</v>
      </c>
      <c r="B4" s="1915" t="s">
        <v>5</v>
      </c>
      <c r="C4" s="1915"/>
      <c r="D4" s="1915"/>
      <c r="E4" s="1915" t="s">
        <v>6</v>
      </c>
      <c r="F4" s="1915"/>
      <c r="G4" s="1915"/>
      <c r="H4" s="1915" t="s">
        <v>47</v>
      </c>
      <c r="I4" s="1915"/>
      <c r="J4" s="1916"/>
    </row>
    <row r="5" spans="1:13" ht="31.5">
      <c r="A5" s="1947"/>
      <c r="B5" s="1168" t="s">
        <v>1169</v>
      </c>
      <c r="C5" s="1168" t="s">
        <v>1170</v>
      </c>
      <c r="D5" s="1168" t="s">
        <v>1171</v>
      </c>
      <c r="E5" s="1168" t="s">
        <v>1169</v>
      </c>
      <c r="F5" s="1168" t="s">
        <v>1170</v>
      </c>
      <c r="G5" s="1168" t="s">
        <v>1171</v>
      </c>
      <c r="H5" s="1168" t="s">
        <v>1169</v>
      </c>
      <c r="I5" s="1168" t="s">
        <v>1170</v>
      </c>
      <c r="J5" s="1169" t="s">
        <v>1171</v>
      </c>
    </row>
    <row r="6" spans="1:13" ht="15.75">
      <c r="A6" s="1947"/>
      <c r="B6" s="1168">
        <v>1</v>
      </c>
      <c r="C6" s="1168">
        <v>2</v>
      </c>
      <c r="D6" s="1168">
        <v>3</v>
      </c>
      <c r="E6" s="1168">
        <v>4</v>
      </c>
      <c r="F6" s="1168">
        <v>5</v>
      </c>
      <c r="G6" s="1168">
        <v>6</v>
      </c>
      <c r="H6" s="1168">
        <v>7</v>
      </c>
      <c r="I6" s="1168">
        <v>8</v>
      </c>
      <c r="J6" s="1169">
        <v>9</v>
      </c>
    </row>
    <row r="7" spans="1:13" ht="23.25" customHeight="1">
      <c r="A7" s="1185" t="s">
        <v>1158</v>
      </c>
      <c r="B7" s="1172">
        <v>8754.11</v>
      </c>
      <c r="C7" s="1172">
        <v>6025.83</v>
      </c>
      <c r="D7" s="1186">
        <v>42.65440182344571</v>
      </c>
      <c r="E7" s="1172">
        <v>23146.06</v>
      </c>
      <c r="F7" s="1172">
        <v>11964.21</v>
      </c>
      <c r="G7" s="1186">
        <v>40.870529736170397</v>
      </c>
      <c r="H7" s="1173">
        <v>9716.32</v>
      </c>
      <c r="I7" s="1173">
        <v>3297.64</v>
      </c>
      <c r="J7" s="1187">
        <v>38.818233612867672</v>
      </c>
    </row>
    <row r="8" spans="1:13" ht="23.25" customHeight="1">
      <c r="A8" s="1185" t="s">
        <v>1290</v>
      </c>
      <c r="B8" s="1172">
        <v>3049.01</v>
      </c>
      <c r="C8" s="1172">
        <v>2076.65</v>
      </c>
      <c r="D8" s="1186">
        <v>14.699761451394835</v>
      </c>
      <c r="E8" s="1172">
        <v>5377.5</v>
      </c>
      <c r="F8" s="1172">
        <v>4269.1000000000004</v>
      </c>
      <c r="G8" s="1186">
        <v>14.583526910400693</v>
      </c>
      <c r="H8" s="1173">
        <v>2223.5300000000002</v>
      </c>
      <c r="I8" s="1173">
        <v>448.85</v>
      </c>
      <c r="J8" s="1187">
        <v>5.2836465342292236</v>
      </c>
    </row>
    <row r="9" spans="1:13" ht="23.25" customHeight="1">
      <c r="A9" s="1185" t="s">
        <v>1160</v>
      </c>
      <c r="B9" s="1172">
        <v>2464.1</v>
      </c>
      <c r="C9" s="1172">
        <v>3441.86</v>
      </c>
      <c r="D9" s="1186">
        <v>24.36352825420645</v>
      </c>
      <c r="E9" s="1172">
        <v>5662.67</v>
      </c>
      <c r="F9" s="1172">
        <v>8900.27</v>
      </c>
      <c r="G9" s="1186">
        <v>30.403908799239176</v>
      </c>
      <c r="H9" s="1173">
        <v>2387.69</v>
      </c>
      <c r="I9" s="1173">
        <v>2116.02</v>
      </c>
      <c r="J9" s="1187">
        <v>24.908770723760103</v>
      </c>
    </row>
    <row r="10" spans="1:13" ht="23.25" customHeight="1">
      <c r="A10" s="1185" t="s">
        <v>1161</v>
      </c>
      <c r="B10" s="1172">
        <v>864.18</v>
      </c>
      <c r="C10" s="1172">
        <v>373.91</v>
      </c>
      <c r="D10" s="1186">
        <v>2.6467569423306978</v>
      </c>
      <c r="E10" s="1172">
        <v>1049.23</v>
      </c>
      <c r="F10" s="1172">
        <v>410.9</v>
      </c>
      <c r="G10" s="1186">
        <v>1.4036614760684087</v>
      </c>
      <c r="H10" s="1173">
        <v>486.15</v>
      </c>
      <c r="I10" s="1173">
        <v>68.22</v>
      </c>
      <c r="J10" s="1187">
        <v>0.80305306130136478</v>
      </c>
    </row>
    <row r="11" spans="1:13" ht="23.25" customHeight="1">
      <c r="A11" s="1185" t="s">
        <v>1143</v>
      </c>
      <c r="B11" s="1172"/>
      <c r="C11" s="1172"/>
      <c r="D11" s="1186"/>
      <c r="E11" s="1172"/>
      <c r="F11" s="1172"/>
      <c r="G11" s="1186"/>
      <c r="H11" s="1173">
        <v>1042.0999999999999</v>
      </c>
      <c r="I11" s="1173">
        <v>937.48</v>
      </c>
      <c r="J11" s="1187">
        <v>11.035564114758186</v>
      </c>
    </row>
    <row r="12" spans="1:13" ht="23.25" customHeight="1">
      <c r="A12" s="1185" t="s">
        <v>1145</v>
      </c>
      <c r="B12" s="1188">
        <v>0.42</v>
      </c>
      <c r="C12" s="1172">
        <v>12.81</v>
      </c>
      <c r="D12" s="1186">
        <v>9.0676784336488014E-2</v>
      </c>
      <c r="E12" s="1188">
        <v>8.61</v>
      </c>
      <c r="F12" s="1172">
        <v>13.6</v>
      </c>
      <c r="G12" s="1186">
        <v>4.645849616580764E-2</v>
      </c>
      <c r="H12" s="1173">
        <v>14.5</v>
      </c>
      <c r="I12" s="1173">
        <v>83.6</v>
      </c>
      <c r="J12" s="1187">
        <v>0.98409903143937405</v>
      </c>
    </row>
    <row r="13" spans="1:13" ht="23.25" customHeight="1">
      <c r="A13" s="1185" t="s">
        <v>1146</v>
      </c>
      <c r="B13" s="1172">
        <v>145.34</v>
      </c>
      <c r="C13" s="1172">
        <v>50.35</v>
      </c>
      <c r="D13" s="1186">
        <v>0.35640718901968554</v>
      </c>
      <c r="E13" s="1172">
        <v>409.29</v>
      </c>
      <c r="F13" s="1172">
        <v>151.69</v>
      </c>
      <c r="G13" s="1186">
        <v>0.51818303554348244</v>
      </c>
      <c r="H13" s="1173">
        <v>282.52</v>
      </c>
      <c r="I13" s="1173">
        <v>96.37</v>
      </c>
      <c r="J13" s="1187">
        <v>1.1344213356436899</v>
      </c>
    </row>
    <row r="14" spans="1:13" ht="23.25" customHeight="1">
      <c r="A14" s="1185" t="s">
        <v>1147</v>
      </c>
      <c r="B14" s="1172">
        <v>0</v>
      </c>
      <c r="C14" s="1172">
        <v>0</v>
      </c>
      <c r="D14" s="1186">
        <v>0</v>
      </c>
      <c r="E14" s="1172">
        <v>17.84</v>
      </c>
      <c r="F14" s="1172">
        <v>4.34</v>
      </c>
      <c r="G14" s="1186">
        <v>1.4825725982323909E-2</v>
      </c>
      <c r="H14" s="1173">
        <v>2.82</v>
      </c>
      <c r="I14" s="1173">
        <v>5.04</v>
      </c>
      <c r="J14" s="1187">
        <v>5.9328458354718248E-2</v>
      </c>
    </row>
    <row r="15" spans="1:13" ht="23.25" customHeight="1">
      <c r="A15" s="1185" t="s">
        <v>1148</v>
      </c>
      <c r="B15" s="1172">
        <v>3996.69</v>
      </c>
      <c r="C15" s="1172">
        <v>1255.18</v>
      </c>
      <c r="D15" s="1186">
        <v>8.8849091462508216</v>
      </c>
      <c r="E15" s="1172">
        <v>3844.61</v>
      </c>
      <c r="F15" s="1172">
        <v>1174.8900000000001</v>
      </c>
      <c r="G15" s="1186">
        <v>4.0135016588415988</v>
      </c>
      <c r="H15" s="1173">
        <v>1713.37</v>
      </c>
      <c r="I15" s="1173">
        <v>534.79</v>
      </c>
      <c r="J15" s="1187">
        <v>6.2952909213332884</v>
      </c>
    </row>
    <row r="16" spans="1:13" ht="23.25" customHeight="1">
      <c r="A16" s="1185" t="s">
        <v>539</v>
      </c>
      <c r="B16" s="1172">
        <v>131.6</v>
      </c>
      <c r="C16" s="1172">
        <v>92.53</v>
      </c>
      <c r="D16" s="1186">
        <v>0.65498226812296922</v>
      </c>
      <c r="E16" s="1172">
        <v>553.46</v>
      </c>
      <c r="F16" s="1172">
        <v>167.92</v>
      </c>
      <c r="G16" s="1186">
        <v>0.5736257850119425</v>
      </c>
      <c r="H16" s="1173">
        <v>395.9</v>
      </c>
      <c r="I16" s="1173">
        <v>276.08999999999997</v>
      </c>
      <c r="J16" s="1187">
        <v>3.2499988228480476</v>
      </c>
    </row>
    <row r="17" spans="1:10" ht="23.25" customHeight="1">
      <c r="A17" s="1185" t="s">
        <v>1172</v>
      </c>
      <c r="B17" s="1172">
        <v>4903.16</v>
      </c>
      <c r="C17" s="1172">
        <v>61.28</v>
      </c>
      <c r="D17" s="1186">
        <v>0.43377621734113864</v>
      </c>
      <c r="E17" s="1172">
        <v>9389.34</v>
      </c>
      <c r="F17" s="1172">
        <v>131.27000000000001</v>
      </c>
      <c r="G17" s="1186">
        <v>0.44842696997688009</v>
      </c>
      <c r="H17" s="1173">
        <v>4794.8100000000004</v>
      </c>
      <c r="I17" s="1173">
        <v>58.99</v>
      </c>
      <c r="J17" s="1187">
        <v>0.69440193617952972</v>
      </c>
    </row>
    <row r="18" spans="1:10" ht="23.25" customHeight="1">
      <c r="A18" s="1185" t="s">
        <v>1173</v>
      </c>
      <c r="B18" s="1172">
        <v>3.44</v>
      </c>
      <c r="C18" s="1172">
        <v>4.93</v>
      </c>
      <c r="D18" s="1186">
        <v>3.4897466571341601E-2</v>
      </c>
      <c r="E18" s="1172">
        <v>0.08</v>
      </c>
      <c r="F18" s="1172">
        <v>0.12</v>
      </c>
      <c r="G18" s="1186">
        <v>0</v>
      </c>
      <c r="H18" s="1173">
        <v>6.28</v>
      </c>
      <c r="I18" s="1173">
        <v>4.34</v>
      </c>
      <c r="J18" s="1187">
        <v>5.1088394694340712E-2</v>
      </c>
    </row>
    <row r="19" spans="1:10" ht="23.25" customHeight="1">
      <c r="A19" s="1185" t="s">
        <v>1174</v>
      </c>
      <c r="B19" s="1172">
        <v>1048.1500000000001</v>
      </c>
      <c r="C19" s="1172">
        <v>731.77</v>
      </c>
      <c r="D19" s="1186">
        <v>5.1799024569798462</v>
      </c>
      <c r="E19" s="1172">
        <v>3676.65</v>
      </c>
      <c r="F19" s="1172">
        <v>2085.13</v>
      </c>
      <c r="G19" s="1186">
        <v>7.1229414786919483</v>
      </c>
      <c r="H19" s="1173">
        <v>1706.27</v>
      </c>
      <c r="I19" s="1173">
        <v>567.65</v>
      </c>
      <c r="J19" s="1187">
        <v>6.6821030525904392</v>
      </c>
    </row>
    <row r="20" spans="1:10" ht="23.25" customHeight="1" thickBot="1">
      <c r="A20" s="1180" t="s">
        <v>1175</v>
      </c>
      <c r="B20" s="1181">
        <v>25360.2</v>
      </c>
      <c r="C20" s="1181">
        <v>14127.100000000002</v>
      </c>
      <c r="D20" s="1181">
        <v>100</v>
      </c>
      <c r="E20" s="1181">
        <v>53135.340000000004</v>
      </c>
      <c r="F20" s="1181">
        <v>29273.439999999999</v>
      </c>
      <c r="G20" s="1181">
        <v>100</v>
      </c>
      <c r="H20" s="1181">
        <v>24772.260000000002</v>
      </c>
      <c r="I20" s="1181">
        <v>8495.0800000000017</v>
      </c>
      <c r="J20" s="1182">
        <v>99.999999999999972</v>
      </c>
    </row>
    <row r="21" spans="1:10" ht="23.25" customHeight="1" thickTop="1">
      <c r="A21" s="1921" t="s">
        <v>1149</v>
      </c>
      <c r="B21" s="1921"/>
      <c r="C21" s="1921"/>
      <c r="D21" s="1921"/>
      <c r="E21" s="1921"/>
      <c r="F21" s="1921"/>
      <c r="G21" s="1921"/>
      <c r="H21" s="1921"/>
      <c r="I21" s="1921"/>
      <c r="J21" s="1921"/>
    </row>
    <row r="22" spans="1:10">
      <c r="A22" s="772"/>
      <c r="B22" s="868"/>
      <c r="C22" s="868"/>
      <c r="D22" s="868"/>
      <c r="E22" s="868"/>
      <c r="F22" s="870"/>
      <c r="G22" s="868"/>
      <c r="H22" s="867"/>
      <c r="I22" s="872"/>
      <c r="J22" s="867"/>
    </row>
    <row r="23" spans="1:10">
      <c r="A23" s="844"/>
      <c r="B23" s="789"/>
      <c r="C23" s="789"/>
      <c r="D23" s="868"/>
      <c r="E23" s="868"/>
      <c r="F23" s="870"/>
      <c r="G23" s="870"/>
      <c r="H23" s="867"/>
      <c r="I23" s="772"/>
      <c r="J23" s="772"/>
    </row>
    <row r="24" spans="1:10">
      <c r="A24" s="844"/>
      <c r="B24" s="789"/>
      <c r="C24" s="869"/>
      <c r="D24" s="868"/>
      <c r="E24" s="868"/>
      <c r="F24" s="870"/>
      <c r="G24" s="870"/>
      <c r="H24" s="867"/>
      <c r="I24" s="772"/>
      <c r="J24" s="772"/>
    </row>
  </sheetData>
  <mergeCells count="8">
    <mergeCell ref="A21:J21"/>
    <mergeCell ref="A1:J1"/>
    <mergeCell ref="A2:J2"/>
    <mergeCell ref="A3:J3"/>
    <mergeCell ref="A4:A6"/>
    <mergeCell ref="B4:D4"/>
    <mergeCell ref="E4:G4"/>
    <mergeCell ref="H4:J4"/>
  </mergeCells>
  <pageMargins left="0.5" right="0.5" top="1" bottom="1" header="0.3" footer="0.3"/>
  <pageSetup scale="69" orientation="portrait" r:id="rId1"/>
</worksheet>
</file>

<file path=xl/worksheets/sheet46.xml><?xml version="1.0" encoding="utf-8"?>
<worksheet xmlns="http://schemas.openxmlformats.org/spreadsheetml/2006/main" xmlns:r="http://schemas.openxmlformats.org/officeDocument/2006/relationships">
  <sheetPr>
    <pageSetUpPr fitToPage="1"/>
  </sheetPr>
  <dimension ref="A1:L34"/>
  <sheetViews>
    <sheetView workbookViewId="0">
      <selection activeCell="N9" sqref="N9"/>
    </sheetView>
  </sheetViews>
  <sheetFormatPr defaultColWidth="8.85546875" defaultRowHeight="15.75"/>
  <cols>
    <col min="1" max="1" width="35.28515625" style="1167" customWidth="1"/>
    <col min="2" max="10" width="12.5703125" style="1167" customWidth="1"/>
    <col min="11" max="11" width="8.85546875" style="1167"/>
    <col min="12" max="12" width="10.140625" style="1167" bestFit="1" customWidth="1"/>
    <col min="13" max="256" width="8.85546875" style="1167"/>
    <col min="257" max="257" width="23" style="1167" customWidth="1"/>
    <col min="258" max="258" width="10.140625" style="1167" customWidth="1"/>
    <col min="259" max="259" width="9" style="1167" customWidth="1"/>
    <col min="260" max="260" width="7" style="1167" customWidth="1"/>
    <col min="261" max="261" width="9.85546875" style="1167" customWidth="1"/>
    <col min="262" max="262" width="8.5703125" style="1167" customWidth="1"/>
    <col min="263" max="263" width="7.7109375" style="1167" customWidth="1"/>
    <col min="264" max="264" width="10.140625" style="1167" customWidth="1"/>
    <col min="265" max="265" width="9.140625" style="1167" customWidth="1"/>
    <col min="266" max="266" width="8" style="1167" customWidth="1"/>
    <col min="267" max="267" width="8.85546875" style="1167"/>
    <col min="268" max="268" width="10.140625" style="1167" bestFit="1" customWidth="1"/>
    <col min="269" max="512" width="8.85546875" style="1167"/>
    <col min="513" max="513" width="23" style="1167" customWidth="1"/>
    <col min="514" max="514" width="10.140625" style="1167" customWidth="1"/>
    <col min="515" max="515" width="9" style="1167" customWidth="1"/>
    <col min="516" max="516" width="7" style="1167" customWidth="1"/>
    <col min="517" max="517" width="9.85546875" style="1167" customWidth="1"/>
    <col min="518" max="518" width="8.5703125" style="1167" customWidth="1"/>
    <col min="519" max="519" width="7.7109375" style="1167" customWidth="1"/>
    <col min="520" max="520" width="10.140625" style="1167" customWidth="1"/>
    <col min="521" max="521" width="9.140625" style="1167" customWidth="1"/>
    <col min="522" max="522" width="8" style="1167" customWidth="1"/>
    <col min="523" max="523" width="8.85546875" style="1167"/>
    <col min="524" max="524" width="10.140625" style="1167" bestFit="1" customWidth="1"/>
    <col min="525" max="768" width="8.85546875" style="1167"/>
    <col min="769" max="769" width="23" style="1167" customWidth="1"/>
    <col min="770" max="770" width="10.140625" style="1167" customWidth="1"/>
    <col min="771" max="771" width="9" style="1167" customWidth="1"/>
    <col min="772" max="772" width="7" style="1167" customWidth="1"/>
    <col min="773" max="773" width="9.85546875" style="1167" customWidth="1"/>
    <col min="774" max="774" width="8.5703125" style="1167" customWidth="1"/>
    <col min="775" max="775" width="7.7109375" style="1167" customWidth="1"/>
    <col min="776" max="776" width="10.140625" style="1167" customWidth="1"/>
    <col min="777" max="777" width="9.140625" style="1167" customWidth="1"/>
    <col min="778" max="778" width="8" style="1167" customWidth="1"/>
    <col min="779" max="779" width="8.85546875" style="1167"/>
    <col min="780" max="780" width="10.140625" style="1167" bestFit="1" customWidth="1"/>
    <col min="781" max="1024" width="8.85546875" style="1167"/>
    <col min="1025" max="1025" width="23" style="1167" customWidth="1"/>
    <col min="1026" max="1026" width="10.140625" style="1167" customWidth="1"/>
    <col min="1027" max="1027" width="9" style="1167" customWidth="1"/>
    <col min="1028" max="1028" width="7" style="1167" customWidth="1"/>
    <col min="1029" max="1029" width="9.85546875" style="1167" customWidth="1"/>
    <col min="1030" max="1030" width="8.5703125" style="1167" customWidth="1"/>
    <col min="1031" max="1031" width="7.7109375" style="1167" customWidth="1"/>
    <col min="1032" max="1032" width="10.140625" style="1167" customWidth="1"/>
    <col min="1033" max="1033" width="9.140625" style="1167" customWidth="1"/>
    <col min="1034" max="1034" width="8" style="1167" customWidth="1"/>
    <col min="1035" max="1035" width="8.85546875" style="1167"/>
    <col min="1036" max="1036" width="10.140625" style="1167" bestFit="1" customWidth="1"/>
    <col min="1037" max="1280" width="8.85546875" style="1167"/>
    <col min="1281" max="1281" width="23" style="1167" customWidth="1"/>
    <col min="1282" max="1282" width="10.140625" style="1167" customWidth="1"/>
    <col min="1283" max="1283" width="9" style="1167" customWidth="1"/>
    <col min="1284" max="1284" width="7" style="1167" customWidth="1"/>
    <col min="1285" max="1285" width="9.85546875" style="1167" customWidth="1"/>
    <col min="1286" max="1286" width="8.5703125" style="1167" customWidth="1"/>
    <col min="1287" max="1287" width="7.7109375" style="1167" customWidth="1"/>
    <col min="1288" max="1288" width="10.140625" style="1167" customWidth="1"/>
    <col min="1289" max="1289" width="9.140625" style="1167" customWidth="1"/>
    <col min="1290" max="1290" width="8" style="1167" customWidth="1"/>
    <col min="1291" max="1291" width="8.85546875" style="1167"/>
    <col min="1292" max="1292" width="10.140625" style="1167" bestFit="1" customWidth="1"/>
    <col min="1293" max="1536" width="8.85546875" style="1167"/>
    <col min="1537" max="1537" width="23" style="1167" customWidth="1"/>
    <col min="1538" max="1538" width="10.140625" style="1167" customWidth="1"/>
    <col min="1539" max="1539" width="9" style="1167" customWidth="1"/>
    <col min="1540" max="1540" width="7" style="1167" customWidth="1"/>
    <col min="1541" max="1541" width="9.85546875" style="1167" customWidth="1"/>
    <col min="1542" max="1542" width="8.5703125" style="1167" customWidth="1"/>
    <col min="1543" max="1543" width="7.7109375" style="1167" customWidth="1"/>
    <col min="1544" max="1544" width="10.140625" style="1167" customWidth="1"/>
    <col min="1545" max="1545" width="9.140625" style="1167" customWidth="1"/>
    <col min="1546" max="1546" width="8" style="1167" customWidth="1"/>
    <col min="1547" max="1547" width="8.85546875" style="1167"/>
    <col min="1548" max="1548" width="10.140625" style="1167" bestFit="1" customWidth="1"/>
    <col min="1549" max="1792" width="8.85546875" style="1167"/>
    <col min="1793" max="1793" width="23" style="1167" customWidth="1"/>
    <col min="1794" max="1794" width="10.140625" style="1167" customWidth="1"/>
    <col min="1795" max="1795" width="9" style="1167" customWidth="1"/>
    <col min="1796" max="1796" width="7" style="1167" customWidth="1"/>
    <col min="1797" max="1797" width="9.85546875" style="1167" customWidth="1"/>
    <col min="1798" max="1798" width="8.5703125" style="1167" customWidth="1"/>
    <col min="1799" max="1799" width="7.7109375" style="1167" customWidth="1"/>
    <col min="1800" max="1800" width="10.140625" style="1167" customWidth="1"/>
    <col min="1801" max="1801" width="9.140625" style="1167" customWidth="1"/>
    <col min="1802" max="1802" width="8" style="1167" customWidth="1"/>
    <col min="1803" max="1803" width="8.85546875" style="1167"/>
    <col min="1804" max="1804" width="10.140625" style="1167" bestFit="1" customWidth="1"/>
    <col min="1805" max="2048" width="8.85546875" style="1167"/>
    <col min="2049" max="2049" width="23" style="1167" customWidth="1"/>
    <col min="2050" max="2050" width="10.140625" style="1167" customWidth="1"/>
    <col min="2051" max="2051" width="9" style="1167" customWidth="1"/>
    <col min="2052" max="2052" width="7" style="1167" customWidth="1"/>
    <col min="2053" max="2053" width="9.85546875" style="1167" customWidth="1"/>
    <col min="2054" max="2054" width="8.5703125" style="1167" customWidth="1"/>
    <col min="2055" max="2055" width="7.7109375" style="1167" customWidth="1"/>
    <col min="2056" max="2056" width="10.140625" style="1167" customWidth="1"/>
    <col min="2057" max="2057" width="9.140625" style="1167" customWidth="1"/>
    <col min="2058" max="2058" width="8" style="1167" customWidth="1"/>
    <col min="2059" max="2059" width="8.85546875" style="1167"/>
    <col min="2060" max="2060" width="10.140625" style="1167" bestFit="1" customWidth="1"/>
    <col min="2061" max="2304" width="8.85546875" style="1167"/>
    <col min="2305" max="2305" width="23" style="1167" customWidth="1"/>
    <col min="2306" max="2306" width="10.140625" style="1167" customWidth="1"/>
    <col min="2307" max="2307" width="9" style="1167" customWidth="1"/>
    <col min="2308" max="2308" width="7" style="1167" customWidth="1"/>
    <col min="2309" max="2309" width="9.85546875" style="1167" customWidth="1"/>
    <col min="2310" max="2310" width="8.5703125" style="1167" customWidth="1"/>
    <col min="2311" max="2311" width="7.7109375" style="1167" customWidth="1"/>
    <col min="2312" max="2312" width="10.140625" style="1167" customWidth="1"/>
    <col min="2313" max="2313" width="9.140625" style="1167" customWidth="1"/>
    <col min="2314" max="2314" width="8" style="1167" customWidth="1"/>
    <col min="2315" max="2315" width="8.85546875" style="1167"/>
    <col min="2316" max="2316" width="10.140625" style="1167" bestFit="1" customWidth="1"/>
    <col min="2317" max="2560" width="8.85546875" style="1167"/>
    <col min="2561" max="2561" width="23" style="1167" customWidth="1"/>
    <col min="2562" max="2562" width="10.140625" style="1167" customWidth="1"/>
    <col min="2563" max="2563" width="9" style="1167" customWidth="1"/>
    <col min="2564" max="2564" width="7" style="1167" customWidth="1"/>
    <col min="2565" max="2565" width="9.85546875" style="1167" customWidth="1"/>
    <col min="2566" max="2566" width="8.5703125" style="1167" customWidth="1"/>
    <col min="2567" max="2567" width="7.7109375" style="1167" customWidth="1"/>
    <col min="2568" max="2568" width="10.140625" style="1167" customWidth="1"/>
    <col min="2569" max="2569" width="9.140625" style="1167" customWidth="1"/>
    <col min="2570" max="2570" width="8" style="1167" customWidth="1"/>
    <col min="2571" max="2571" width="8.85546875" style="1167"/>
    <col min="2572" max="2572" width="10.140625" style="1167" bestFit="1" customWidth="1"/>
    <col min="2573" max="2816" width="8.85546875" style="1167"/>
    <col min="2817" max="2817" width="23" style="1167" customWidth="1"/>
    <col min="2818" max="2818" width="10.140625" style="1167" customWidth="1"/>
    <col min="2819" max="2819" width="9" style="1167" customWidth="1"/>
    <col min="2820" max="2820" width="7" style="1167" customWidth="1"/>
    <col min="2821" max="2821" width="9.85546875" style="1167" customWidth="1"/>
    <col min="2822" max="2822" width="8.5703125" style="1167" customWidth="1"/>
    <col min="2823" max="2823" width="7.7109375" style="1167" customWidth="1"/>
    <col min="2824" max="2824" width="10.140625" style="1167" customWidth="1"/>
    <col min="2825" max="2825" width="9.140625" style="1167" customWidth="1"/>
    <col min="2826" max="2826" width="8" style="1167" customWidth="1"/>
    <col min="2827" max="2827" width="8.85546875" style="1167"/>
    <col min="2828" max="2828" width="10.140625" style="1167" bestFit="1" customWidth="1"/>
    <col min="2829" max="3072" width="8.85546875" style="1167"/>
    <col min="3073" max="3073" width="23" style="1167" customWidth="1"/>
    <col min="3074" max="3074" width="10.140625" style="1167" customWidth="1"/>
    <col min="3075" max="3075" width="9" style="1167" customWidth="1"/>
    <col min="3076" max="3076" width="7" style="1167" customWidth="1"/>
    <col min="3077" max="3077" width="9.85546875" style="1167" customWidth="1"/>
    <col min="3078" max="3078" width="8.5703125" style="1167" customWidth="1"/>
    <col min="3079" max="3079" width="7.7109375" style="1167" customWidth="1"/>
    <col min="3080" max="3080" width="10.140625" style="1167" customWidth="1"/>
    <col min="3081" max="3081" width="9.140625" style="1167" customWidth="1"/>
    <col min="3082" max="3082" width="8" style="1167" customWidth="1"/>
    <col min="3083" max="3083" width="8.85546875" style="1167"/>
    <col min="3084" max="3084" width="10.140625" style="1167" bestFit="1" customWidth="1"/>
    <col min="3085" max="3328" width="8.85546875" style="1167"/>
    <col min="3329" max="3329" width="23" style="1167" customWidth="1"/>
    <col min="3330" max="3330" width="10.140625" style="1167" customWidth="1"/>
    <col min="3331" max="3331" width="9" style="1167" customWidth="1"/>
    <col min="3332" max="3332" width="7" style="1167" customWidth="1"/>
    <col min="3333" max="3333" width="9.85546875" style="1167" customWidth="1"/>
    <col min="3334" max="3334" width="8.5703125" style="1167" customWidth="1"/>
    <col min="3335" max="3335" width="7.7109375" style="1167" customWidth="1"/>
    <col min="3336" max="3336" width="10.140625" style="1167" customWidth="1"/>
    <col min="3337" max="3337" width="9.140625" style="1167" customWidth="1"/>
    <col min="3338" max="3338" width="8" style="1167" customWidth="1"/>
    <col min="3339" max="3339" width="8.85546875" style="1167"/>
    <col min="3340" max="3340" width="10.140625" style="1167" bestFit="1" customWidth="1"/>
    <col min="3341" max="3584" width="8.85546875" style="1167"/>
    <col min="3585" max="3585" width="23" style="1167" customWidth="1"/>
    <col min="3586" max="3586" width="10.140625" style="1167" customWidth="1"/>
    <col min="3587" max="3587" width="9" style="1167" customWidth="1"/>
    <col min="3588" max="3588" width="7" style="1167" customWidth="1"/>
    <col min="3589" max="3589" width="9.85546875" style="1167" customWidth="1"/>
    <col min="3590" max="3590" width="8.5703125" style="1167" customWidth="1"/>
    <col min="3591" max="3591" width="7.7109375" style="1167" customWidth="1"/>
    <col min="3592" max="3592" width="10.140625" style="1167" customWidth="1"/>
    <col min="3593" max="3593" width="9.140625" style="1167" customWidth="1"/>
    <col min="3594" max="3594" width="8" style="1167" customWidth="1"/>
    <col min="3595" max="3595" width="8.85546875" style="1167"/>
    <col min="3596" max="3596" width="10.140625" style="1167" bestFit="1" customWidth="1"/>
    <col min="3597" max="3840" width="8.85546875" style="1167"/>
    <col min="3841" max="3841" width="23" style="1167" customWidth="1"/>
    <col min="3842" max="3842" width="10.140625" style="1167" customWidth="1"/>
    <col min="3843" max="3843" width="9" style="1167" customWidth="1"/>
    <col min="3844" max="3844" width="7" style="1167" customWidth="1"/>
    <col min="3845" max="3845" width="9.85546875" style="1167" customWidth="1"/>
    <col min="3846" max="3846" width="8.5703125" style="1167" customWidth="1"/>
    <col min="3847" max="3847" width="7.7109375" style="1167" customWidth="1"/>
    <col min="3848" max="3848" width="10.140625" style="1167" customWidth="1"/>
    <col min="3849" max="3849" width="9.140625" style="1167" customWidth="1"/>
    <col min="3850" max="3850" width="8" style="1167" customWidth="1"/>
    <col min="3851" max="3851" width="8.85546875" style="1167"/>
    <col min="3852" max="3852" width="10.140625" style="1167" bestFit="1" customWidth="1"/>
    <col min="3853" max="4096" width="8.85546875" style="1167"/>
    <col min="4097" max="4097" width="23" style="1167" customWidth="1"/>
    <col min="4098" max="4098" width="10.140625" style="1167" customWidth="1"/>
    <col min="4099" max="4099" width="9" style="1167" customWidth="1"/>
    <col min="4100" max="4100" width="7" style="1167" customWidth="1"/>
    <col min="4101" max="4101" width="9.85546875" style="1167" customWidth="1"/>
    <col min="4102" max="4102" width="8.5703125" style="1167" customWidth="1"/>
    <col min="4103" max="4103" width="7.7109375" style="1167" customWidth="1"/>
    <col min="4104" max="4104" width="10.140625" style="1167" customWidth="1"/>
    <col min="4105" max="4105" width="9.140625" style="1167" customWidth="1"/>
    <col min="4106" max="4106" width="8" style="1167" customWidth="1"/>
    <col min="4107" max="4107" width="8.85546875" style="1167"/>
    <col min="4108" max="4108" width="10.140625" style="1167" bestFit="1" customWidth="1"/>
    <col min="4109" max="4352" width="8.85546875" style="1167"/>
    <col min="4353" max="4353" width="23" style="1167" customWidth="1"/>
    <col min="4354" max="4354" width="10.140625" style="1167" customWidth="1"/>
    <col min="4355" max="4355" width="9" style="1167" customWidth="1"/>
    <col min="4356" max="4356" width="7" style="1167" customWidth="1"/>
    <col min="4357" max="4357" width="9.85546875" style="1167" customWidth="1"/>
    <col min="4358" max="4358" width="8.5703125" style="1167" customWidth="1"/>
    <col min="4359" max="4359" width="7.7109375" style="1167" customWidth="1"/>
    <col min="4360" max="4360" width="10.140625" style="1167" customWidth="1"/>
    <col min="4361" max="4361" width="9.140625" style="1167" customWidth="1"/>
    <col min="4362" max="4362" width="8" style="1167" customWidth="1"/>
    <col min="4363" max="4363" width="8.85546875" style="1167"/>
    <col min="4364" max="4364" width="10.140625" style="1167" bestFit="1" customWidth="1"/>
    <col min="4365" max="4608" width="8.85546875" style="1167"/>
    <col min="4609" max="4609" width="23" style="1167" customWidth="1"/>
    <col min="4610" max="4610" width="10.140625" style="1167" customWidth="1"/>
    <col min="4611" max="4611" width="9" style="1167" customWidth="1"/>
    <col min="4612" max="4612" width="7" style="1167" customWidth="1"/>
    <col min="4613" max="4613" width="9.85546875" style="1167" customWidth="1"/>
    <col min="4614" max="4614" width="8.5703125" style="1167" customWidth="1"/>
    <col min="4615" max="4615" width="7.7109375" style="1167" customWidth="1"/>
    <col min="4616" max="4616" width="10.140625" style="1167" customWidth="1"/>
    <col min="4617" max="4617" width="9.140625" style="1167" customWidth="1"/>
    <col min="4618" max="4618" width="8" style="1167" customWidth="1"/>
    <col min="4619" max="4619" width="8.85546875" style="1167"/>
    <col min="4620" max="4620" width="10.140625" style="1167" bestFit="1" customWidth="1"/>
    <col min="4621" max="4864" width="8.85546875" style="1167"/>
    <col min="4865" max="4865" width="23" style="1167" customWidth="1"/>
    <col min="4866" max="4866" width="10.140625" style="1167" customWidth="1"/>
    <col min="4867" max="4867" width="9" style="1167" customWidth="1"/>
    <col min="4868" max="4868" width="7" style="1167" customWidth="1"/>
    <col min="4869" max="4869" width="9.85546875" style="1167" customWidth="1"/>
    <col min="4870" max="4870" width="8.5703125" style="1167" customWidth="1"/>
    <col min="4871" max="4871" width="7.7109375" style="1167" customWidth="1"/>
    <col min="4872" max="4872" width="10.140625" style="1167" customWidth="1"/>
    <col min="4873" max="4873" width="9.140625" style="1167" customWidth="1"/>
    <col min="4874" max="4874" width="8" style="1167" customWidth="1"/>
    <col min="4875" max="4875" width="8.85546875" style="1167"/>
    <col min="4876" max="4876" width="10.140625" style="1167" bestFit="1" customWidth="1"/>
    <col min="4877" max="5120" width="8.85546875" style="1167"/>
    <col min="5121" max="5121" width="23" style="1167" customWidth="1"/>
    <col min="5122" max="5122" width="10.140625" style="1167" customWidth="1"/>
    <col min="5123" max="5123" width="9" style="1167" customWidth="1"/>
    <col min="5124" max="5124" width="7" style="1167" customWidth="1"/>
    <col min="5125" max="5125" width="9.85546875" style="1167" customWidth="1"/>
    <col min="5126" max="5126" width="8.5703125" style="1167" customWidth="1"/>
    <col min="5127" max="5127" width="7.7109375" style="1167" customWidth="1"/>
    <col min="5128" max="5128" width="10.140625" style="1167" customWidth="1"/>
    <col min="5129" max="5129" width="9.140625" style="1167" customWidth="1"/>
    <col min="5130" max="5130" width="8" style="1167" customWidth="1"/>
    <col min="5131" max="5131" width="8.85546875" style="1167"/>
    <col min="5132" max="5132" width="10.140625" style="1167" bestFit="1" customWidth="1"/>
    <col min="5133" max="5376" width="8.85546875" style="1167"/>
    <col min="5377" max="5377" width="23" style="1167" customWidth="1"/>
    <col min="5378" max="5378" width="10.140625" style="1167" customWidth="1"/>
    <col min="5379" max="5379" width="9" style="1167" customWidth="1"/>
    <col min="5380" max="5380" width="7" style="1167" customWidth="1"/>
    <col min="5381" max="5381" width="9.85546875" style="1167" customWidth="1"/>
    <col min="5382" max="5382" width="8.5703125" style="1167" customWidth="1"/>
    <col min="5383" max="5383" width="7.7109375" style="1167" customWidth="1"/>
    <col min="5384" max="5384" width="10.140625" style="1167" customWidth="1"/>
    <col min="5385" max="5385" width="9.140625" style="1167" customWidth="1"/>
    <col min="5386" max="5386" width="8" style="1167" customWidth="1"/>
    <col min="5387" max="5387" width="8.85546875" style="1167"/>
    <col min="5388" max="5388" width="10.140625" style="1167" bestFit="1" customWidth="1"/>
    <col min="5389" max="5632" width="8.85546875" style="1167"/>
    <col min="5633" max="5633" width="23" style="1167" customWidth="1"/>
    <col min="5634" max="5634" width="10.140625" style="1167" customWidth="1"/>
    <col min="5635" max="5635" width="9" style="1167" customWidth="1"/>
    <col min="5636" max="5636" width="7" style="1167" customWidth="1"/>
    <col min="5637" max="5637" width="9.85546875" style="1167" customWidth="1"/>
    <col min="5638" max="5638" width="8.5703125" style="1167" customWidth="1"/>
    <col min="5639" max="5639" width="7.7109375" style="1167" customWidth="1"/>
    <col min="5640" max="5640" width="10.140625" style="1167" customWidth="1"/>
    <col min="5641" max="5641" width="9.140625" style="1167" customWidth="1"/>
    <col min="5642" max="5642" width="8" style="1167" customWidth="1"/>
    <col min="5643" max="5643" width="8.85546875" style="1167"/>
    <col min="5644" max="5644" width="10.140625" style="1167" bestFit="1" customWidth="1"/>
    <col min="5645" max="5888" width="8.85546875" style="1167"/>
    <col min="5889" max="5889" width="23" style="1167" customWidth="1"/>
    <col min="5890" max="5890" width="10.140625" style="1167" customWidth="1"/>
    <col min="5891" max="5891" width="9" style="1167" customWidth="1"/>
    <col min="5892" max="5892" width="7" style="1167" customWidth="1"/>
    <col min="5893" max="5893" width="9.85546875" style="1167" customWidth="1"/>
    <col min="5894" max="5894" width="8.5703125" style="1167" customWidth="1"/>
    <col min="5895" max="5895" width="7.7109375" style="1167" customWidth="1"/>
    <col min="5896" max="5896" width="10.140625" style="1167" customWidth="1"/>
    <col min="5897" max="5897" width="9.140625" style="1167" customWidth="1"/>
    <col min="5898" max="5898" width="8" style="1167" customWidth="1"/>
    <col min="5899" max="5899" width="8.85546875" style="1167"/>
    <col min="5900" max="5900" width="10.140625" style="1167" bestFit="1" customWidth="1"/>
    <col min="5901" max="6144" width="8.85546875" style="1167"/>
    <col min="6145" max="6145" width="23" style="1167" customWidth="1"/>
    <col min="6146" max="6146" width="10.140625" style="1167" customWidth="1"/>
    <col min="6147" max="6147" width="9" style="1167" customWidth="1"/>
    <col min="6148" max="6148" width="7" style="1167" customWidth="1"/>
    <col min="6149" max="6149" width="9.85546875" style="1167" customWidth="1"/>
    <col min="6150" max="6150" width="8.5703125" style="1167" customWidth="1"/>
    <col min="6151" max="6151" width="7.7109375" style="1167" customWidth="1"/>
    <col min="6152" max="6152" width="10.140625" style="1167" customWidth="1"/>
    <col min="6153" max="6153" width="9.140625" style="1167" customWidth="1"/>
    <col min="6154" max="6154" width="8" style="1167" customWidth="1"/>
    <col min="6155" max="6155" width="8.85546875" style="1167"/>
    <col min="6156" max="6156" width="10.140625" style="1167" bestFit="1" customWidth="1"/>
    <col min="6157" max="6400" width="8.85546875" style="1167"/>
    <col min="6401" max="6401" width="23" style="1167" customWidth="1"/>
    <col min="6402" max="6402" width="10.140625" style="1167" customWidth="1"/>
    <col min="6403" max="6403" width="9" style="1167" customWidth="1"/>
    <col min="6404" max="6404" width="7" style="1167" customWidth="1"/>
    <col min="6405" max="6405" width="9.85546875" style="1167" customWidth="1"/>
    <col min="6406" max="6406" width="8.5703125" style="1167" customWidth="1"/>
    <col min="6407" max="6407" width="7.7109375" style="1167" customWidth="1"/>
    <col min="6408" max="6408" width="10.140625" style="1167" customWidth="1"/>
    <col min="6409" max="6409" width="9.140625" style="1167" customWidth="1"/>
    <col min="6410" max="6410" width="8" style="1167" customWidth="1"/>
    <col min="6411" max="6411" width="8.85546875" style="1167"/>
    <col min="6412" max="6412" width="10.140625" style="1167" bestFit="1" customWidth="1"/>
    <col min="6413" max="6656" width="8.85546875" style="1167"/>
    <col min="6657" max="6657" width="23" style="1167" customWidth="1"/>
    <col min="6658" max="6658" width="10.140625" style="1167" customWidth="1"/>
    <col min="6659" max="6659" width="9" style="1167" customWidth="1"/>
    <col min="6660" max="6660" width="7" style="1167" customWidth="1"/>
    <col min="6661" max="6661" width="9.85546875" style="1167" customWidth="1"/>
    <col min="6662" max="6662" width="8.5703125" style="1167" customWidth="1"/>
    <col min="6663" max="6663" width="7.7109375" style="1167" customWidth="1"/>
    <col min="6664" max="6664" width="10.140625" style="1167" customWidth="1"/>
    <col min="6665" max="6665" width="9.140625" style="1167" customWidth="1"/>
    <col min="6666" max="6666" width="8" style="1167" customWidth="1"/>
    <col min="6667" max="6667" width="8.85546875" style="1167"/>
    <col min="6668" max="6668" width="10.140625" style="1167" bestFit="1" customWidth="1"/>
    <col min="6669" max="6912" width="8.85546875" style="1167"/>
    <col min="6913" max="6913" width="23" style="1167" customWidth="1"/>
    <col min="6914" max="6914" width="10.140625" style="1167" customWidth="1"/>
    <col min="6915" max="6915" width="9" style="1167" customWidth="1"/>
    <col min="6916" max="6916" width="7" style="1167" customWidth="1"/>
    <col min="6917" max="6917" width="9.85546875" style="1167" customWidth="1"/>
    <col min="6918" max="6918" width="8.5703125" style="1167" customWidth="1"/>
    <col min="6919" max="6919" width="7.7109375" style="1167" customWidth="1"/>
    <col min="6920" max="6920" width="10.140625" style="1167" customWidth="1"/>
    <col min="6921" max="6921" width="9.140625" style="1167" customWidth="1"/>
    <col min="6922" max="6922" width="8" style="1167" customWidth="1"/>
    <col min="6923" max="6923" width="8.85546875" style="1167"/>
    <col min="6924" max="6924" width="10.140625" style="1167" bestFit="1" customWidth="1"/>
    <col min="6925" max="7168" width="8.85546875" style="1167"/>
    <col min="7169" max="7169" width="23" style="1167" customWidth="1"/>
    <col min="7170" max="7170" width="10.140625" style="1167" customWidth="1"/>
    <col min="7171" max="7171" width="9" style="1167" customWidth="1"/>
    <col min="7172" max="7172" width="7" style="1167" customWidth="1"/>
    <col min="7173" max="7173" width="9.85546875" style="1167" customWidth="1"/>
    <col min="7174" max="7174" width="8.5703125" style="1167" customWidth="1"/>
    <col min="7175" max="7175" width="7.7109375" style="1167" customWidth="1"/>
    <col min="7176" max="7176" width="10.140625" style="1167" customWidth="1"/>
    <col min="7177" max="7177" width="9.140625" style="1167" customWidth="1"/>
    <col min="7178" max="7178" width="8" style="1167" customWidth="1"/>
    <col min="7179" max="7179" width="8.85546875" style="1167"/>
    <col min="7180" max="7180" width="10.140625" style="1167" bestFit="1" customWidth="1"/>
    <col min="7181" max="7424" width="8.85546875" style="1167"/>
    <col min="7425" max="7425" width="23" style="1167" customWidth="1"/>
    <col min="7426" max="7426" width="10.140625" style="1167" customWidth="1"/>
    <col min="7427" max="7427" width="9" style="1167" customWidth="1"/>
    <col min="7428" max="7428" width="7" style="1167" customWidth="1"/>
    <col min="7429" max="7429" width="9.85546875" style="1167" customWidth="1"/>
    <col min="7430" max="7430" width="8.5703125" style="1167" customWidth="1"/>
    <col min="7431" max="7431" width="7.7109375" style="1167" customWidth="1"/>
    <col min="7432" max="7432" width="10.140625" style="1167" customWidth="1"/>
    <col min="7433" max="7433" width="9.140625" style="1167" customWidth="1"/>
    <col min="7434" max="7434" width="8" style="1167" customWidth="1"/>
    <col min="7435" max="7435" width="8.85546875" style="1167"/>
    <col min="7436" max="7436" width="10.140625" style="1167" bestFit="1" customWidth="1"/>
    <col min="7437" max="7680" width="8.85546875" style="1167"/>
    <col min="7681" max="7681" width="23" style="1167" customWidth="1"/>
    <col min="7682" max="7682" width="10.140625" style="1167" customWidth="1"/>
    <col min="7683" max="7683" width="9" style="1167" customWidth="1"/>
    <col min="7684" max="7684" width="7" style="1167" customWidth="1"/>
    <col min="7685" max="7685" width="9.85546875" style="1167" customWidth="1"/>
    <col min="7686" max="7686" width="8.5703125" style="1167" customWidth="1"/>
    <col min="7687" max="7687" width="7.7109375" style="1167" customWidth="1"/>
    <col min="7688" max="7688" width="10.140625" style="1167" customWidth="1"/>
    <col min="7689" max="7689" width="9.140625" style="1167" customWidth="1"/>
    <col min="7690" max="7690" width="8" style="1167" customWidth="1"/>
    <col min="7691" max="7691" width="8.85546875" style="1167"/>
    <col min="7692" max="7692" width="10.140625" style="1167" bestFit="1" customWidth="1"/>
    <col min="7693" max="7936" width="8.85546875" style="1167"/>
    <col min="7937" max="7937" width="23" style="1167" customWidth="1"/>
    <col min="7938" max="7938" width="10.140625" style="1167" customWidth="1"/>
    <col min="7939" max="7939" width="9" style="1167" customWidth="1"/>
    <col min="7940" max="7940" width="7" style="1167" customWidth="1"/>
    <col min="7941" max="7941" width="9.85546875" style="1167" customWidth="1"/>
    <col min="7942" max="7942" width="8.5703125" style="1167" customWidth="1"/>
    <col min="7943" max="7943" width="7.7109375" style="1167" customWidth="1"/>
    <col min="7944" max="7944" width="10.140625" style="1167" customWidth="1"/>
    <col min="7945" max="7945" width="9.140625" style="1167" customWidth="1"/>
    <col min="7946" max="7946" width="8" style="1167" customWidth="1"/>
    <col min="7947" max="7947" width="8.85546875" style="1167"/>
    <col min="7948" max="7948" width="10.140625" style="1167" bestFit="1" customWidth="1"/>
    <col min="7949" max="8192" width="8.85546875" style="1167"/>
    <col min="8193" max="8193" width="23" style="1167" customWidth="1"/>
    <col min="8194" max="8194" width="10.140625" style="1167" customWidth="1"/>
    <col min="8195" max="8195" width="9" style="1167" customWidth="1"/>
    <col min="8196" max="8196" width="7" style="1167" customWidth="1"/>
    <col min="8197" max="8197" width="9.85546875" style="1167" customWidth="1"/>
    <col min="8198" max="8198" width="8.5703125" style="1167" customWidth="1"/>
    <col min="8199" max="8199" width="7.7109375" style="1167" customWidth="1"/>
    <col min="8200" max="8200" width="10.140625" style="1167" customWidth="1"/>
    <col min="8201" max="8201" width="9.140625" style="1167" customWidth="1"/>
    <col min="8202" max="8202" width="8" style="1167" customWidth="1"/>
    <col min="8203" max="8203" width="8.85546875" style="1167"/>
    <col min="8204" max="8204" width="10.140625" style="1167" bestFit="1" customWidth="1"/>
    <col min="8205" max="8448" width="8.85546875" style="1167"/>
    <col min="8449" max="8449" width="23" style="1167" customWidth="1"/>
    <col min="8450" max="8450" width="10.140625" style="1167" customWidth="1"/>
    <col min="8451" max="8451" width="9" style="1167" customWidth="1"/>
    <col min="8452" max="8452" width="7" style="1167" customWidth="1"/>
    <col min="8453" max="8453" width="9.85546875" style="1167" customWidth="1"/>
    <col min="8454" max="8454" width="8.5703125" style="1167" customWidth="1"/>
    <col min="8455" max="8455" width="7.7109375" style="1167" customWidth="1"/>
    <col min="8456" max="8456" width="10.140625" style="1167" customWidth="1"/>
    <col min="8457" max="8457" width="9.140625" style="1167" customWidth="1"/>
    <col min="8458" max="8458" width="8" style="1167" customWidth="1"/>
    <col min="8459" max="8459" width="8.85546875" style="1167"/>
    <col min="8460" max="8460" width="10.140625" style="1167" bestFit="1" customWidth="1"/>
    <col min="8461" max="8704" width="8.85546875" style="1167"/>
    <col min="8705" max="8705" width="23" style="1167" customWidth="1"/>
    <col min="8706" max="8706" width="10.140625" style="1167" customWidth="1"/>
    <col min="8707" max="8707" width="9" style="1167" customWidth="1"/>
    <col min="8708" max="8708" width="7" style="1167" customWidth="1"/>
    <col min="8709" max="8709" width="9.85546875" style="1167" customWidth="1"/>
    <col min="8710" max="8710" width="8.5703125" style="1167" customWidth="1"/>
    <col min="8711" max="8711" width="7.7109375" style="1167" customWidth="1"/>
    <col min="8712" max="8712" width="10.140625" style="1167" customWidth="1"/>
    <col min="8713" max="8713" width="9.140625" style="1167" customWidth="1"/>
    <col min="8714" max="8714" width="8" style="1167" customWidth="1"/>
    <col min="8715" max="8715" width="8.85546875" style="1167"/>
    <col min="8716" max="8716" width="10.140625" style="1167" bestFit="1" customWidth="1"/>
    <col min="8717" max="8960" width="8.85546875" style="1167"/>
    <col min="8961" max="8961" width="23" style="1167" customWidth="1"/>
    <col min="8962" max="8962" width="10.140625" style="1167" customWidth="1"/>
    <col min="8963" max="8963" width="9" style="1167" customWidth="1"/>
    <col min="8964" max="8964" width="7" style="1167" customWidth="1"/>
    <col min="8965" max="8965" width="9.85546875" style="1167" customWidth="1"/>
    <col min="8966" max="8966" width="8.5703125" style="1167" customWidth="1"/>
    <col min="8967" max="8967" width="7.7109375" style="1167" customWidth="1"/>
    <col min="8968" max="8968" width="10.140625" style="1167" customWidth="1"/>
    <col min="8969" max="8969" width="9.140625" style="1167" customWidth="1"/>
    <col min="8970" max="8970" width="8" style="1167" customWidth="1"/>
    <col min="8971" max="8971" width="8.85546875" style="1167"/>
    <col min="8972" max="8972" width="10.140625" style="1167" bestFit="1" customWidth="1"/>
    <col min="8973" max="9216" width="8.85546875" style="1167"/>
    <col min="9217" max="9217" width="23" style="1167" customWidth="1"/>
    <col min="9218" max="9218" width="10.140625" style="1167" customWidth="1"/>
    <col min="9219" max="9219" width="9" style="1167" customWidth="1"/>
    <col min="9220" max="9220" width="7" style="1167" customWidth="1"/>
    <col min="9221" max="9221" width="9.85546875" style="1167" customWidth="1"/>
    <col min="9222" max="9222" width="8.5703125" style="1167" customWidth="1"/>
    <col min="9223" max="9223" width="7.7109375" style="1167" customWidth="1"/>
    <col min="9224" max="9224" width="10.140625" style="1167" customWidth="1"/>
    <col min="9225" max="9225" width="9.140625" style="1167" customWidth="1"/>
    <col min="9226" max="9226" width="8" style="1167" customWidth="1"/>
    <col min="9227" max="9227" width="8.85546875" style="1167"/>
    <col min="9228" max="9228" width="10.140625" style="1167" bestFit="1" customWidth="1"/>
    <col min="9229" max="9472" width="8.85546875" style="1167"/>
    <col min="9473" max="9473" width="23" style="1167" customWidth="1"/>
    <col min="9474" max="9474" width="10.140625" style="1167" customWidth="1"/>
    <col min="9475" max="9475" width="9" style="1167" customWidth="1"/>
    <col min="9476" max="9476" width="7" style="1167" customWidth="1"/>
    <col min="9477" max="9477" width="9.85546875" style="1167" customWidth="1"/>
    <col min="9478" max="9478" width="8.5703125" style="1167" customWidth="1"/>
    <col min="9479" max="9479" width="7.7109375" style="1167" customWidth="1"/>
    <col min="9480" max="9480" width="10.140625" style="1167" customWidth="1"/>
    <col min="9481" max="9481" width="9.140625" style="1167" customWidth="1"/>
    <col min="9482" max="9482" width="8" style="1167" customWidth="1"/>
    <col min="9483" max="9483" width="8.85546875" style="1167"/>
    <col min="9484" max="9484" width="10.140625" style="1167" bestFit="1" customWidth="1"/>
    <col min="9485" max="9728" width="8.85546875" style="1167"/>
    <col min="9729" max="9729" width="23" style="1167" customWidth="1"/>
    <col min="9730" max="9730" width="10.140625" style="1167" customWidth="1"/>
    <col min="9731" max="9731" width="9" style="1167" customWidth="1"/>
    <col min="9732" max="9732" width="7" style="1167" customWidth="1"/>
    <col min="9733" max="9733" width="9.85546875" style="1167" customWidth="1"/>
    <col min="9734" max="9734" width="8.5703125" style="1167" customWidth="1"/>
    <col min="9735" max="9735" width="7.7109375" style="1167" customWidth="1"/>
    <col min="9736" max="9736" width="10.140625" style="1167" customWidth="1"/>
    <col min="9737" max="9737" width="9.140625" style="1167" customWidth="1"/>
    <col min="9738" max="9738" width="8" style="1167" customWidth="1"/>
    <col min="9739" max="9739" width="8.85546875" style="1167"/>
    <col min="9740" max="9740" width="10.140625" style="1167" bestFit="1" customWidth="1"/>
    <col min="9741" max="9984" width="8.85546875" style="1167"/>
    <col min="9985" max="9985" width="23" style="1167" customWidth="1"/>
    <col min="9986" max="9986" width="10.140625" style="1167" customWidth="1"/>
    <col min="9987" max="9987" width="9" style="1167" customWidth="1"/>
    <col min="9988" max="9988" width="7" style="1167" customWidth="1"/>
    <col min="9989" max="9989" width="9.85546875" style="1167" customWidth="1"/>
    <col min="9990" max="9990" width="8.5703125" style="1167" customWidth="1"/>
    <col min="9991" max="9991" width="7.7109375" style="1167" customWidth="1"/>
    <col min="9992" max="9992" width="10.140625" style="1167" customWidth="1"/>
    <col min="9993" max="9993" width="9.140625" style="1167" customWidth="1"/>
    <col min="9994" max="9994" width="8" style="1167" customWidth="1"/>
    <col min="9995" max="9995" width="8.85546875" style="1167"/>
    <col min="9996" max="9996" width="10.140625" style="1167" bestFit="1" customWidth="1"/>
    <col min="9997" max="10240" width="8.85546875" style="1167"/>
    <col min="10241" max="10241" width="23" style="1167" customWidth="1"/>
    <col min="10242" max="10242" width="10.140625" style="1167" customWidth="1"/>
    <col min="10243" max="10243" width="9" style="1167" customWidth="1"/>
    <col min="10244" max="10244" width="7" style="1167" customWidth="1"/>
    <col min="10245" max="10245" width="9.85546875" style="1167" customWidth="1"/>
    <col min="10246" max="10246" width="8.5703125" style="1167" customWidth="1"/>
    <col min="10247" max="10247" width="7.7109375" style="1167" customWidth="1"/>
    <col min="10248" max="10248" width="10.140625" style="1167" customWidth="1"/>
    <col min="10249" max="10249" width="9.140625" style="1167" customWidth="1"/>
    <col min="10250" max="10250" width="8" style="1167" customWidth="1"/>
    <col min="10251" max="10251" width="8.85546875" style="1167"/>
    <col min="10252" max="10252" width="10.140625" style="1167" bestFit="1" customWidth="1"/>
    <col min="10253" max="10496" width="8.85546875" style="1167"/>
    <col min="10497" max="10497" width="23" style="1167" customWidth="1"/>
    <col min="10498" max="10498" width="10.140625" style="1167" customWidth="1"/>
    <col min="10499" max="10499" width="9" style="1167" customWidth="1"/>
    <col min="10500" max="10500" width="7" style="1167" customWidth="1"/>
    <col min="10501" max="10501" width="9.85546875" style="1167" customWidth="1"/>
    <col min="10502" max="10502" width="8.5703125" style="1167" customWidth="1"/>
    <col min="10503" max="10503" width="7.7109375" style="1167" customWidth="1"/>
    <col min="10504" max="10504" width="10.140625" style="1167" customWidth="1"/>
    <col min="10505" max="10505" width="9.140625" style="1167" customWidth="1"/>
    <col min="10506" max="10506" width="8" style="1167" customWidth="1"/>
    <col min="10507" max="10507" width="8.85546875" style="1167"/>
    <col min="10508" max="10508" width="10.140625" style="1167" bestFit="1" customWidth="1"/>
    <col min="10509" max="10752" width="8.85546875" style="1167"/>
    <col min="10753" max="10753" width="23" style="1167" customWidth="1"/>
    <col min="10754" max="10754" width="10.140625" style="1167" customWidth="1"/>
    <col min="10755" max="10755" width="9" style="1167" customWidth="1"/>
    <col min="10756" max="10756" width="7" style="1167" customWidth="1"/>
    <col min="10757" max="10757" width="9.85546875" style="1167" customWidth="1"/>
    <col min="10758" max="10758" width="8.5703125" style="1167" customWidth="1"/>
    <col min="10759" max="10759" width="7.7109375" style="1167" customWidth="1"/>
    <col min="10760" max="10760" width="10.140625" style="1167" customWidth="1"/>
    <col min="10761" max="10761" width="9.140625" style="1167" customWidth="1"/>
    <col min="10762" max="10762" width="8" style="1167" customWidth="1"/>
    <col min="10763" max="10763" width="8.85546875" style="1167"/>
    <col min="10764" max="10764" width="10.140625" style="1167" bestFit="1" customWidth="1"/>
    <col min="10765" max="11008" width="8.85546875" style="1167"/>
    <col min="11009" max="11009" width="23" style="1167" customWidth="1"/>
    <col min="11010" max="11010" width="10.140625" style="1167" customWidth="1"/>
    <col min="11011" max="11011" width="9" style="1167" customWidth="1"/>
    <col min="11012" max="11012" width="7" style="1167" customWidth="1"/>
    <col min="11013" max="11013" width="9.85546875" style="1167" customWidth="1"/>
    <col min="11014" max="11014" width="8.5703125" style="1167" customWidth="1"/>
    <col min="11015" max="11015" width="7.7109375" style="1167" customWidth="1"/>
    <col min="11016" max="11016" width="10.140625" style="1167" customWidth="1"/>
    <col min="11017" max="11017" width="9.140625" style="1167" customWidth="1"/>
    <col min="11018" max="11018" width="8" style="1167" customWidth="1"/>
    <col min="11019" max="11019" width="8.85546875" style="1167"/>
    <col min="11020" max="11020" width="10.140625" style="1167" bestFit="1" customWidth="1"/>
    <col min="11021" max="11264" width="8.85546875" style="1167"/>
    <col min="11265" max="11265" width="23" style="1167" customWidth="1"/>
    <col min="11266" max="11266" width="10.140625" style="1167" customWidth="1"/>
    <col min="11267" max="11267" width="9" style="1167" customWidth="1"/>
    <col min="11268" max="11268" width="7" style="1167" customWidth="1"/>
    <col min="11269" max="11269" width="9.85546875" style="1167" customWidth="1"/>
    <col min="11270" max="11270" width="8.5703125" style="1167" customWidth="1"/>
    <col min="11271" max="11271" width="7.7109375" style="1167" customWidth="1"/>
    <col min="11272" max="11272" width="10.140625" style="1167" customWidth="1"/>
    <col min="11273" max="11273" width="9.140625" style="1167" customWidth="1"/>
    <col min="11274" max="11274" width="8" style="1167" customWidth="1"/>
    <col min="11275" max="11275" width="8.85546875" style="1167"/>
    <col min="11276" max="11276" width="10.140625" style="1167" bestFit="1" customWidth="1"/>
    <col min="11277" max="11520" width="8.85546875" style="1167"/>
    <col min="11521" max="11521" width="23" style="1167" customWidth="1"/>
    <col min="11522" max="11522" width="10.140625" style="1167" customWidth="1"/>
    <col min="11523" max="11523" width="9" style="1167" customWidth="1"/>
    <col min="11524" max="11524" width="7" style="1167" customWidth="1"/>
    <col min="11525" max="11525" width="9.85546875" style="1167" customWidth="1"/>
    <col min="11526" max="11526" width="8.5703125" style="1167" customWidth="1"/>
    <col min="11527" max="11527" width="7.7109375" style="1167" customWidth="1"/>
    <col min="11528" max="11528" width="10.140625" style="1167" customWidth="1"/>
    <col min="11529" max="11529" width="9.140625" style="1167" customWidth="1"/>
    <col min="11530" max="11530" width="8" style="1167" customWidth="1"/>
    <col min="11531" max="11531" width="8.85546875" style="1167"/>
    <col min="11532" max="11532" width="10.140625" style="1167" bestFit="1" customWidth="1"/>
    <col min="11533" max="11776" width="8.85546875" style="1167"/>
    <col min="11777" max="11777" width="23" style="1167" customWidth="1"/>
    <col min="11778" max="11778" width="10.140625" style="1167" customWidth="1"/>
    <col min="11779" max="11779" width="9" style="1167" customWidth="1"/>
    <col min="11780" max="11780" width="7" style="1167" customWidth="1"/>
    <col min="11781" max="11781" width="9.85546875" style="1167" customWidth="1"/>
    <col min="11782" max="11782" width="8.5703125" style="1167" customWidth="1"/>
    <col min="11783" max="11783" width="7.7109375" style="1167" customWidth="1"/>
    <col min="11784" max="11784" width="10.140625" style="1167" customWidth="1"/>
    <col min="11785" max="11785" width="9.140625" style="1167" customWidth="1"/>
    <col min="11786" max="11786" width="8" style="1167" customWidth="1"/>
    <col min="11787" max="11787" width="8.85546875" style="1167"/>
    <col min="11788" max="11788" width="10.140625" style="1167" bestFit="1" customWidth="1"/>
    <col min="11789" max="12032" width="8.85546875" style="1167"/>
    <col min="12033" max="12033" width="23" style="1167" customWidth="1"/>
    <col min="12034" max="12034" width="10.140625" style="1167" customWidth="1"/>
    <col min="12035" max="12035" width="9" style="1167" customWidth="1"/>
    <col min="12036" max="12036" width="7" style="1167" customWidth="1"/>
    <col min="12037" max="12037" width="9.85546875" style="1167" customWidth="1"/>
    <col min="12038" max="12038" width="8.5703125" style="1167" customWidth="1"/>
    <col min="12039" max="12039" width="7.7109375" style="1167" customWidth="1"/>
    <col min="12040" max="12040" width="10.140625" style="1167" customWidth="1"/>
    <col min="12041" max="12041" width="9.140625" style="1167" customWidth="1"/>
    <col min="12042" max="12042" width="8" style="1167" customWidth="1"/>
    <col min="12043" max="12043" width="8.85546875" style="1167"/>
    <col min="12044" max="12044" width="10.140625" style="1167" bestFit="1" customWidth="1"/>
    <col min="12045" max="12288" width="8.85546875" style="1167"/>
    <col min="12289" max="12289" width="23" style="1167" customWidth="1"/>
    <col min="12290" max="12290" width="10.140625" style="1167" customWidth="1"/>
    <col min="12291" max="12291" width="9" style="1167" customWidth="1"/>
    <col min="12292" max="12292" width="7" style="1167" customWidth="1"/>
    <col min="12293" max="12293" width="9.85546875" style="1167" customWidth="1"/>
    <col min="12294" max="12294" width="8.5703125" style="1167" customWidth="1"/>
    <col min="12295" max="12295" width="7.7109375" style="1167" customWidth="1"/>
    <col min="12296" max="12296" width="10.140625" style="1167" customWidth="1"/>
    <col min="12297" max="12297" width="9.140625" style="1167" customWidth="1"/>
    <col min="12298" max="12298" width="8" style="1167" customWidth="1"/>
    <col min="12299" max="12299" width="8.85546875" style="1167"/>
    <col min="12300" max="12300" width="10.140625" style="1167" bestFit="1" customWidth="1"/>
    <col min="12301" max="12544" width="8.85546875" style="1167"/>
    <col min="12545" max="12545" width="23" style="1167" customWidth="1"/>
    <col min="12546" max="12546" width="10.140625" style="1167" customWidth="1"/>
    <col min="12547" max="12547" width="9" style="1167" customWidth="1"/>
    <col min="12548" max="12548" width="7" style="1167" customWidth="1"/>
    <col min="12549" max="12549" width="9.85546875" style="1167" customWidth="1"/>
    <col min="12550" max="12550" width="8.5703125" style="1167" customWidth="1"/>
    <col min="12551" max="12551" width="7.7109375" style="1167" customWidth="1"/>
    <col min="12552" max="12552" width="10.140625" style="1167" customWidth="1"/>
    <col min="12553" max="12553" width="9.140625" style="1167" customWidth="1"/>
    <col min="12554" max="12554" width="8" style="1167" customWidth="1"/>
    <col min="12555" max="12555" width="8.85546875" style="1167"/>
    <col min="12556" max="12556" width="10.140625" style="1167" bestFit="1" customWidth="1"/>
    <col min="12557" max="12800" width="8.85546875" style="1167"/>
    <col min="12801" max="12801" width="23" style="1167" customWidth="1"/>
    <col min="12802" max="12802" width="10.140625" style="1167" customWidth="1"/>
    <col min="12803" max="12803" width="9" style="1167" customWidth="1"/>
    <col min="12804" max="12804" width="7" style="1167" customWidth="1"/>
    <col min="12805" max="12805" width="9.85546875" style="1167" customWidth="1"/>
    <col min="12806" max="12806" width="8.5703125" style="1167" customWidth="1"/>
    <col min="12807" max="12807" width="7.7109375" style="1167" customWidth="1"/>
    <col min="12808" max="12808" width="10.140625" style="1167" customWidth="1"/>
    <col min="12809" max="12809" width="9.140625" style="1167" customWidth="1"/>
    <col min="12810" max="12810" width="8" style="1167" customWidth="1"/>
    <col min="12811" max="12811" width="8.85546875" style="1167"/>
    <col min="12812" max="12812" width="10.140625" style="1167" bestFit="1" customWidth="1"/>
    <col min="12813" max="13056" width="8.85546875" style="1167"/>
    <col min="13057" max="13057" width="23" style="1167" customWidth="1"/>
    <col min="13058" max="13058" width="10.140625" style="1167" customWidth="1"/>
    <col min="13059" max="13059" width="9" style="1167" customWidth="1"/>
    <col min="13060" max="13060" width="7" style="1167" customWidth="1"/>
    <col min="13061" max="13061" width="9.85546875" style="1167" customWidth="1"/>
    <col min="13062" max="13062" width="8.5703125" style="1167" customWidth="1"/>
    <col min="13063" max="13063" width="7.7109375" style="1167" customWidth="1"/>
    <col min="13064" max="13064" width="10.140625" style="1167" customWidth="1"/>
    <col min="13065" max="13065" width="9.140625" style="1167" customWidth="1"/>
    <col min="13066" max="13066" width="8" style="1167" customWidth="1"/>
    <col min="13067" max="13067" width="8.85546875" style="1167"/>
    <col min="13068" max="13068" width="10.140625" style="1167" bestFit="1" customWidth="1"/>
    <col min="13069" max="13312" width="8.85546875" style="1167"/>
    <col min="13313" max="13313" width="23" style="1167" customWidth="1"/>
    <col min="13314" max="13314" width="10.140625" style="1167" customWidth="1"/>
    <col min="13315" max="13315" width="9" style="1167" customWidth="1"/>
    <col min="13316" max="13316" width="7" style="1167" customWidth="1"/>
    <col min="13317" max="13317" width="9.85546875" style="1167" customWidth="1"/>
    <col min="13318" max="13318" width="8.5703125" style="1167" customWidth="1"/>
    <col min="13319" max="13319" width="7.7109375" style="1167" customWidth="1"/>
    <col min="13320" max="13320" width="10.140625" style="1167" customWidth="1"/>
    <col min="13321" max="13321" width="9.140625" style="1167" customWidth="1"/>
    <col min="13322" max="13322" width="8" style="1167" customWidth="1"/>
    <col min="13323" max="13323" width="8.85546875" style="1167"/>
    <col min="13324" max="13324" width="10.140625" style="1167" bestFit="1" customWidth="1"/>
    <col min="13325" max="13568" width="8.85546875" style="1167"/>
    <col min="13569" max="13569" width="23" style="1167" customWidth="1"/>
    <col min="13570" max="13570" width="10.140625" style="1167" customWidth="1"/>
    <col min="13571" max="13571" width="9" style="1167" customWidth="1"/>
    <col min="13572" max="13572" width="7" style="1167" customWidth="1"/>
    <col min="13573" max="13573" width="9.85546875" style="1167" customWidth="1"/>
    <col min="13574" max="13574" width="8.5703125" style="1167" customWidth="1"/>
    <col min="13575" max="13575" width="7.7109375" style="1167" customWidth="1"/>
    <col min="13576" max="13576" width="10.140625" style="1167" customWidth="1"/>
    <col min="13577" max="13577" width="9.140625" style="1167" customWidth="1"/>
    <col min="13578" max="13578" width="8" style="1167" customWidth="1"/>
    <col min="13579" max="13579" width="8.85546875" style="1167"/>
    <col min="13580" max="13580" width="10.140625" style="1167" bestFit="1" customWidth="1"/>
    <col min="13581" max="13824" width="8.85546875" style="1167"/>
    <col min="13825" max="13825" width="23" style="1167" customWidth="1"/>
    <col min="13826" max="13826" width="10.140625" style="1167" customWidth="1"/>
    <col min="13827" max="13827" width="9" style="1167" customWidth="1"/>
    <col min="13828" max="13828" width="7" style="1167" customWidth="1"/>
    <col min="13829" max="13829" width="9.85546875" style="1167" customWidth="1"/>
    <col min="13830" max="13830" width="8.5703125" style="1167" customWidth="1"/>
    <col min="13831" max="13831" width="7.7109375" style="1167" customWidth="1"/>
    <col min="13832" max="13832" width="10.140625" style="1167" customWidth="1"/>
    <col min="13833" max="13833" width="9.140625" style="1167" customWidth="1"/>
    <col min="13834" max="13834" width="8" style="1167" customWidth="1"/>
    <col min="13835" max="13835" width="8.85546875" style="1167"/>
    <col min="13836" max="13836" width="10.140625" style="1167" bestFit="1" customWidth="1"/>
    <col min="13837" max="14080" width="8.85546875" style="1167"/>
    <col min="14081" max="14081" width="23" style="1167" customWidth="1"/>
    <col min="14082" max="14082" width="10.140625" style="1167" customWidth="1"/>
    <col min="14083" max="14083" width="9" style="1167" customWidth="1"/>
    <col min="14084" max="14084" width="7" style="1167" customWidth="1"/>
    <col min="14085" max="14085" width="9.85546875" style="1167" customWidth="1"/>
    <col min="14086" max="14086" width="8.5703125" style="1167" customWidth="1"/>
    <col min="14087" max="14087" width="7.7109375" style="1167" customWidth="1"/>
    <col min="14088" max="14088" width="10.140625" style="1167" customWidth="1"/>
    <col min="14089" max="14089" width="9.140625" style="1167" customWidth="1"/>
    <col min="14090" max="14090" width="8" style="1167" customWidth="1"/>
    <col min="14091" max="14091" width="8.85546875" style="1167"/>
    <col min="14092" max="14092" width="10.140625" style="1167" bestFit="1" customWidth="1"/>
    <col min="14093" max="14336" width="8.85546875" style="1167"/>
    <col min="14337" max="14337" width="23" style="1167" customWidth="1"/>
    <col min="14338" max="14338" width="10.140625" style="1167" customWidth="1"/>
    <col min="14339" max="14339" width="9" style="1167" customWidth="1"/>
    <col min="14340" max="14340" width="7" style="1167" customWidth="1"/>
    <col min="14341" max="14341" width="9.85546875" style="1167" customWidth="1"/>
    <col min="14342" max="14342" width="8.5703125" style="1167" customWidth="1"/>
    <col min="14343" max="14343" width="7.7109375" style="1167" customWidth="1"/>
    <col min="14344" max="14344" width="10.140625" style="1167" customWidth="1"/>
    <col min="14345" max="14345" width="9.140625" style="1167" customWidth="1"/>
    <col min="14346" max="14346" width="8" style="1167" customWidth="1"/>
    <col min="14347" max="14347" width="8.85546875" style="1167"/>
    <col min="14348" max="14348" width="10.140625" style="1167" bestFit="1" customWidth="1"/>
    <col min="14349" max="14592" width="8.85546875" style="1167"/>
    <col min="14593" max="14593" width="23" style="1167" customWidth="1"/>
    <col min="14594" max="14594" width="10.140625" style="1167" customWidth="1"/>
    <col min="14595" max="14595" width="9" style="1167" customWidth="1"/>
    <col min="14596" max="14596" width="7" style="1167" customWidth="1"/>
    <col min="14597" max="14597" width="9.85546875" style="1167" customWidth="1"/>
    <col min="14598" max="14598" width="8.5703125" style="1167" customWidth="1"/>
    <col min="14599" max="14599" width="7.7109375" style="1167" customWidth="1"/>
    <col min="14600" max="14600" width="10.140625" style="1167" customWidth="1"/>
    <col min="14601" max="14601" width="9.140625" style="1167" customWidth="1"/>
    <col min="14602" max="14602" width="8" style="1167" customWidth="1"/>
    <col min="14603" max="14603" width="8.85546875" style="1167"/>
    <col min="14604" max="14604" width="10.140625" style="1167" bestFit="1" customWidth="1"/>
    <col min="14605" max="14848" width="8.85546875" style="1167"/>
    <col min="14849" max="14849" width="23" style="1167" customWidth="1"/>
    <col min="14850" max="14850" width="10.140625" style="1167" customWidth="1"/>
    <col min="14851" max="14851" width="9" style="1167" customWidth="1"/>
    <col min="14852" max="14852" width="7" style="1167" customWidth="1"/>
    <col min="14853" max="14853" width="9.85546875" style="1167" customWidth="1"/>
    <col min="14854" max="14854" width="8.5703125" style="1167" customWidth="1"/>
    <col min="14855" max="14855" width="7.7109375" style="1167" customWidth="1"/>
    <col min="14856" max="14856" width="10.140625" style="1167" customWidth="1"/>
    <col min="14857" max="14857" width="9.140625" style="1167" customWidth="1"/>
    <col min="14858" max="14858" width="8" style="1167" customWidth="1"/>
    <col min="14859" max="14859" width="8.85546875" style="1167"/>
    <col min="14860" max="14860" width="10.140625" style="1167" bestFit="1" customWidth="1"/>
    <col min="14861" max="15104" width="8.85546875" style="1167"/>
    <col min="15105" max="15105" width="23" style="1167" customWidth="1"/>
    <col min="15106" max="15106" width="10.140625" style="1167" customWidth="1"/>
    <col min="15107" max="15107" width="9" style="1167" customWidth="1"/>
    <col min="15108" max="15108" width="7" style="1167" customWidth="1"/>
    <col min="15109" max="15109" width="9.85546875" style="1167" customWidth="1"/>
    <col min="15110" max="15110" width="8.5703125" style="1167" customWidth="1"/>
    <col min="15111" max="15111" width="7.7109375" style="1167" customWidth="1"/>
    <col min="15112" max="15112" width="10.140625" style="1167" customWidth="1"/>
    <col min="15113" max="15113" width="9.140625" style="1167" customWidth="1"/>
    <col min="15114" max="15114" width="8" style="1167" customWidth="1"/>
    <col min="15115" max="15115" width="8.85546875" style="1167"/>
    <col min="15116" max="15116" width="10.140625" style="1167" bestFit="1" customWidth="1"/>
    <col min="15117" max="15360" width="8.85546875" style="1167"/>
    <col min="15361" max="15361" width="23" style="1167" customWidth="1"/>
    <col min="15362" max="15362" width="10.140625" style="1167" customWidth="1"/>
    <col min="15363" max="15363" width="9" style="1167" customWidth="1"/>
    <col min="15364" max="15364" width="7" style="1167" customWidth="1"/>
    <col min="15365" max="15365" width="9.85546875" style="1167" customWidth="1"/>
    <col min="15366" max="15366" width="8.5703125" style="1167" customWidth="1"/>
    <col min="15367" max="15367" width="7.7109375" style="1167" customWidth="1"/>
    <col min="15368" max="15368" width="10.140625" style="1167" customWidth="1"/>
    <col min="15369" max="15369" width="9.140625" style="1167" customWidth="1"/>
    <col min="15370" max="15370" width="8" style="1167" customWidth="1"/>
    <col min="15371" max="15371" width="8.85546875" style="1167"/>
    <col min="15372" max="15372" width="10.140625" style="1167" bestFit="1" customWidth="1"/>
    <col min="15373" max="15616" width="8.85546875" style="1167"/>
    <col min="15617" max="15617" width="23" style="1167" customWidth="1"/>
    <col min="15618" max="15618" width="10.140625" style="1167" customWidth="1"/>
    <col min="15619" max="15619" width="9" style="1167" customWidth="1"/>
    <col min="15620" max="15620" width="7" style="1167" customWidth="1"/>
    <col min="15621" max="15621" width="9.85546875" style="1167" customWidth="1"/>
    <col min="15622" max="15622" width="8.5703125" style="1167" customWidth="1"/>
    <col min="15623" max="15623" width="7.7109375" style="1167" customWidth="1"/>
    <col min="15624" max="15624" width="10.140625" style="1167" customWidth="1"/>
    <col min="15625" max="15625" width="9.140625" style="1167" customWidth="1"/>
    <col min="15626" max="15626" width="8" style="1167" customWidth="1"/>
    <col min="15627" max="15627" width="8.85546875" style="1167"/>
    <col min="15628" max="15628" width="10.140625" style="1167" bestFit="1" customWidth="1"/>
    <col min="15629" max="15872" width="8.85546875" style="1167"/>
    <col min="15873" max="15873" width="23" style="1167" customWidth="1"/>
    <col min="15874" max="15874" width="10.140625" style="1167" customWidth="1"/>
    <col min="15875" max="15875" width="9" style="1167" customWidth="1"/>
    <col min="15876" max="15876" width="7" style="1167" customWidth="1"/>
    <col min="15877" max="15877" width="9.85546875" style="1167" customWidth="1"/>
    <col min="15878" max="15878" width="8.5703125" style="1167" customWidth="1"/>
    <col min="15879" max="15879" width="7.7109375" style="1167" customWidth="1"/>
    <col min="15880" max="15880" width="10.140625" style="1167" customWidth="1"/>
    <col min="15881" max="15881" width="9.140625" style="1167" customWidth="1"/>
    <col min="15882" max="15882" width="8" style="1167" customWidth="1"/>
    <col min="15883" max="15883" width="8.85546875" style="1167"/>
    <col min="15884" max="15884" width="10.140625" style="1167" bestFit="1" customWidth="1"/>
    <col min="15885" max="16128" width="8.85546875" style="1167"/>
    <col min="16129" max="16129" width="23" style="1167" customWidth="1"/>
    <col min="16130" max="16130" width="10.140625" style="1167" customWidth="1"/>
    <col min="16131" max="16131" width="9" style="1167" customWidth="1"/>
    <col min="16132" max="16132" width="7" style="1167" customWidth="1"/>
    <col min="16133" max="16133" width="9.85546875" style="1167" customWidth="1"/>
    <col min="16134" max="16134" width="8.5703125" style="1167" customWidth="1"/>
    <col min="16135" max="16135" width="7.7109375" style="1167" customWidth="1"/>
    <col min="16136" max="16136" width="10.140625" style="1167" customWidth="1"/>
    <col min="16137" max="16137" width="9.140625" style="1167" customWidth="1"/>
    <col min="16138" max="16138" width="8" style="1167" customWidth="1"/>
    <col min="16139" max="16139" width="8.85546875" style="1167"/>
    <col min="16140" max="16140" width="10.140625" style="1167" bestFit="1" customWidth="1"/>
    <col min="16141" max="16384" width="8.85546875" style="1167"/>
  </cols>
  <sheetData>
    <row r="1" spans="1:11">
      <c r="A1" s="1951" t="s">
        <v>1176</v>
      </c>
      <c r="B1" s="1951"/>
      <c r="C1" s="1951"/>
      <c r="D1" s="1951"/>
      <c r="E1" s="1951"/>
      <c r="F1" s="1951"/>
      <c r="G1" s="1951"/>
      <c r="H1" s="1951"/>
      <c r="I1" s="1951"/>
      <c r="J1" s="1951"/>
    </row>
    <row r="2" spans="1:11">
      <c r="A2" s="1951" t="s">
        <v>1177</v>
      </c>
      <c r="B2" s="1951"/>
      <c r="C2" s="1951"/>
      <c r="D2" s="1951"/>
      <c r="E2" s="1951"/>
      <c r="F2" s="1951"/>
      <c r="G2" s="1951"/>
      <c r="H2" s="1951"/>
      <c r="I2" s="1951"/>
      <c r="J2" s="1951"/>
    </row>
    <row r="3" spans="1:11" ht="16.5" thickBot="1">
      <c r="A3" s="1952" t="s">
        <v>1289</v>
      </c>
      <c r="B3" s="1952"/>
      <c r="C3" s="1952"/>
      <c r="D3" s="1952"/>
      <c r="E3" s="1952"/>
      <c r="F3" s="1952"/>
      <c r="G3" s="1952"/>
      <c r="H3" s="1952"/>
      <c r="I3" s="1952"/>
      <c r="J3" s="1952"/>
    </row>
    <row r="4" spans="1:11" ht="16.5" thickTop="1">
      <c r="A4" s="1913" t="s">
        <v>579</v>
      </c>
      <c r="B4" s="1915" t="s">
        <v>5</v>
      </c>
      <c r="C4" s="1915"/>
      <c r="D4" s="1915"/>
      <c r="E4" s="1915" t="s">
        <v>6</v>
      </c>
      <c r="F4" s="1915"/>
      <c r="G4" s="1915"/>
      <c r="H4" s="1915" t="s">
        <v>47</v>
      </c>
      <c r="I4" s="1915"/>
      <c r="J4" s="1916"/>
    </row>
    <row r="5" spans="1:11" ht="31.5">
      <c r="A5" s="1953"/>
      <c r="B5" s="1168" t="s">
        <v>1169</v>
      </c>
      <c r="C5" s="1168" t="s">
        <v>1178</v>
      </c>
      <c r="D5" s="1168" t="s">
        <v>1171</v>
      </c>
      <c r="E5" s="1168" t="s">
        <v>1169</v>
      </c>
      <c r="F5" s="1168" t="s">
        <v>1179</v>
      </c>
      <c r="G5" s="1168" t="s">
        <v>1171</v>
      </c>
      <c r="H5" s="1168" t="s">
        <v>1169</v>
      </c>
      <c r="I5" s="1168" t="s">
        <v>1178</v>
      </c>
      <c r="J5" s="1169" t="s">
        <v>1171</v>
      </c>
    </row>
    <row r="6" spans="1:11" ht="33.75" customHeight="1">
      <c r="A6" s="1170" t="s">
        <v>1180</v>
      </c>
      <c r="B6" s="1917"/>
      <c r="C6" s="1917"/>
      <c r="D6" s="1917"/>
      <c r="E6" s="1917"/>
      <c r="F6" s="1917"/>
      <c r="G6" s="1917"/>
      <c r="H6" s="1917"/>
      <c r="I6" s="1917"/>
      <c r="J6" s="1918"/>
    </row>
    <row r="7" spans="1:11" ht="33.75" customHeight="1">
      <c r="A7" s="1171" t="s">
        <v>1181</v>
      </c>
      <c r="B7" s="1172">
        <v>105134.05</v>
      </c>
      <c r="C7" s="1172">
        <v>12043.405000000001</v>
      </c>
      <c r="D7" s="1173">
        <v>66.809298585256542</v>
      </c>
      <c r="E7" s="1172">
        <v>269564.03089999995</v>
      </c>
      <c r="F7" s="1172">
        <v>26956.403089999996</v>
      </c>
      <c r="G7" s="1173">
        <v>26.481565935031082</v>
      </c>
      <c r="H7" s="1173">
        <v>354289.84595000005</v>
      </c>
      <c r="I7" s="1173">
        <v>35428.984594999994</v>
      </c>
      <c r="J7" s="1174">
        <v>29.957289820653443</v>
      </c>
    </row>
    <row r="8" spans="1:11" ht="33.75" customHeight="1">
      <c r="A8" s="1171" t="s">
        <v>1288</v>
      </c>
      <c r="B8" s="1172">
        <v>24268.114999999998</v>
      </c>
      <c r="C8" s="1172">
        <v>2426.8115000000003</v>
      </c>
      <c r="D8" s="1173">
        <v>13.462436421729096</v>
      </c>
      <c r="E8" s="1172">
        <v>62590.65739</v>
      </c>
      <c r="F8" s="1172">
        <v>6259.0657389999997</v>
      </c>
      <c r="G8" s="1173">
        <v>6.1488122694125575</v>
      </c>
      <c r="H8" s="1173">
        <v>91336.642299999992</v>
      </c>
      <c r="I8" s="1173">
        <v>9133.6642300000003</v>
      </c>
      <c r="J8" s="1174">
        <v>7.723050197189699</v>
      </c>
    </row>
    <row r="9" spans="1:11" ht="33.75" customHeight="1">
      <c r="A9" s="1171" t="s">
        <v>1182</v>
      </c>
      <c r="B9" s="1172">
        <v>16136.336000000001</v>
      </c>
      <c r="C9" s="1172">
        <v>1613.6335999999999</v>
      </c>
      <c r="D9" s="1173">
        <v>8.951432671209048</v>
      </c>
      <c r="E9" s="1172">
        <v>23347.60656</v>
      </c>
      <c r="F9" s="1172">
        <v>2334.7606559999999</v>
      </c>
      <c r="G9" s="1173">
        <v>2.2936338371240921</v>
      </c>
      <c r="H9" s="1173">
        <v>30620.218819999998</v>
      </c>
      <c r="I9" s="1173">
        <v>3062.021882</v>
      </c>
      <c r="J9" s="1174">
        <v>2.5891195586001161</v>
      </c>
    </row>
    <row r="10" spans="1:11" ht="33.75" customHeight="1">
      <c r="A10" s="1171" t="s">
        <v>1183</v>
      </c>
      <c r="B10" s="1172">
        <v>6450.9410000000007</v>
      </c>
      <c r="C10" s="1172">
        <v>645.09410000000003</v>
      </c>
      <c r="D10" s="1173">
        <v>3.5785796743103249</v>
      </c>
      <c r="E10" s="1172">
        <v>13604.325790000001</v>
      </c>
      <c r="F10" s="1172">
        <v>1360.432579</v>
      </c>
      <c r="G10" s="1173">
        <v>1.3364685533403964</v>
      </c>
      <c r="H10" s="1173">
        <v>14424.79358</v>
      </c>
      <c r="I10" s="1173">
        <v>1442.479358</v>
      </c>
      <c r="J10" s="1174">
        <v>1.2197011199134009</v>
      </c>
    </row>
    <row r="11" spans="1:11" ht="33.75" customHeight="1">
      <c r="A11" s="1171" t="s">
        <v>1184</v>
      </c>
      <c r="B11" s="1172">
        <v>0</v>
      </c>
      <c r="C11" s="1172">
        <v>0</v>
      </c>
      <c r="D11" s="1173">
        <v>0</v>
      </c>
      <c r="E11" s="1172">
        <v>0</v>
      </c>
      <c r="F11" s="1172">
        <v>0</v>
      </c>
      <c r="G11" s="1173">
        <v>0</v>
      </c>
      <c r="H11" s="1173">
        <v>0</v>
      </c>
      <c r="I11" s="1173">
        <v>0</v>
      </c>
      <c r="J11" s="1174">
        <v>0</v>
      </c>
      <c r="K11" s="1175"/>
    </row>
    <row r="12" spans="1:11" ht="33.75" customHeight="1">
      <c r="A12" s="1171" t="s">
        <v>1185</v>
      </c>
      <c r="B12" s="1172">
        <v>480.95499999999998</v>
      </c>
      <c r="C12" s="1172">
        <v>48.095500000000001</v>
      </c>
      <c r="D12" s="1173">
        <v>0.26680383331019802</v>
      </c>
      <c r="E12" s="1172">
        <v>1319.5429199999999</v>
      </c>
      <c r="F12" s="1172">
        <v>131.95429200000001</v>
      </c>
      <c r="G12" s="1173">
        <v>0.12962991658574227</v>
      </c>
      <c r="H12" s="1173">
        <v>2273.2993500000002</v>
      </c>
      <c r="I12" s="1173">
        <v>227.32993500000001</v>
      </c>
      <c r="J12" s="1174">
        <v>0.19222082782091404</v>
      </c>
    </row>
    <row r="13" spans="1:11" ht="33.75" customHeight="1">
      <c r="A13" s="1171" t="s">
        <v>1186</v>
      </c>
      <c r="B13" s="1172">
        <v>0</v>
      </c>
      <c r="C13" s="1172">
        <v>0</v>
      </c>
      <c r="D13" s="1173">
        <v>0</v>
      </c>
      <c r="E13" s="1172">
        <v>107.1</v>
      </c>
      <c r="F13" s="1172">
        <v>10.71</v>
      </c>
      <c r="G13" s="1173">
        <v>1.052134330449289E-2</v>
      </c>
      <c r="H13" s="1173">
        <v>8852.3880000000008</v>
      </c>
      <c r="I13" s="1173">
        <v>885.23879999999997</v>
      </c>
      <c r="J13" s="1174">
        <v>0.74852146047194601</v>
      </c>
    </row>
    <row r="14" spans="1:11" ht="33.75" customHeight="1">
      <c r="A14" s="1171" t="s">
        <v>1187</v>
      </c>
      <c r="B14" s="1172">
        <v>12430</v>
      </c>
      <c r="C14" s="1172">
        <v>1243</v>
      </c>
      <c r="D14" s="1173">
        <v>6.8953886497609167</v>
      </c>
      <c r="E14" s="1172">
        <v>13322.5928</v>
      </c>
      <c r="F14" s="1172">
        <v>1332.25928</v>
      </c>
      <c r="G14" s="1173">
        <v>1.3087915271219905</v>
      </c>
      <c r="H14" s="1173">
        <v>34809.022720000001</v>
      </c>
      <c r="I14" s="1173">
        <v>3480.9022719999998</v>
      </c>
      <c r="J14" s="1174">
        <v>2.9433075599460334</v>
      </c>
    </row>
    <row r="15" spans="1:11" ht="33.75" customHeight="1">
      <c r="A15" s="1171" t="s">
        <v>1188</v>
      </c>
      <c r="B15" s="1172">
        <v>65.004000000000005</v>
      </c>
      <c r="C15" s="1172">
        <v>6.5004</v>
      </c>
      <c r="D15" s="1173">
        <v>3.6060164423898519E-2</v>
      </c>
      <c r="E15" s="1172">
        <v>746575</v>
      </c>
      <c r="F15" s="1172">
        <v>63407.5</v>
      </c>
      <c r="G15" s="1173">
        <v>62.290576618079641</v>
      </c>
      <c r="H15" s="1173">
        <v>646043.64870000002</v>
      </c>
      <c r="I15" s="1173">
        <v>64604.364869999998</v>
      </c>
      <c r="J15" s="1174">
        <v>54.626789455404435</v>
      </c>
    </row>
    <row r="16" spans="1:11" ht="33.75" customHeight="1">
      <c r="A16" s="1176" t="s">
        <v>1189</v>
      </c>
      <c r="B16" s="1177">
        <v>164965.40099999998</v>
      </c>
      <c r="C16" s="1177">
        <v>18026.540099999998</v>
      </c>
      <c r="D16" s="1177">
        <v>100.00000000000001</v>
      </c>
      <c r="E16" s="1177">
        <v>1130430.8563599999</v>
      </c>
      <c r="F16" s="1177">
        <v>101793.085636</v>
      </c>
      <c r="G16" s="1177">
        <v>99.999999999999986</v>
      </c>
      <c r="H16" s="1177">
        <v>1182649.8594200001</v>
      </c>
      <c r="I16" s="1177">
        <v>118264.985942</v>
      </c>
      <c r="J16" s="1178">
        <v>100</v>
      </c>
    </row>
    <row r="17" spans="1:12" ht="33.75" customHeight="1">
      <c r="A17" s="1170" t="s">
        <v>1190</v>
      </c>
      <c r="B17" s="1949"/>
      <c r="C17" s="1949"/>
      <c r="D17" s="1949"/>
      <c r="E17" s="1949"/>
      <c r="F17" s="1949"/>
      <c r="G17" s="1949"/>
      <c r="H17" s="1949"/>
      <c r="I17" s="1949"/>
      <c r="J17" s="1950"/>
    </row>
    <row r="18" spans="1:12" ht="33.75" customHeight="1">
      <c r="A18" s="1171" t="s">
        <v>1191</v>
      </c>
      <c r="B18" s="1172">
        <v>18940.988000000001</v>
      </c>
      <c r="C18" s="1172">
        <v>1894.0988</v>
      </c>
      <c r="D18" s="1173">
        <v>25.220980501216715</v>
      </c>
      <c r="E18" s="1172">
        <v>20196.294000000002</v>
      </c>
      <c r="F18" s="1172">
        <v>2019.6294</v>
      </c>
      <c r="G18" s="1173">
        <v>1.9840536195375342</v>
      </c>
      <c r="H18" s="1173">
        <v>302122.41700000002</v>
      </c>
      <c r="I18" s="1173">
        <v>30212.241699999999</v>
      </c>
      <c r="J18" s="1174">
        <v>25.546226936917705</v>
      </c>
    </row>
    <row r="19" spans="1:12" ht="33.75" customHeight="1">
      <c r="A19" s="1171" t="s">
        <v>1192</v>
      </c>
      <c r="B19" s="1172">
        <v>30799.157999999999</v>
      </c>
      <c r="C19" s="1172">
        <v>3079.9157999999998</v>
      </c>
      <c r="D19" s="1173">
        <v>18.892207120128365</v>
      </c>
      <c r="E19" s="1172">
        <v>149642.4149</v>
      </c>
      <c r="F19" s="1172">
        <v>14964.24149</v>
      </c>
      <c r="G19" s="1173">
        <v>14.700646312570139</v>
      </c>
      <c r="H19" s="1173">
        <v>272353.18289</v>
      </c>
      <c r="I19" s="1173">
        <v>27235.318288999995</v>
      </c>
      <c r="J19" s="1174">
        <v>23.029063139991337</v>
      </c>
    </row>
    <row r="20" spans="1:12" ht="33.75" customHeight="1">
      <c r="A20" s="1171" t="s">
        <v>1193</v>
      </c>
      <c r="B20" s="1172">
        <v>113525.255</v>
      </c>
      <c r="C20" s="1172">
        <v>11352.5255</v>
      </c>
      <c r="D20" s="1173">
        <v>38.897786933867181</v>
      </c>
      <c r="E20" s="1172">
        <v>215592.14745999998</v>
      </c>
      <c r="F20" s="1172">
        <v>21559.214745999998</v>
      </c>
      <c r="G20" s="1173">
        <v>21.179449086643459</v>
      </c>
      <c r="H20" s="1173">
        <v>237300.19270000001</v>
      </c>
      <c r="I20" s="1173">
        <v>23730.019270000004</v>
      </c>
      <c r="J20" s="1174">
        <v>20.065126696270617</v>
      </c>
    </row>
    <row r="21" spans="1:12" ht="33.75" customHeight="1">
      <c r="A21" s="1171" t="s">
        <v>1194</v>
      </c>
      <c r="B21" s="1172">
        <v>0</v>
      </c>
      <c r="C21" s="1172">
        <v>0</v>
      </c>
      <c r="D21" s="1173">
        <v>0</v>
      </c>
      <c r="E21" s="1172">
        <v>620000</v>
      </c>
      <c r="F21" s="1172">
        <v>62000</v>
      </c>
      <c r="G21" s="1173">
        <v>60.907869736560151</v>
      </c>
      <c r="H21" s="1173">
        <v>364716</v>
      </c>
      <c r="I21" s="1173">
        <v>36471.599999999999</v>
      </c>
      <c r="J21" s="1174">
        <v>30.838882450503096</v>
      </c>
    </row>
    <row r="22" spans="1:12" ht="33.75" customHeight="1">
      <c r="A22" s="1171" t="s">
        <v>1195</v>
      </c>
      <c r="B22" s="1172">
        <v>0</v>
      </c>
      <c r="C22" s="1172">
        <v>0</v>
      </c>
      <c r="D22" s="1173">
        <v>0</v>
      </c>
      <c r="E22" s="1172">
        <v>0</v>
      </c>
      <c r="F22" s="1172">
        <v>0</v>
      </c>
      <c r="G22" s="1173">
        <v>0</v>
      </c>
      <c r="H22" s="1173">
        <v>0</v>
      </c>
      <c r="I22" s="1173">
        <v>0</v>
      </c>
      <c r="J22" s="1174">
        <v>0</v>
      </c>
    </row>
    <row r="23" spans="1:12" ht="33.75" customHeight="1">
      <c r="A23" s="1171" t="s">
        <v>1196</v>
      </c>
      <c r="B23" s="1172">
        <v>1700</v>
      </c>
      <c r="C23" s="1172">
        <v>1700</v>
      </c>
      <c r="D23" s="1173">
        <v>16.989025444787746</v>
      </c>
      <c r="E23" s="1172">
        <v>0</v>
      </c>
      <c r="F23" s="1172">
        <v>0</v>
      </c>
      <c r="G23" s="1173">
        <v>0</v>
      </c>
      <c r="H23" s="1173">
        <v>0</v>
      </c>
      <c r="I23" s="1173">
        <v>0</v>
      </c>
      <c r="J23" s="1174">
        <v>0</v>
      </c>
    </row>
    <row r="24" spans="1:12" ht="33.75" customHeight="1">
      <c r="A24" s="1179" t="s">
        <v>1197</v>
      </c>
      <c r="B24" s="1172">
        <v>0</v>
      </c>
      <c r="C24" s="1172">
        <v>0</v>
      </c>
      <c r="D24" s="1173">
        <v>0</v>
      </c>
      <c r="E24" s="1172">
        <v>125000</v>
      </c>
      <c r="F24" s="1172">
        <v>1250</v>
      </c>
      <c r="G24" s="1173">
        <v>1.2279812446887126</v>
      </c>
      <c r="H24" s="1173">
        <v>6158.067</v>
      </c>
      <c r="I24" s="1173">
        <v>615.80669999999998</v>
      </c>
      <c r="J24" s="1174">
        <v>0.5207007763172502</v>
      </c>
    </row>
    <row r="25" spans="1:12" ht="33.75" customHeight="1" thickBot="1">
      <c r="A25" s="1180" t="s">
        <v>1198</v>
      </c>
      <c r="B25" s="1181">
        <v>164965.40100000001</v>
      </c>
      <c r="C25" s="1181">
        <v>18026.540099999998</v>
      </c>
      <c r="D25" s="1181">
        <v>100</v>
      </c>
      <c r="E25" s="1181">
        <v>1130430.8563600001</v>
      </c>
      <c r="F25" s="1181">
        <v>101793.085636</v>
      </c>
      <c r="G25" s="1181">
        <v>99.999999999999986</v>
      </c>
      <c r="H25" s="1181">
        <v>1182649.85959</v>
      </c>
      <c r="I25" s="1181">
        <v>118264.985959</v>
      </c>
      <c r="J25" s="1182">
        <v>100</v>
      </c>
    </row>
    <row r="26" spans="1:12" ht="16.5" thickTop="1">
      <c r="A26" s="1921" t="s">
        <v>1149</v>
      </c>
      <c r="B26" s="1921"/>
      <c r="C26" s="1921"/>
      <c r="D26" s="1921"/>
      <c r="E26" s="1921"/>
      <c r="F26" s="1921"/>
      <c r="G26" s="1921"/>
      <c r="H26" s="1921"/>
      <c r="I26" s="1921"/>
      <c r="J26" s="1921"/>
    </row>
    <row r="27" spans="1:12">
      <c r="A27" s="1948" t="s">
        <v>1199</v>
      </c>
      <c r="B27" s="1948"/>
      <c r="C27" s="1948"/>
      <c r="D27" s="1948"/>
      <c r="E27" s="1948"/>
      <c r="F27" s="1948"/>
      <c r="G27" s="1948"/>
      <c r="H27" s="1948"/>
      <c r="I27" s="1948"/>
      <c r="J27" s="1948"/>
    </row>
    <row r="32" spans="1:12">
      <c r="L32" s="1184"/>
    </row>
    <row r="34" spans="12:12">
      <c r="L34" s="1184"/>
    </row>
  </sheetData>
  <mergeCells count="11">
    <mergeCell ref="A26:J26"/>
    <mergeCell ref="A27:J27"/>
    <mergeCell ref="B6:J6"/>
    <mergeCell ref="B17:J17"/>
    <mergeCell ref="A1:J1"/>
    <mergeCell ref="A2:J2"/>
    <mergeCell ref="A3:J3"/>
    <mergeCell ref="A4:A5"/>
    <mergeCell ref="B4:D4"/>
    <mergeCell ref="E4:G4"/>
    <mergeCell ref="H4:J4"/>
  </mergeCells>
  <pageMargins left="0.75" right="0.75" top="1" bottom="1" header="0.3" footer="0.3"/>
  <pageSetup paperSize="9" scale="58"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M33"/>
  <sheetViews>
    <sheetView workbookViewId="0">
      <selection activeCell="G14" sqref="G14"/>
    </sheetView>
  </sheetViews>
  <sheetFormatPr defaultRowHeight="15.75"/>
  <cols>
    <col min="1" max="1" width="42.85546875" style="149" bestFit="1" customWidth="1"/>
    <col min="2" max="12" width="11.5703125" style="149" customWidth="1"/>
    <col min="13" max="13" width="11" style="149" bestFit="1" customWidth="1"/>
    <col min="14" max="16384" width="9.140625" style="149"/>
  </cols>
  <sheetData>
    <row r="1" spans="1:13">
      <c r="A1" s="1550" t="s">
        <v>219</v>
      </c>
      <c r="B1" s="1550"/>
      <c r="C1" s="1550"/>
      <c r="D1" s="1550"/>
      <c r="E1" s="1550"/>
      <c r="F1" s="1550"/>
      <c r="G1" s="1550"/>
      <c r="H1" s="1550"/>
      <c r="I1" s="1550"/>
      <c r="J1" s="1550"/>
      <c r="K1" s="1550"/>
      <c r="L1" s="1550"/>
    </row>
    <row r="2" spans="1:13">
      <c r="A2" s="1551" t="s">
        <v>220</v>
      </c>
      <c r="B2" s="1551"/>
      <c r="C2" s="1551"/>
      <c r="D2" s="1551"/>
      <c r="E2" s="1551"/>
      <c r="F2" s="1551"/>
      <c r="G2" s="1551"/>
      <c r="H2" s="1551"/>
      <c r="I2" s="1551"/>
      <c r="J2" s="1551"/>
      <c r="K2" s="1551"/>
      <c r="L2" s="1551"/>
    </row>
    <row r="3" spans="1:13">
      <c r="A3" s="1551" t="s">
        <v>221</v>
      </c>
      <c r="B3" s="1551"/>
      <c r="C3" s="1551"/>
      <c r="D3" s="1551"/>
      <c r="E3" s="1551"/>
      <c r="F3" s="1551"/>
      <c r="G3" s="1551"/>
      <c r="H3" s="1551"/>
      <c r="I3" s="1551"/>
      <c r="J3" s="1551"/>
      <c r="K3" s="1551"/>
      <c r="L3" s="1551"/>
    </row>
    <row r="4" spans="1:13">
      <c r="A4" s="1525" t="str">
        <f>CPI_new!A4</f>
        <v>Mid-Apr 2018</v>
      </c>
      <c r="B4" s="1525"/>
      <c r="C4" s="1525"/>
      <c r="D4" s="1525"/>
      <c r="E4" s="1525"/>
      <c r="F4" s="1525"/>
      <c r="G4" s="1525"/>
      <c r="H4" s="1525"/>
      <c r="I4" s="1525"/>
      <c r="J4" s="1525"/>
      <c r="K4" s="1525"/>
      <c r="L4" s="1525"/>
      <c r="M4" s="150"/>
    </row>
    <row r="5" spans="1:13" ht="16.5" thickBot="1">
      <c r="A5" s="151"/>
      <c r="B5" s="151"/>
      <c r="C5" s="151"/>
      <c r="D5" s="151"/>
      <c r="E5" s="151"/>
      <c r="F5" s="151"/>
      <c r="G5" s="151"/>
      <c r="H5" s="151"/>
      <c r="I5" s="151"/>
      <c r="J5" s="151"/>
      <c r="K5" s="151"/>
      <c r="L5" s="151"/>
      <c r="M5" s="150"/>
    </row>
    <row r="6" spans="1:13" ht="27" customHeight="1" thickTop="1">
      <c r="A6" s="1552" t="s">
        <v>222</v>
      </c>
      <c r="B6" s="1554" t="s">
        <v>223</v>
      </c>
      <c r="C6" s="235" t="s">
        <v>5</v>
      </c>
      <c r="D6" s="1556" t="s">
        <v>6</v>
      </c>
      <c r="E6" s="1557"/>
      <c r="F6" s="1556" t="s">
        <v>47</v>
      </c>
      <c r="G6" s="1558"/>
      <c r="H6" s="1557"/>
      <c r="I6" s="1559" t="s">
        <v>4</v>
      </c>
      <c r="J6" s="1560"/>
      <c r="K6" s="1560"/>
      <c r="L6" s="1561"/>
    </row>
    <row r="7" spans="1:13" ht="27" customHeight="1">
      <c r="A7" s="1553"/>
      <c r="B7" s="1555"/>
      <c r="C7" s="228" t="str">
        <f>CPI_new!C7</f>
        <v>Mar/Apr</v>
      </c>
      <c r="D7" s="228" t="str">
        <f>CPI_new!D7</f>
        <v>Feb/Mar</v>
      </c>
      <c r="E7" s="228" t="str">
        <f>CPI_new!E7</f>
        <v>Mar/Apr</v>
      </c>
      <c r="F7" s="228" t="str">
        <f>CPI_new!F7</f>
        <v>Jan/Feb</v>
      </c>
      <c r="G7" s="228" t="str">
        <f>CPI_new!G7</f>
        <v>Feb/Mar</v>
      </c>
      <c r="H7" s="228" t="str">
        <f>CPI_new!H7</f>
        <v>Mar/Apr</v>
      </c>
      <c r="I7" s="236" t="s">
        <v>160</v>
      </c>
      <c r="J7" s="237" t="s">
        <v>160</v>
      </c>
      <c r="K7" s="238" t="s">
        <v>161</v>
      </c>
      <c r="L7" s="239" t="s">
        <v>161</v>
      </c>
    </row>
    <row r="8" spans="1:13" ht="27" customHeight="1">
      <c r="A8" s="240">
        <v>1</v>
      </c>
      <c r="B8" s="241">
        <v>2</v>
      </c>
      <c r="C8" s="242">
        <v>3</v>
      </c>
      <c r="D8" s="241">
        <v>4</v>
      </c>
      <c r="E8" s="241">
        <v>5</v>
      </c>
      <c r="F8" s="243">
        <v>6</v>
      </c>
      <c r="G8" s="237">
        <v>7</v>
      </c>
      <c r="H8" s="242">
        <v>8</v>
      </c>
      <c r="I8" s="244" t="s">
        <v>162</v>
      </c>
      <c r="J8" s="245" t="s">
        <v>163</v>
      </c>
      <c r="K8" s="246" t="s">
        <v>164</v>
      </c>
      <c r="L8" s="247" t="s">
        <v>165</v>
      </c>
    </row>
    <row r="9" spans="1:13" ht="27" customHeight="1">
      <c r="A9" s="152" t="s">
        <v>224</v>
      </c>
      <c r="B9" s="153">
        <v>100</v>
      </c>
      <c r="C9" s="87">
        <v>308.17197037378492</v>
      </c>
      <c r="D9" s="87">
        <v>312.35133414663306</v>
      </c>
      <c r="E9" s="87">
        <v>311.96864302058316</v>
      </c>
      <c r="F9" s="87">
        <v>322.17930832017578</v>
      </c>
      <c r="G9" s="87">
        <v>319.44426699314801</v>
      </c>
      <c r="H9" s="87">
        <v>318.95812248792868</v>
      </c>
      <c r="I9" s="87">
        <v>1.2319980438821858</v>
      </c>
      <c r="J9" s="87">
        <v>-0.12251944660182801</v>
      </c>
      <c r="K9" s="87">
        <v>2.2404429495448852</v>
      </c>
      <c r="L9" s="154">
        <v>-0.15218445138968661</v>
      </c>
      <c r="M9" s="155"/>
    </row>
    <row r="10" spans="1:13" ht="27" customHeight="1">
      <c r="A10" s="152" t="s">
        <v>225</v>
      </c>
      <c r="B10" s="153">
        <v>49.593021995747016</v>
      </c>
      <c r="C10" s="87">
        <v>360.83115804065375</v>
      </c>
      <c r="D10" s="87">
        <v>362.07283946198936</v>
      </c>
      <c r="E10" s="87">
        <v>361.24201840246951</v>
      </c>
      <c r="F10" s="87">
        <v>367.8095929654462</v>
      </c>
      <c r="G10" s="87">
        <v>363.34853797963058</v>
      </c>
      <c r="H10" s="87">
        <v>359.22692635308806</v>
      </c>
      <c r="I10" s="87">
        <v>0.11386498994343697</v>
      </c>
      <c r="J10" s="87">
        <v>-0.22946240893250547</v>
      </c>
      <c r="K10" s="87">
        <v>-0.55782327268927645</v>
      </c>
      <c r="L10" s="154">
        <v>-1.1343410515590335</v>
      </c>
      <c r="M10" s="155"/>
    </row>
    <row r="11" spans="1:13" ht="27" customHeight="1">
      <c r="A11" s="156" t="s">
        <v>226</v>
      </c>
      <c r="B11" s="157">
        <v>16.575694084141823</v>
      </c>
      <c r="C11" s="158">
        <v>271.92656476888567</v>
      </c>
      <c r="D11" s="158">
        <v>282.27097385455488</v>
      </c>
      <c r="E11" s="158">
        <v>274.91225793830216</v>
      </c>
      <c r="F11" s="158">
        <v>284.41584431216012</v>
      </c>
      <c r="G11" s="158">
        <v>283.33848876554345</v>
      </c>
      <c r="H11" s="158">
        <v>280.84660745139138</v>
      </c>
      <c r="I11" s="158">
        <v>1.0979777470266896</v>
      </c>
      <c r="J11" s="158">
        <v>-2.6069686924467135</v>
      </c>
      <c r="K11" s="158">
        <v>2.1586340156651147</v>
      </c>
      <c r="L11" s="159">
        <v>-0.87947152009201091</v>
      </c>
      <c r="M11" s="155"/>
    </row>
    <row r="12" spans="1:13" ht="27" customHeight="1">
      <c r="A12" s="160" t="s">
        <v>227</v>
      </c>
      <c r="B12" s="161">
        <v>6.0860312040333113</v>
      </c>
      <c r="C12" s="162">
        <v>369.23157559602032</v>
      </c>
      <c r="D12" s="162">
        <v>340.08356366542932</v>
      </c>
      <c r="E12" s="162">
        <v>332.19039709790297</v>
      </c>
      <c r="F12" s="162">
        <v>360.90792433352192</v>
      </c>
      <c r="G12" s="162">
        <v>351.1518421232492</v>
      </c>
      <c r="H12" s="162">
        <v>377.48641429188143</v>
      </c>
      <c r="I12" s="162">
        <v>-10.031963934375014</v>
      </c>
      <c r="J12" s="162">
        <v>-2.3209491462785223</v>
      </c>
      <c r="K12" s="162">
        <v>13.635558881200538</v>
      </c>
      <c r="L12" s="163">
        <v>7.499482847476898</v>
      </c>
      <c r="M12" s="155"/>
    </row>
    <row r="13" spans="1:13" ht="27" customHeight="1">
      <c r="A13" s="160" t="s">
        <v>228</v>
      </c>
      <c r="B13" s="161">
        <v>3.7705195070758082</v>
      </c>
      <c r="C13" s="162">
        <v>475.59875100325996</v>
      </c>
      <c r="D13" s="162">
        <v>492.69487332006327</v>
      </c>
      <c r="E13" s="162">
        <v>488.92750213491985</v>
      </c>
      <c r="F13" s="162">
        <v>379.07084226769717</v>
      </c>
      <c r="G13" s="162">
        <v>366.01601168877852</v>
      </c>
      <c r="H13" s="162">
        <v>362.32470834091731</v>
      </c>
      <c r="I13" s="162">
        <v>2.8025202134243159</v>
      </c>
      <c r="J13" s="162">
        <v>-0.76464590746738281</v>
      </c>
      <c r="K13" s="162">
        <v>-25.893980854254835</v>
      </c>
      <c r="L13" s="163">
        <v>-1.0085087072638572</v>
      </c>
      <c r="M13" s="155"/>
    </row>
    <row r="14" spans="1:13" ht="27" customHeight="1">
      <c r="A14" s="160" t="s">
        <v>229</v>
      </c>
      <c r="B14" s="161">
        <v>11.183012678383857</v>
      </c>
      <c r="C14" s="162">
        <v>337.26040207538392</v>
      </c>
      <c r="D14" s="162">
        <v>296.76136191140989</v>
      </c>
      <c r="E14" s="162">
        <v>304.71335461493732</v>
      </c>
      <c r="F14" s="162">
        <v>351.90907406558051</v>
      </c>
      <c r="G14" s="162">
        <v>342.82614138870395</v>
      </c>
      <c r="H14" s="162">
        <v>329.75010386940886</v>
      </c>
      <c r="I14" s="162">
        <v>-9.6504206423770285</v>
      </c>
      <c r="J14" s="162">
        <v>2.6795916598810123</v>
      </c>
      <c r="K14" s="162">
        <v>8.2164922788205956</v>
      </c>
      <c r="L14" s="163">
        <v>-3.8141891590668422</v>
      </c>
      <c r="M14" s="155"/>
    </row>
    <row r="15" spans="1:13" ht="27" customHeight="1">
      <c r="A15" s="160" t="s">
        <v>230</v>
      </c>
      <c r="B15" s="161">
        <v>1.9487350779721184</v>
      </c>
      <c r="C15" s="162">
        <v>382.78803529581808</v>
      </c>
      <c r="D15" s="162">
        <v>429.24043430246007</v>
      </c>
      <c r="E15" s="162">
        <v>430.17178833715991</v>
      </c>
      <c r="F15" s="162">
        <v>417.47207703389938</v>
      </c>
      <c r="G15" s="162">
        <v>382.91196180524526</v>
      </c>
      <c r="H15" s="162">
        <v>389.90736656823071</v>
      </c>
      <c r="I15" s="162">
        <v>12.378587801137456</v>
      </c>
      <c r="J15" s="162">
        <v>0.21697723706139982</v>
      </c>
      <c r="K15" s="162">
        <v>-9.360079591591159</v>
      </c>
      <c r="L15" s="163">
        <v>1.8268963784796597</v>
      </c>
      <c r="M15" s="155"/>
    </row>
    <row r="16" spans="1:13" ht="27" customHeight="1">
      <c r="A16" s="164" t="s">
        <v>231</v>
      </c>
      <c r="B16" s="165">
        <v>10.019129444140097</v>
      </c>
      <c r="C16" s="166">
        <v>481.74521397668781</v>
      </c>
      <c r="D16" s="166">
        <v>518.2076470823597</v>
      </c>
      <c r="E16" s="166">
        <v>523.43238155902384</v>
      </c>
      <c r="F16" s="166">
        <v>513.88218980381839</v>
      </c>
      <c r="G16" s="166">
        <v>521.29997226515059</v>
      </c>
      <c r="H16" s="166">
        <v>503.65061561825945</v>
      </c>
      <c r="I16" s="166">
        <v>8.6533641379057542</v>
      </c>
      <c r="J16" s="166">
        <v>1.0082318364232492</v>
      </c>
      <c r="K16" s="166">
        <v>-3.7792400007514146</v>
      </c>
      <c r="L16" s="167">
        <v>-3.3856431202559349</v>
      </c>
      <c r="M16" s="155"/>
    </row>
    <row r="17" spans="1:13" ht="27" customHeight="1">
      <c r="A17" s="152" t="s">
        <v>232</v>
      </c>
      <c r="B17" s="153">
        <v>20.372737107226719</v>
      </c>
      <c r="C17" s="87">
        <v>270.32784309623759</v>
      </c>
      <c r="D17" s="87">
        <v>281.15201457668917</v>
      </c>
      <c r="E17" s="87">
        <v>281.25435536309061</v>
      </c>
      <c r="F17" s="87">
        <v>298.61090203822988</v>
      </c>
      <c r="G17" s="87">
        <v>296.75263830558691</v>
      </c>
      <c r="H17" s="87">
        <v>298.71996481269571</v>
      </c>
      <c r="I17" s="87">
        <v>4.041948525059297</v>
      </c>
      <c r="J17" s="87">
        <v>3.6400516836238239E-2</v>
      </c>
      <c r="K17" s="87">
        <v>6.2098983061284514</v>
      </c>
      <c r="L17" s="154">
        <v>0.66295164832969533</v>
      </c>
      <c r="M17" s="155"/>
    </row>
    <row r="18" spans="1:13" ht="27" customHeight="1">
      <c r="A18" s="156" t="s">
        <v>233</v>
      </c>
      <c r="B18" s="157">
        <v>6.1176945709879771</v>
      </c>
      <c r="C18" s="158">
        <v>244.11680897704125</v>
      </c>
      <c r="D18" s="158">
        <v>256.19916821585855</v>
      </c>
      <c r="E18" s="158">
        <v>255.155492842836</v>
      </c>
      <c r="F18" s="158">
        <v>263.17524091207952</v>
      </c>
      <c r="G18" s="158">
        <v>263.00007769992646</v>
      </c>
      <c r="H18" s="158">
        <v>260.38079739309518</v>
      </c>
      <c r="I18" s="158">
        <v>4.5218860233557052</v>
      </c>
      <c r="J18" s="158">
        <v>-0.40736875934867101</v>
      </c>
      <c r="K18" s="158">
        <v>2.0478902852691903</v>
      </c>
      <c r="L18" s="159">
        <v>-0.99592377680579602</v>
      </c>
      <c r="M18" s="155"/>
    </row>
    <row r="19" spans="1:13" ht="27" customHeight="1">
      <c r="A19" s="160" t="s">
        <v>234</v>
      </c>
      <c r="B19" s="161">
        <v>5.6836287536483852</v>
      </c>
      <c r="C19" s="162">
        <v>315.95229488919495</v>
      </c>
      <c r="D19" s="162">
        <v>334.94576282192361</v>
      </c>
      <c r="E19" s="162">
        <v>334.94576282192361</v>
      </c>
      <c r="F19" s="162">
        <v>361.19401827970609</v>
      </c>
      <c r="G19" s="162">
        <v>361.19401827970609</v>
      </c>
      <c r="H19" s="162">
        <v>362.32511818655712</v>
      </c>
      <c r="I19" s="162">
        <v>6.0114986470947116</v>
      </c>
      <c r="J19" s="162">
        <v>0</v>
      </c>
      <c r="K19" s="162">
        <v>8.1742653299931192</v>
      </c>
      <c r="L19" s="163">
        <v>0.31315576936690093</v>
      </c>
      <c r="M19" s="155"/>
    </row>
    <row r="20" spans="1:13" ht="27" customHeight="1">
      <c r="A20" s="160" t="s">
        <v>235</v>
      </c>
      <c r="B20" s="161">
        <v>4.4957766210627002</v>
      </c>
      <c r="C20" s="162">
        <v>298.87132206197418</v>
      </c>
      <c r="D20" s="162">
        <v>295.91922907917672</v>
      </c>
      <c r="E20" s="162">
        <v>296.00828548852314</v>
      </c>
      <c r="F20" s="162">
        <v>335.03338695394064</v>
      </c>
      <c r="G20" s="162">
        <v>334.61416625815957</v>
      </c>
      <c r="H20" s="162">
        <v>340.03362049816542</v>
      </c>
      <c r="I20" s="162">
        <v>-0.95794957967140704</v>
      </c>
      <c r="J20" s="162">
        <v>3.0094836899777988E-2</v>
      </c>
      <c r="K20" s="162">
        <v>14.873007671722505</v>
      </c>
      <c r="L20" s="163">
        <v>1.6196129113746736</v>
      </c>
      <c r="M20" s="155"/>
    </row>
    <row r="21" spans="1:13" ht="27" customHeight="1">
      <c r="A21" s="160" t="s">
        <v>236</v>
      </c>
      <c r="B21" s="161">
        <v>4.0656371615276576</v>
      </c>
      <c r="C21" s="162">
        <v>214.31136011052558</v>
      </c>
      <c r="D21" s="162">
        <v>227.03556786970634</v>
      </c>
      <c r="E21" s="162">
        <v>229.02036657564642</v>
      </c>
      <c r="F21" s="162">
        <v>224.01304134628623</v>
      </c>
      <c r="G21" s="162">
        <v>215.42850724272373</v>
      </c>
      <c r="H21" s="162">
        <v>221.65116386879185</v>
      </c>
      <c r="I21" s="162">
        <v>6.8633816040059941</v>
      </c>
      <c r="J21" s="162">
        <v>0.87422368422869567</v>
      </c>
      <c r="K21" s="162">
        <v>-3.2177062752279255</v>
      </c>
      <c r="L21" s="163">
        <v>2.8885019469856275</v>
      </c>
      <c r="M21" s="155"/>
    </row>
    <row r="22" spans="1:13" s="170" customFormat="1" ht="27" customHeight="1">
      <c r="A22" s="152" t="s">
        <v>237</v>
      </c>
      <c r="B22" s="153">
        <v>30.044340897026256</v>
      </c>
      <c r="C22" s="168">
        <v>246.88976612396328</v>
      </c>
      <c r="D22" s="168">
        <v>251.41257698689367</v>
      </c>
      <c r="E22" s="168">
        <v>251.44083971922777</v>
      </c>
      <c r="F22" s="168">
        <v>262.81982415802952</v>
      </c>
      <c r="G22" s="168">
        <v>262.34007278890982</v>
      </c>
      <c r="H22" s="168">
        <v>266.1926261109362</v>
      </c>
      <c r="I22" s="87">
        <v>1.8433625932390214</v>
      </c>
      <c r="J22" s="87">
        <v>1.1241574575478808E-2</v>
      </c>
      <c r="K22" s="87">
        <v>5.8669014978557357</v>
      </c>
      <c r="L22" s="154">
        <v>1.468534060035239</v>
      </c>
      <c r="M22" s="169"/>
    </row>
    <row r="23" spans="1:13" ht="27" customHeight="1">
      <c r="A23" s="156" t="s">
        <v>238</v>
      </c>
      <c r="B23" s="157">
        <v>5.3979779714474292</v>
      </c>
      <c r="C23" s="171">
        <v>429.12727500277458</v>
      </c>
      <c r="D23" s="171">
        <v>424.18990462203993</v>
      </c>
      <c r="E23" s="171">
        <v>424.18990462203993</v>
      </c>
      <c r="F23" s="171">
        <v>450.99095097052236</v>
      </c>
      <c r="G23" s="171">
        <v>450.62640866662053</v>
      </c>
      <c r="H23" s="171">
        <v>462.48843260121703</v>
      </c>
      <c r="I23" s="158">
        <v>-1.1505608401849372</v>
      </c>
      <c r="J23" s="158">
        <v>0</v>
      </c>
      <c r="K23" s="158">
        <v>9.0286278767764969</v>
      </c>
      <c r="L23" s="159">
        <v>2.6323410493618269</v>
      </c>
      <c r="M23" s="155"/>
    </row>
    <row r="24" spans="1:13" ht="27" customHeight="1">
      <c r="A24" s="160" t="s">
        <v>239</v>
      </c>
      <c r="B24" s="161">
        <v>2.4560330063653932</v>
      </c>
      <c r="C24" s="162">
        <v>250.91641748980203</v>
      </c>
      <c r="D24" s="162">
        <v>251.21311201421253</v>
      </c>
      <c r="E24" s="162">
        <v>251.21311201421253</v>
      </c>
      <c r="F24" s="162">
        <v>244.39101562079205</v>
      </c>
      <c r="G24" s="162">
        <v>242.10485794799644</v>
      </c>
      <c r="H24" s="162">
        <v>242.10485794799644</v>
      </c>
      <c r="I24" s="162">
        <v>0.11824436494775625</v>
      </c>
      <c r="J24" s="162">
        <v>0</v>
      </c>
      <c r="K24" s="162">
        <v>-3.6257080664248065</v>
      </c>
      <c r="L24" s="163">
        <v>0</v>
      </c>
      <c r="M24" s="155"/>
    </row>
    <row r="25" spans="1:13" ht="27" customHeight="1">
      <c r="A25" s="160" t="s">
        <v>240</v>
      </c>
      <c r="B25" s="161">
        <v>6.9737148201230337</v>
      </c>
      <c r="C25" s="172">
        <v>208.41354283740475</v>
      </c>
      <c r="D25" s="172">
        <v>229.6565661447643</v>
      </c>
      <c r="E25" s="172">
        <v>229.6565661447643</v>
      </c>
      <c r="F25" s="172">
        <v>242.25750398986199</v>
      </c>
      <c r="G25" s="172">
        <v>242.25750398986199</v>
      </c>
      <c r="H25" s="172">
        <v>249.150892193456</v>
      </c>
      <c r="I25" s="162">
        <v>10.19272693038593</v>
      </c>
      <c r="J25" s="162">
        <v>0</v>
      </c>
      <c r="K25" s="162">
        <v>8.4884688367252892</v>
      </c>
      <c r="L25" s="163">
        <v>2.8454797436873207</v>
      </c>
      <c r="M25" s="155"/>
    </row>
    <row r="26" spans="1:13" ht="27" customHeight="1">
      <c r="A26" s="160" t="s">
        <v>241</v>
      </c>
      <c r="B26" s="161">
        <v>1.8659527269142209</v>
      </c>
      <c r="C26" s="172">
        <v>124.61798323275819</v>
      </c>
      <c r="D26" s="172">
        <v>125.3262755782371</v>
      </c>
      <c r="E26" s="172">
        <v>125.3262755782371</v>
      </c>
      <c r="F26" s="172">
        <v>127.91577250246475</v>
      </c>
      <c r="G26" s="172">
        <v>127.91577250246475</v>
      </c>
      <c r="H26" s="172">
        <v>127.91577250246475</v>
      </c>
      <c r="I26" s="162">
        <v>0.56837089407551389</v>
      </c>
      <c r="J26" s="162">
        <v>0</v>
      </c>
      <c r="K26" s="162">
        <v>2.0662043232994023</v>
      </c>
      <c r="L26" s="163">
        <v>0</v>
      </c>
      <c r="M26" s="155"/>
    </row>
    <row r="27" spans="1:13" ht="27" customHeight="1">
      <c r="A27" s="160" t="s">
        <v>242</v>
      </c>
      <c r="B27" s="161">
        <v>2.7316416904709628</v>
      </c>
      <c r="C27" s="172">
        <v>152.77739258078455</v>
      </c>
      <c r="D27" s="172">
        <v>140.64898445382033</v>
      </c>
      <c r="E27" s="172">
        <v>140.64898445382033</v>
      </c>
      <c r="F27" s="172">
        <v>162.70211383568704</v>
      </c>
      <c r="G27" s="172">
        <v>162.69011119510614</v>
      </c>
      <c r="H27" s="172">
        <v>162.69011119510614</v>
      </c>
      <c r="I27" s="162">
        <v>-7.9386144259210596</v>
      </c>
      <c r="J27" s="162">
        <v>0</v>
      </c>
      <c r="K27" s="162">
        <v>15.67101733928456</v>
      </c>
      <c r="L27" s="163">
        <v>0</v>
      </c>
      <c r="M27" s="155"/>
    </row>
    <row r="28" spans="1:13" ht="27" customHeight="1">
      <c r="A28" s="160" t="s">
        <v>243</v>
      </c>
      <c r="B28" s="161">
        <v>3.1001290737979397</v>
      </c>
      <c r="C28" s="172">
        <v>196.80533857828615</v>
      </c>
      <c r="D28" s="172">
        <v>193.03671151760548</v>
      </c>
      <c r="E28" s="172">
        <v>193.03671151760548</v>
      </c>
      <c r="F28" s="172">
        <v>193.56068065706961</v>
      </c>
      <c r="G28" s="172">
        <v>193.03671151760548</v>
      </c>
      <c r="H28" s="172">
        <v>194.19693950152109</v>
      </c>
      <c r="I28" s="162">
        <v>-1.9149008293703247</v>
      </c>
      <c r="J28" s="162">
        <v>0</v>
      </c>
      <c r="K28" s="162">
        <v>0.60104006890409778</v>
      </c>
      <c r="L28" s="163">
        <v>0.60104006890409778</v>
      </c>
      <c r="M28" s="155"/>
    </row>
    <row r="29" spans="1:13" ht="27" customHeight="1" thickBot="1">
      <c r="A29" s="173" t="s">
        <v>244</v>
      </c>
      <c r="B29" s="174">
        <v>7.5088916079072749</v>
      </c>
      <c r="C29" s="175">
        <v>235.59933829774718</v>
      </c>
      <c r="D29" s="175">
        <v>243.20525943246349</v>
      </c>
      <c r="E29" s="175">
        <v>243.31830574900766</v>
      </c>
      <c r="F29" s="175">
        <v>251.21178610178333</v>
      </c>
      <c r="G29" s="175">
        <v>250.52337727513094</v>
      </c>
      <c r="H29" s="175">
        <v>250.52451937718678</v>
      </c>
      <c r="I29" s="176">
        <v>3.2763111760124559</v>
      </c>
      <c r="J29" s="176">
        <v>4.6481855206565115E-2</v>
      </c>
      <c r="K29" s="176">
        <v>2.961640558032073</v>
      </c>
      <c r="L29" s="177">
        <v>4.5588641997085233E-4</v>
      </c>
      <c r="M29" s="155"/>
    </row>
    <row r="30" spans="1:13" ht="27" customHeight="1" thickTop="1">
      <c r="A30" s="178" t="s">
        <v>245</v>
      </c>
    </row>
    <row r="31" spans="1:13">
      <c r="A31" s="179"/>
    </row>
    <row r="33" spans="4:4">
      <c r="D33" s="149" t="s">
        <v>88</v>
      </c>
    </row>
  </sheetData>
  <mergeCells count="9">
    <mergeCell ref="A1:L1"/>
    <mergeCell ref="A2:L2"/>
    <mergeCell ref="A3:L3"/>
    <mergeCell ref="A4:L4"/>
    <mergeCell ref="A6:A7"/>
    <mergeCell ref="B6:B7"/>
    <mergeCell ref="D6:E6"/>
    <mergeCell ref="F6:H6"/>
    <mergeCell ref="I6:L6"/>
  </mergeCells>
  <printOptions horizontalCentered="1"/>
  <pageMargins left="0.5" right="0.5" top="0.75" bottom="0.75" header="0.5" footer="0.5"/>
  <pageSetup paperSize="9" scale="54" orientation="portrait" r:id="rId1"/>
  <headerFooter alignWithMargins="0"/>
  <rowBreaks count="1" manualBreakCount="1">
    <brk id="29" max="16383" man="1"/>
  </rowBreaks>
</worksheet>
</file>

<file path=xl/worksheets/sheet6.xml><?xml version="1.0" encoding="utf-8"?>
<worksheet xmlns="http://schemas.openxmlformats.org/spreadsheetml/2006/main" xmlns:r="http://schemas.openxmlformats.org/officeDocument/2006/relationships">
  <sheetPr>
    <pageSetUpPr fitToPage="1"/>
  </sheetPr>
  <dimension ref="A1:N28"/>
  <sheetViews>
    <sheetView workbookViewId="0">
      <selection activeCell="G14" sqref="G14"/>
    </sheetView>
  </sheetViews>
  <sheetFormatPr defaultColWidth="0" defaultRowHeight="15.75"/>
  <cols>
    <col min="1" max="1" width="15.7109375" style="180" customWidth="1"/>
    <col min="2" max="2" width="9.7109375" style="180" customWidth="1"/>
    <col min="3" max="3" width="17.7109375" style="180" customWidth="1"/>
    <col min="4" max="4" width="9.7109375" style="180" customWidth="1"/>
    <col min="5" max="5" width="17.7109375" style="180" customWidth="1"/>
    <col min="6" max="6" width="9.7109375" style="180" customWidth="1"/>
    <col min="7" max="7" width="17.7109375" style="180" customWidth="1"/>
    <col min="8" max="8" width="9.7109375" style="180" customWidth="1"/>
    <col min="9" max="9" width="17.7109375" style="180" customWidth="1"/>
    <col min="10" max="10" width="10.85546875" style="180" customWidth="1"/>
    <col min="11" max="254" width="12.42578125" style="180" customWidth="1"/>
    <col min="255" max="255" width="15.5703125" style="180" customWidth="1"/>
    <col min="256" max="16384" width="0" style="180" hidden="1"/>
  </cols>
  <sheetData>
    <row r="1" spans="1:14">
      <c r="A1" s="1562" t="s">
        <v>246</v>
      </c>
      <c r="B1" s="1562"/>
      <c r="C1" s="1562"/>
      <c r="D1" s="1562"/>
      <c r="E1" s="1562"/>
      <c r="F1" s="1562"/>
      <c r="G1" s="1562"/>
      <c r="H1" s="1562"/>
      <c r="I1" s="1562"/>
    </row>
    <row r="2" spans="1:14">
      <c r="A2" s="1563" t="s">
        <v>91</v>
      </c>
      <c r="B2" s="1563"/>
      <c r="C2" s="1563"/>
      <c r="D2" s="1563"/>
      <c r="E2" s="1563"/>
      <c r="F2" s="1563"/>
      <c r="G2" s="1563"/>
      <c r="H2" s="1563"/>
      <c r="I2" s="1563"/>
    </row>
    <row r="3" spans="1:14">
      <c r="A3" s="1563" t="s">
        <v>247</v>
      </c>
      <c r="B3" s="1563"/>
      <c r="C3" s="1563"/>
      <c r="D3" s="1563"/>
      <c r="E3" s="1563"/>
      <c r="F3" s="1563"/>
      <c r="G3" s="1563"/>
      <c r="H3" s="1563"/>
      <c r="I3" s="1563"/>
    </row>
    <row r="4" spans="1:14">
      <c r="A4" s="1564" t="s">
        <v>197</v>
      </c>
      <c r="B4" s="1564"/>
      <c r="C4" s="1564"/>
      <c r="D4" s="1564"/>
      <c r="E4" s="1564"/>
      <c r="F4" s="1564"/>
      <c r="G4" s="1564"/>
      <c r="H4" s="1564"/>
      <c r="I4" s="1564"/>
    </row>
    <row r="5" spans="1:14" ht="15" customHeight="1" thickBot="1">
      <c r="A5" s="181"/>
      <c r="B5" s="181"/>
      <c r="C5" s="181"/>
      <c r="D5" s="181"/>
      <c r="E5" s="181"/>
      <c r="F5" s="181"/>
      <c r="G5" s="181"/>
      <c r="H5" s="181"/>
      <c r="I5" s="181"/>
    </row>
    <row r="6" spans="1:14" ht="29.25" customHeight="1" thickTop="1">
      <c r="A6" s="1565" t="s">
        <v>198</v>
      </c>
      <c r="B6" s="1567" t="s">
        <v>199</v>
      </c>
      <c r="C6" s="1567"/>
      <c r="D6" s="1568" t="s">
        <v>5</v>
      </c>
      <c r="E6" s="1567"/>
      <c r="F6" s="1568" t="s">
        <v>6</v>
      </c>
      <c r="G6" s="1567"/>
      <c r="H6" s="1568" t="s">
        <v>47</v>
      </c>
      <c r="I6" s="1569"/>
      <c r="J6" s="182"/>
      <c r="K6" s="182"/>
    </row>
    <row r="7" spans="1:14" ht="29.25" customHeight="1">
      <c r="A7" s="1566"/>
      <c r="B7" s="256" t="s">
        <v>200</v>
      </c>
      <c r="C7" s="257" t="s">
        <v>4</v>
      </c>
      <c r="D7" s="256" t="s">
        <v>200</v>
      </c>
      <c r="E7" s="256" t="s">
        <v>4</v>
      </c>
      <c r="F7" s="256" t="s">
        <v>200</v>
      </c>
      <c r="G7" s="257" t="s">
        <v>4</v>
      </c>
      <c r="H7" s="256" t="s">
        <v>200</v>
      </c>
      <c r="I7" s="258" t="s">
        <v>4</v>
      </c>
      <c r="J7" s="182"/>
      <c r="K7" s="182"/>
    </row>
    <row r="8" spans="1:14" ht="29.25" customHeight="1">
      <c r="A8" s="183" t="s">
        <v>201</v>
      </c>
      <c r="B8" s="184">
        <v>293.5</v>
      </c>
      <c r="C8" s="184">
        <v>7.4304538799414388</v>
      </c>
      <c r="D8" s="184">
        <v>309.2</v>
      </c>
      <c r="E8" s="185">
        <v>5.4</v>
      </c>
      <c r="F8" s="184">
        <v>327.60000000000002</v>
      </c>
      <c r="G8" s="184">
        <v>5.9</v>
      </c>
      <c r="H8" s="184">
        <v>331.6</v>
      </c>
      <c r="I8" s="186">
        <v>1.2</v>
      </c>
      <c r="J8" s="182"/>
      <c r="K8" s="182"/>
      <c r="L8" s="182"/>
      <c r="M8" s="182"/>
      <c r="N8" s="182"/>
    </row>
    <row r="9" spans="1:14" ht="29.25" customHeight="1">
      <c r="A9" s="183" t="s">
        <v>202</v>
      </c>
      <c r="B9" s="184">
        <v>299.2</v>
      </c>
      <c r="C9" s="184">
        <v>7.3170731707316889</v>
      </c>
      <c r="D9" s="184">
        <v>314.47394119992617</v>
      </c>
      <c r="E9" s="184">
        <v>5.0980630687047039</v>
      </c>
      <c r="F9" s="184">
        <v>331</v>
      </c>
      <c r="G9" s="184">
        <v>5.3</v>
      </c>
      <c r="H9" s="184">
        <v>335.95414809420726</v>
      </c>
      <c r="I9" s="186">
        <v>1.4872721388534274</v>
      </c>
      <c r="J9" s="182"/>
      <c r="K9" s="182"/>
      <c r="L9" s="182"/>
      <c r="M9" s="182"/>
      <c r="N9" s="182"/>
    </row>
    <row r="10" spans="1:14" ht="29.25" customHeight="1">
      <c r="A10" s="183" t="s">
        <v>203</v>
      </c>
      <c r="B10" s="184">
        <v>299.8</v>
      </c>
      <c r="C10" s="184">
        <v>7.2</v>
      </c>
      <c r="D10" s="184">
        <v>317.6285467867761</v>
      </c>
      <c r="E10" s="184">
        <v>5.948689241718256</v>
      </c>
      <c r="F10" s="184">
        <v>333.54708180403242</v>
      </c>
      <c r="G10" s="184">
        <v>5.0116827276052192</v>
      </c>
      <c r="H10" s="184">
        <v>338.80469355936725</v>
      </c>
      <c r="I10" s="186">
        <v>1.5762727489319985</v>
      </c>
      <c r="J10" s="182"/>
      <c r="K10" s="182"/>
      <c r="L10" s="182"/>
      <c r="M10" s="182"/>
      <c r="N10" s="182"/>
    </row>
    <row r="11" spans="1:14" ht="29.25" customHeight="1">
      <c r="A11" s="183" t="s">
        <v>204</v>
      </c>
      <c r="B11" s="184">
        <v>300.8</v>
      </c>
      <c r="C11" s="184">
        <v>6.7</v>
      </c>
      <c r="D11" s="184">
        <v>322.12636095527012</v>
      </c>
      <c r="E11" s="184">
        <v>7.0991447749739081</v>
      </c>
      <c r="F11" s="184">
        <v>335.33862724968839</v>
      </c>
      <c r="G11" s="184">
        <v>4.101578726819227</v>
      </c>
      <c r="H11" s="184">
        <v>338</v>
      </c>
      <c r="I11" s="186">
        <v>0.8</v>
      </c>
      <c r="J11" s="182"/>
      <c r="K11" s="182"/>
      <c r="L11" s="182"/>
      <c r="M11" s="182"/>
      <c r="N11" s="182"/>
    </row>
    <row r="12" spans="1:14" ht="29.25" customHeight="1">
      <c r="A12" s="183" t="s">
        <v>205</v>
      </c>
      <c r="B12" s="184">
        <v>297.2</v>
      </c>
      <c r="C12" s="184">
        <v>6.6</v>
      </c>
      <c r="D12" s="184">
        <v>320.65236045108622</v>
      </c>
      <c r="E12" s="184">
        <v>7.8841183513112156</v>
      </c>
      <c r="F12" s="184">
        <v>329.35612465410895</v>
      </c>
      <c r="G12" s="184">
        <v>2.7</v>
      </c>
      <c r="H12" s="184">
        <v>335.15150734025735</v>
      </c>
      <c r="I12" s="186">
        <v>1.7596098120946664</v>
      </c>
      <c r="J12" s="182"/>
      <c r="K12" s="182"/>
      <c r="L12" s="182"/>
    </row>
    <row r="13" spans="1:14" ht="29.25" customHeight="1">
      <c r="A13" s="183" t="s">
        <v>206</v>
      </c>
      <c r="B13" s="184">
        <v>292.8</v>
      </c>
      <c r="C13" s="184">
        <v>5.4</v>
      </c>
      <c r="D13" s="184">
        <v>315.2</v>
      </c>
      <c r="E13" s="184">
        <v>7.6</v>
      </c>
      <c r="F13" s="184">
        <v>320.81049430218025</v>
      </c>
      <c r="G13" s="184">
        <v>1.7917795224803541</v>
      </c>
      <c r="H13" s="184">
        <v>327.10000000000002</v>
      </c>
      <c r="I13" s="186">
        <v>2</v>
      </c>
      <c r="J13" s="182"/>
      <c r="K13" s="182"/>
      <c r="L13" s="182"/>
      <c r="M13" s="182"/>
      <c r="N13" s="182"/>
    </row>
    <row r="14" spans="1:14" ht="29.25" customHeight="1">
      <c r="A14" s="183" t="s">
        <v>207</v>
      </c>
      <c r="B14" s="184">
        <v>290.2</v>
      </c>
      <c r="C14" s="184">
        <v>5.5</v>
      </c>
      <c r="D14" s="184">
        <v>310.15374924533432</v>
      </c>
      <c r="E14" s="184">
        <v>6.8786398209792026</v>
      </c>
      <c r="F14" s="184">
        <v>315.38474964233615</v>
      </c>
      <c r="G14" s="184">
        <v>1.686582996249399</v>
      </c>
      <c r="H14" s="184">
        <v>322.17930832017578</v>
      </c>
      <c r="I14" s="186">
        <v>2.1543713465996746</v>
      </c>
      <c r="J14" s="182"/>
      <c r="K14" s="182"/>
      <c r="L14" s="182"/>
      <c r="M14" s="182"/>
      <c r="N14" s="182"/>
    </row>
    <row r="15" spans="1:14" ht="29.25" customHeight="1">
      <c r="A15" s="183" t="s">
        <v>208</v>
      </c>
      <c r="B15" s="184">
        <v>293.10000000000002</v>
      </c>
      <c r="C15" s="184">
        <v>5.5</v>
      </c>
      <c r="D15" s="184">
        <v>309.14476273696391</v>
      </c>
      <c r="E15" s="184">
        <v>5.4834806698228533</v>
      </c>
      <c r="F15" s="184">
        <v>312.39999999999998</v>
      </c>
      <c r="G15" s="184">
        <v>1</v>
      </c>
      <c r="H15" s="184">
        <v>319.44426699314801</v>
      </c>
      <c r="I15" s="186">
        <v>2.2708188091763191</v>
      </c>
      <c r="J15" s="182"/>
      <c r="K15" s="182"/>
      <c r="L15" s="182"/>
      <c r="M15" s="182"/>
      <c r="N15" s="182"/>
    </row>
    <row r="16" spans="1:14" ht="29.25" customHeight="1">
      <c r="A16" s="183" t="s">
        <v>209</v>
      </c>
      <c r="B16" s="184">
        <v>292</v>
      </c>
      <c r="C16" s="184">
        <v>5.3</v>
      </c>
      <c r="D16" s="184">
        <v>308.17197037378492</v>
      </c>
      <c r="E16" s="184">
        <v>5.5268844798201258</v>
      </c>
      <c r="F16" s="184">
        <v>312</v>
      </c>
      <c r="G16" s="184">
        <v>1.2</v>
      </c>
      <c r="H16" s="184">
        <v>318.95812248792868</v>
      </c>
      <c r="I16" s="186">
        <v>2.2404429495448852</v>
      </c>
      <c r="J16" s="182"/>
      <c r="K16" s="182"/>
      <c r="L16" s="182"/>
      <c r="M16" s="182"/>
      <c r="N16" s="182"/>
    </row>
    <row r="17" spans="1:14" ht="29.25" customHeight="1">
      <c r="A17" s="183" t="s">
        <v>210</v>
      </c>
      <c r="B17" s="184">
        <v>297.10000000000002</v>
      </c>
      <c r="C17" s="184">
        <v>5.0999999999999996</v>
      </c>
      <c r="D17" s="184">
        <v>314.37670965960359</v>
      </c>
      <c r="E17" s="184">
        <v>5.8252312719319264</v>
      </c>
      <c r="F17" s="184">
        <v>319.03525401923486</v>
      </c>
      <c r="G17" s="184">
        <v>1.4818350776288014</v>
      </c>
      <c r="H17" s="184"/>
      <c r="I17" s="186"/>
      <c r="J17" s="182"/>
      <c r="K17" s="182"/>
      <c r="L17" s="182"/>
      <c r="M17" s="182"/>
      <c r="N17" s="182"/>
    </row>
    <row r="18" spans="1:14" ht="29.25" customHeight="1">
      <c r="A18" s="183" t="s">
        <v>211</v>
      </c>
      <c r="B18" s="184">
        <v>299.5</v>
      </c>
      <c r="C18" s="184">
        <v>5.4</v>
      </c>
      <c r="D18" s="184">
        <v>318.79065085380836</v>
      </c>
      <c r="E18" s="184">
        <v>6.4380699694083887</v>
      </c>
      <c r="F18" s="184">
        <v>321.20020678380956</v>
      </c>
      <c r="G18" s="184">
        <v>0.75584272109227868</v>
      </c>
      <c r="H18" s="184"/>
      <c r="I18" s="186"/>
      <c r="J18" s="182"/>
      <c r="K18" s="182"/>
      <c r="L18" s="182"/>
      <c r="M18" s="182"/>
      <c r="N18" s="182"/>
    </row>
    <row r="19" spans="1:14" ht="29.25" customHeight="1">
      <c r="A19" s="183" t="s">
        <v>212</v>
      </c>
      <c r="B19" s="184">
        <v>304.39999999999998</v>
      </c>
      <c r="C19" s="184">
        <v>5.4</v>
      </c>
      <c r="D19" s="184">
        <v>323.1326629842921</v>
      </c>
      <c r="E19" s="187">
        <v>6.1535604490180731</v>
      </c>
      <c r="F19" s="184">
        <v>326.09348294198452</v>
      </c>
      <c r="G19" s="184">
        <v>0.91628618733487599</v>
      </c>
      <c r="H19" s="184"/>
      <c r="I19" s="186"/>
      <c r="J19" s="182"/>
      <c r="K19" s="182"/>
      <c r="L19" s="182"/>
      <c r="M19" s="182"/>
      <c r="N19" s="182"/>
    </row>
    <row r="20" spans="1:14" ht="29.25" customHeight="1" thickBot="1">
      <c r="A20" s="188" t="s">
        <v>213</v>
      </c>
      <c r="B20" s="189">
        <f t="shared" ref="B20:G20" si="0">AVERAGE(B8:B19)</f>
        <v>296.63333333333333</v>
      </c>
      <c r="C20" s="190">
        <f t="shared" si="0"/>
        <v>6.0706272542227611</v>
      </c>
      <c r="D20" s="189">
        <f t="shared" si="0"/>
        <v>315.25430960390378</v>
      </c>
      <c r="E20" s="191">
        <f t="shared" si="0"/>
        <v>6.2779901748073881</v>
      </c>
      <c r="F20" s="191">
        <f t="shared" si="0"/>
        <v>323.64716844978119</v>
      </c>
      <c r="G20" s="191">
        <f t="shared" si="0"/>
        <v>2.6537989966008459</v>
      </c>
      <c r="H20" s="191">
        <f>AVERAGE(H8:H19)</f>
        <v>329.68800519945387</v>
      </c>
      <c r="I20" s="192">
        <f>AVERAGE(I8:I19)</f>
        <v>1.7209764228001079</v>
      </c>
    </row>
    <row r="21" spans="1:14" ht="20.100000000000001" customHeight="1" thickTop="1">
      <c r="A21" s="193"/>
      <c r="D21" s="182"/>
    </row>
    <row r="22" spans="1:14" ht="20.100000000000001" customHeight="1">
      <c r="A22" s="193"/>
      <c r="G22" s="180" t="s">
        <v>88</v>
      </c>
      <c r="H22" s="180" t="s">
        <v>88</v>
      </c>
    </row>
    <row r="23" spans="1:14">
      <c r="J23" s="180" t="s">
        <v>88</v>
      </c>
    </row>
    <row r="24" spans="1:14">
      <c r="A24" s="194"/>
      <c r="B24" s="194"/>
    </row>
    <row r="25" spans="1:14">
      <c r="A25" s="195"/>
      <c r="B25" s="194"/>
    </row>
    <row r="26" spans="1:14">
      <c r="A26" s="195"/>
      <c r="B26" s="194"/>
    </row>
    <row r="27" spans="1:14">
      <c r="A27" s="195"/>
      <c r="B27" s="194"/>
    </row>
    <row r="28" spans="1:14">
      <c r="A28" s="194"/>
      <c r="B28" s="194"/>
    </row>
  </sheetData>
  <mergeCells count="9">
    <mergeCell ref="A1:I1"/>
    <mergeCell ref="A2:I2"/>
    <mergeCell ref="A3:I3"/>
    <mergeCell ref="A4:I4"/>
    <mergeCell ref="A6:A7"/>
    <mergeCell ref="B6:C6"/>
    <mergeCell ref="D6:E6"/>
    <mergeCell ref="F6:G6"/>
    <mergeCell ref="H6:I6"/>
  </mergeCells>
  <pageMargins left="0.5" right="0.5" top="0.75" bottom="0.75" header="0.5" footer="0.5"/>
  <pageSetup paperSize="9" scale="73"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M77"/>
  <sheetViews>
    <sheetView zoomScaleSheetLayoutView="100" workbookViewId="0">
      <selection activeCell="G14" sqref="G14"/>
    </sheetView>
  </sheetViews>
  <sheetFormatPr defaultRowHeight="24.95" customHeight="1"/>
  <cols>
    <col min="1" max="1" width="6.28515625" style="170" customWidth="1"/>
    <col min="2" max="2" width="29.7109375" style="149" bestFit="1" customWidth="1"/>
    <col min="3" max="13" width="10.85546875" style="149" customWidth="1"/>
    <col min="14" max="14" width="9.28515625" style="149" customWidth="1"/>
    <col min="15" max="16384" width="9.140625" style="149"/>
  </cols>
  <sheetData>
    <row r="1" spans="1:13" ht="15.75">
      <c r="A1" s="1551" t="s">
        <v>248</v>
      </c>
      <c r="B1" s="1551"/>
      <c r="C1" s="1551"/>
      <c r="D1" s="1551"/>
      <c r="E1" s="1551"/>
      <c r="F1" s="1551"/>
      <c r="G1" s="1551"/>
      <c r="H1" s="1551"/>
      <c r="I1" s="1551"/>
      <c r="J1" s="1551"/>
      <c r="K1" s="1551"/>
      <c r="L1" s="1551"/>
      <c r="M1" s="1551"/>
    </row>
    <row r="2" spans="1:13" ht="15.75">
      <c r="A2" s="1551" t="s">
        <v>249</v>
      </c>
      <c r="B2" s="1551"/>
      <c r="C2" s="1551"/>
      <c r="D2" s="1551"/>
      <c r="E2" s="1551"/>
      <c r="F2" s="1551"/>
      <c r="G2" s="1551"/>
      <c r="H2" s="1551"/>
      <c r="I2" s="1551"/>
      <c r="J2" s="1551"/>
      <c r="K2" s="1551"/>
      <c r="L2" s="1551"/>
      <c r="M2" s="1551"/>
    </row>
    <row r="3" spans="1:13" ht="15.75">
      <c r="A3" s="1551" t="s">
        <v>250</v>
      </c>
      <c r="B3" s="1551"/>
      <c r="C3" s="1551"/>
      <c r="D3" s="1551"/>
      <c r="E3" s="1551"/>
      <c r="F3" s="1551"/>
      <c r="G3" s="1551"/>
      <c r="H3" s="1551"/>
      <c r="I3" s="1551"/>
      <c r="J3" s="1551"/>
      <c r="K3" s="1551"/>
      <c r="L3" s="1551"/>
      <c r="M3" s="1551"/>
    </row>
    <row r="4" spans="1:13" ht="15.75">
      <c r="A4" s="1551" t="str">
        <f>CPI_new!A4</f>
        <v>Mid-Apr 2018</v>
      </c>
      <c r="B4" s="1551"/>
      <c r="C4" s="1551"/>
      <c r="D4" s="1551"/>
      <c r="E4" s="1551"/>
      <c r="F4" s="1551"/>
      <c r="G4" s="1551"/>
      <c r="H4" s="1551"/>
      <c r="I4" s="1551"/>
      <c r="J4" s="1551"/>
      <c r="K4" s="1551"/>
      <c r="L4" s="1551"/>
      <c r="M4" s="1551"/>
    </row>
    <row r="5" spans="1:13" ht="16.5" thickBot="1">
      <c r="A5" s="196"/>
      <c r="B5" s="196"/>
      <c r="C5" s="196"/>
      <c r="D5" s="196"/>
      <c r="E5" s="196"/>
      <c r="F5" s="196"/>
      <c r="G5" s="196"/>
      <c r="H5" s="196"/>
      <c r="I5" s="196"/>
      <c r="J5" s="196"/>
      <c r="K5" s="196"/>
      <c r="L5" s="196"/>
      <c r="M5" s="196"/>
    </row>
    <row r="6" spans="1:13" ht="28.5" customHeight="1" thickTop="1">
      <c r="A6" s="1572" t="s">
        <v>251</v>
      </c>
      <c r="B6" s="1554" t="s">
        <v>252</v>
      </c>
      <c r="C6" s="259" t="s">
        <v>253</v>
      </c>
      <c r="D6" s="260" t="s">
        <v>254</v>
      </c>
      <c r="E6" s="1574" t="s">
        <v>255</v>
      </c>
      <c r="F6" s="1575"/>
      <c r="G6" s="1576" t="s">
        <v>51</v>
      </c>
      <c r="H6" s="1577"/>
      <c r="I6" s="1578"/>
      <c r="J6" s="1559" t="s">
        <v>4</v>
      </c>
      <c r="K6" s="1560"/>
      <c r="L6" s="1560"/>
      <c r="M6" s="1561"/>
    </row>
    <row r="7" spans="1:13" ht="28.5" customHeight="1">
      <c r="A7" s="1573"/>
      <c r="B7" s="1555"/>
      <c r="C7" s="245" t="s">
        <v>256</v>
      </c>
      <c r="D7" s="228" t="str">
        <f>CPI_new!C7</f>
        <v>Mar/Apr</v>
      </c>
      <c r="E7" s="228" t="str">
        <f>CPI_new!D7</f>
        <v>Feb/Mar</v>
      </c>
      <c r="F7" s="228" t="str">
        <f>CPI_new!E7</f>
        <v>Mar/Apr</v>
      </c>
      <c r="G7" s="228" t="str">
        <f>CPI_new!F7</f>
        <v>Jan/Feb</v>
      </c>
      <c r="H7" s="228" t="str">
        <f>CPI_new!G7</f>
        <v>Feb/Mar</v>
      </c>
      <c r="I7" s="228" t="str">
        <f>CPI_new!H7</f>
        <v>Mar/Apr</v>
      </c>
      <c r="J7" s="1579" t="s">
        <v>257</v>
      </c>
      <c r="K7" s="1581" t="s">
        <v>258</v>
      </c>
      <c r="L7" s="1581" t="s">
        <v>259</v>
      </c>
      <c r="M7" s="1583" t="s">
        <v>260</v>
      </c>
    </row>
    <row r="8" spans="1:13" ht="28.5" customHeight="1">
      <c r="A8" s="1573"/>
      <c r="B8" s="261">
        <v>1</v>
      </c>
      <c r="C8" s="262">
        <v>2</v>
      </c>
      <c r="D8" s="261">
        <v>3</v>
      </c>
      <c r="E8" s="261">
        <v>4</v>
      </c>
      <c r="F8" s="261">
        <v>5</v>
      </c>
      <c r="G8" s="261">
        <v>6</v>
      </c>
      <c r="H8" s="261">
        <v>7</v>
      </c>
      <c r="I8" s="261">
        <v>8</v>
      </c>
      <c r="J8" s="1580"/>
      <c r="K8" s="1582"/>
      <c r="L8" s="1582"/>
      <c r="M8" s="1584"/>
    </row>
    <row r="9" spans="1:13" ht="28.5" customHeight="1">
      <c r="A9" s="197"/>
      <c r="B9" s="198" t="s">
        <v>166</v>
      </c>
      <c r="C9" s="199">
        <v>100</v>
      </c>
      <c r="D9" s="87">
        <v>372.8</v>
      </c>
      <c r="E9" s="87">
        <v>421.8</v>
      </c>
      <c r="F9" s="87">
        <v>427.6</v>
      </c>
      <c r="G9" s="87">
        <v>449.5</v>
      </c>
      <c r="H9" s="87">
        <v>454.9</v>
      </c>
      <c r="I9" s="87">
        <v>456.5</v>
      </c>
      <c r="J9" s="200">
        <v>14.699570815450642</v>
      </c>
      <c r="K9" s="201">
        <v>1.375059269796111</v>
      </c>
      <c r="L9" s="201">
        <v>6.758652946679149</v>
      </c>
      <c r="M9" s="202">
        <v>0.35172565398988809</v>
      </c>
    </row>
    <row r="10" spans="1:13" ht="28.5" customHeight="1">
      <c r="A10" s="197">
        <v>1</v>
      </c>
      <c r="B10" s="203" t="s">
        <v>261</v>
      </c>
      <c r="C10" s="199">
        <v>26.97</v>
      </c>
      <c r="D10" s="87">
        <v>284.39999999999998</v>
      </c>
      <c r="E10" s="87">
        <v>336.9</v>
      </c>
      <c r="F10" s="87">
        <v>336.9</v>
      </c>
      <c r="G10" s="87">
        <v>368.6</v>
      </c>
      <c r="H10" s="87">
        <v>368.6</v>
      </c>
      <c r="I10" s="87">
        <v>368.6</v>
      </c>
      <c r="J10" s="200">
        <v>18.459915611814353</v>
      </c>
      <c r="K10" s="201">
        <v>0</v>
      </c>
      <c r="L10" s="201">
        <v>9.4093202730780803</v>
      </c>
      <c r="M10" s="202">
        <v>0</v>
      </c>
    </row>
    <row r="11" spans="1:13" ht="28.5" customHeight="1">
      <c r="A11" s="204"/>
      <c r="B11" s="205" t="s">
        <v>262</v>
      </c>
      <c r="C11" s="206">
        <v>9.8000000000000007</v>
      </c>
      <c r="D11" s="162">
        <v>265.8</v>
      </c>
      <c r="E11" s="162">
        <v>311.10000000000002</v>
      </c>
      <c r="F11" s="162">
        <v>311.10000000000002</v>
      </c>
      <c r="G11" s="162">
        <v>339.6</v>
      </c>
      <c r="H11" s="162">
        <v>339.6</v>
      </c>
      <c r="I11" s="162">
        <v>339.6</v>
      </c>
      <c r="J11" s="207">
        <v>17.042889390519193</v>
      </c>
      <c r="K11" s="208">
        <v>0</v>
      </c>
      <c r="L11" s="208">
        <v>9.1610414657666439</v>
      </c>
      <c r="M11" s="209">
        <v>0</v>
      </c>
    </row>
    <row r="12" spans="1:13" ht="28.5" customHeight="1">
      <c r="A12" s="210"/>
      <c r="B12" s="211" t="s">
        <v>263</v>
      </c>
      <c r="C12" s="212">
        <v>17.170000000000002</v>
      </c>
      <c r="D12" s="166">
        <v>295</v>
      </c>
      <c r="E12" s="166">
        <v>351.6</v>
      </c>
      <c r="F12" s="166">
        <v>351.6</v>
      </c>
      <c r="G12" s="166">
        <v>385.1</v>
      </c>
      <c r="H12" s="166">
        <v>385.1</v>
      </c>
      <c r="I12" s="166">
        <v>385.1</v>
      </c>
      <c r="J12" s="213">
        <v>19.186440677966104</v>
      </c>
      <c r="K12" s="214">
        <v>0</v>
      </c>
      <c r="L12" s="214">
        <v>9.5278725824800858</v>
      </c>
      <c r="M12" s="215">
        <v>0</v>
      </c>
    </row>
    <row r="13" spans="1:13" ht="28.5" customHeight="1">
      <c r="A13" s="197">
        <v>1.1000000000000001</v>
      </c>
      <c r="B13" s="203" t="s">
        <v>264</v>
      </c>
      <c r="C13" s="216">
        <v>2.82</v>
      </c>
      <c r="D13" s="87">
        <v>340.7</v>
      </c>
      <c r="E13" s="87">
        <v>423.2</v>
      </c>
      <c r="F13" s="87">
        <v>423.2</v>
      </c>
      <c r="G13" s="87">
        <v>423.2</v>
      </c>
      <c r="H13" s="87">
        <v>423.2</v>
      </c>
      <c r="I13" s="87">
        <v>423.2</v>
      </c>
      <c r="J13" s="200">
        <v>24.21485177575579</v>
      </c>
      <c r="K13" s="201">
        <v>0</v>
      </c>
      <c r="L13" s="201">
        <v>0</v>
      </c>
      <c r="M13" s="202">
        <v>0</v>
      </c>
    </row>
    <row r="14" spans="1:13" ht="28.5" customHeight="1">
      <c r="A14" s="217"/>
      <c r="B14" s="205" t="s">
        <v>262</v>
      </c>
      <c r="C14" s="218">
        <v>0.31</v>
      </c>
      <c r="D14" s="162">
        <v>281.39999999999998</v>
      </c>
      <c r="E14" s="162">
        <v>350.7</v>
      </c>
      <c r="F14" s="162">
        <v>350.7</v>
      </c>
      <c r="G14" s="162">
        <v>350.7</v>
      </c>
      <c r="H14" s="162">
        <v>350.7</v>
      </c>
      <c r="I14" s="162">
        <v>350.7</v>
      </c>
      <c r="J14" s="207">
        <v>24.626865671641809</v>
      </c>
      <c r="K14" s="208">
        <v>0</v>
      </c>
      <c r="L14" s="208">
        <v>0</v>
      </c>
      <c r="M14" s="209">
        <v>0</v>
      </c>
    </row>
    <row r="15" spans="1:13" ht="28.5" customHeight="1">
      <c r="A15" s="217"/>
      <c r="B15" s="205" t="s">
        <v>263</v>
      </c>
      <c r="C15" s="218">
        <v>2.5099999999999998</v>
      </c>
      <c r="D15" s="162">
        <v>347.9</v>
      </c>
      <c r="E15" s="162">
        <v>432</v>
      </c>
      <c r="F15" s="162">
        <v>432</v>
      </c>
      <c r="G15" s="162">
        <v>432</v>
      </c>
      <c r="H15" s="162">
        <v>432</v>
      </c>
      <c r="I15" s="162">
        <v>432</v>
      </c>
      <c r="J15" s="207">
        <v>24.173613107214734</v>
      </c>
      <c r="K15" s="208">
        <v>0</v>
      </c>
      <c r="L15" s="208">
        <v>0</v>
      </c>
      <c r="M15" s="209">
        <v>0</v>
      </c>
    </row>
    <row r="16" spans="1:13" ht="28.5" customHeight="1">
      <c r="A16" s="197">
        <v>1.2</v>
      </c>
      <c r="B16" s="203" t="s">
        <v>265</v>
      </c>
      <c r="C16" s="216">
        <v>1.1399999999999999</v>
      </c>
      <c r="D16" s="87">
        <v>290.10000000000002</v>
      </c>
      <c r="E16" s="87">
        <v>353.1</v>
      </c>
      <c r="F16" s="87">
        <v>353.1</v>
      </c>
      <c r="G16" s="87">
        <v>353.1</v>
      </c>
      <c r="H16" s="87">
        <v>353.1</v>
      </c>
      <c r="I16" s="87">
        <v>353.1</v>
      </c>
      <c r="J16" s="200">
        <v>21.716649431230621</v>
      </c>
      <c r="K16" s="201">
        <v>0</v>
      </c>
      <c r="L16" s="201">
        <v>0</v>
      </c>
      <c r="M16" s="202">
        <v>0</v>
      </c>
    </row>
    <row r="17" spans="1:13" ht="28.5" customHeight="1">
      <c r="A17" s="217"/>
      <c r="B17" s="205" t="s">
        <v>262</v>
      </c>
      <c r="C17" s="218">
        <v>0.19</v>
      </c>
      <c r="D17" s="162">
        <v>233</v>
      </c>
      <c r="E17" s="162">
        <v>297.2</v>
      </c>
      <c r="F17" s="162">
        <v>297.2</v>
      </c>
      <c r="G17" s="162">
        <v>297.2</v>
      </c>
      <c r="H17" s="162">
        <v>297.2</v>
      </c>
      <c r="I17" s="162">
        <v>297.2</v>
      </c>
      <c r="J17" s="207">
        <v>27.553648068669531</v>
      </c>
      <c r="K17" s="208">
        <v>0</v>
      </c>
      <c r="L17" s="208">
        <v>0</v>
      </c>
      <c r="M17" s="209">
        <v>0</v>
      </c>
    </row>
    <row r="18" spans="1:13" ht="28.5" customHeight="1">
      <c r="A18" s="217"/>
      <c r="B18" s="205" t="s">
        <v>263</v>
      </c>
      <c r="C18" s="218">
        <v>0.95</v>
      </c>
      <c r="D18" s="162">
        <v>301.60000000000002</v>
      </c>
      <c r="E18" s="162">
        <v>364.2</v>
      </c>
      <c r="F18" s="162">
        <v>364.2</v>
      </c>
      <c r="G18" s="162">
        <v>364.2</v>
      </c>
      <c r="H18" s="162">
        <v>364.2</v>
      </c>
      <c r="I18" s="162">
        <v>364.2</v>
      </c>
      <c r="J18" s="207">
        <v>20.75596816976126</v>
      </c>
      <c r="K18" s="208">
        <v>0</v>
      </c>
      <c r="L18" s="208">
        <v>0</v>
      </c>
      <c r="M18" s="209">
        <v>0</v>
      </c>
    </row>
    <row r="19" spans="1:13" ht="28.5" customHeight="1">
      <c r="A19" s="197">
        <v>1.3</v>
      </c>
      <c r="B19" s="203" t="s">
        <v>266</v>
      </c>
      <c r="C19" s="216">
        <v>0.55000000000000004</v>
      </c>
      <c r="D19" s="87">
        <v>457.7</v>
      </c>
      <c r="E19" s="87">
        <v>516.6</v>
      </c>
      <c r="F19" s="87">
        <v>516.6</v>
      </c>
      <c r="G19" s="87">
        <v>523.20000000000005</v>
      </c>
      <c r="H19" s="87">
        <v>523.20000000000005</v>
      </c>
      <c r="I19" s="87">
        <v>523.20000000000005</v>
      </c>
      <c r="J19" s="200">
        <v>12.868691282499455</v>
      </c>
      <c r="K19" s="201">
        <v>0</v>
      </c>
      <c r="L19" s="201">
        <v>1.2775842044134862</v>
      </c>
      <c r="M19" s="202">
        <v>0</v>
      </c>
    </row>
    <row r="20" spans="1:13" ht="28.5" customHeight="1">
      <c r="A20" s="217"/>
      <c r="B20" s="205" t="s">
        <v>262</v>
      </c>
      <c r="C20" s="218">
        <v>0.1</v>
      </c>
      <c r="D20" s="162">
        <v>352.3</v>
      </c>
      <c r="E20" s="162">
        <v>385.3</v>
      </c>
      <c r="F20" s="162">
        <v>385.3</v>
      </c>
      <c r="G20" s="162">
        <v>407.5</v>
      </c>
      <c r="H20" s="162">
        <v>407.5</v>
      </c>
      <c r="I20" s="162">
        <v>407.5</v>
      </c>
      <c r="J20" s="207">
        <v>9.3670167470905454</v>
      </c>
      <c r="K20" s="208">
        <v>0</v>
      </c>
      <c r="L20" s="208">
        <v>5.7617440955099823</v>
      </c>
      <c r="M20" s="209">
        <v>0</v>
      </c>
    </row>
    <row r="21" spans="1:13" ht="28.5" customHeight="1">
      <c r="A21" s="217"/>
      <c r="B21" s="205" t="s">
        <v>263</v>
      </c>
      <c r="C21" s="218">
        <v>0.45</v>
      </c>
      <c r="D21" s="162">
        <v>481.8</v>
      </c>
      <c r="E21" s="162">
        <v>546.70000000000005</v>
      </c>
      <c r="F21" s="162">
        <v>546.70000000000005</v>
      </c>
      <c r="G21" s="162">
        <v>549.70000000000005</v>
      </c>
      <c r="H21" s="162">
        <v>549.70000000000005</v>
      </c>
      <c r="I21" s="162">
        <v>549.70000000000005</v>
      </c>
      <c r="J21" s="207">
        <v>13.470319634703202</v>
      </c>
      <c r="K21" s="208">
        <v>0</v>
      </c>
      <c r="L21" s="208">
        <v>0.54874702762026573</v>
      </c>
      <c r="M21" s="209">
        <v>0</v>
      </c>
    </row>
    <row r="22" spans="1:13" ht="28.5" customHeight="1">
      <c r="A22" s="197">
        <v>1.4</v>
      </c>
      <c r="B22" s="203" t="s">
        <v>267</v>
      </c>
      <c r="C22" s="216">
        <v>4.01</v>
      </c>
      <c r="D22" s="87">
        <v>332.4</v>
      </c>
      <c r="E22" s="87">
        <v>410.8</v>
      </c>
      <c r="F22" s="87">
        <v>410.8</v>
      </c>
      <c r="G22" s="87">
        <v>410.8</v>
      </c>
      <c r="H22" s="87">
        <v>410.8</v>
      </c>
      <c r="I22" s="87">
        <v>410.8</v>
      </c>
      <c r="J22" s="200">
        <v>23.586040914560783</v>
      </c>
      <c r="K22" s="201">
        <v>0</v>
      </c>
      <c r="L22" s="201">
        <v>0</v>
      </c>
      <c r="M22" s="202">
        <v>0</v>
      </c>
    </row>
    <row r="23" spans="1:13" ht="28.5" customHeight="1">
      <c r="A23" s="217"/>
      <c r="B23" s="205" t="s">
        <v>262</v>
      </c>
      <c r="C23" s="218">
        <v>0.17</v>
      </c>
      <c r="D23" s="162">
        <v>259.3</v>
      </c>
      <c r="E23" s="162">
        <v>322.60000000000002</v>
      </c>
      <c r="F23" s="162">
        <v>322.60000000000002</v>
      </c>
      <c r="G23" s="162">
        <v>322.60000000000002</v>
      </c>
      <c r="H23" s="162">
        <v>322.60000000000002</v>
      </c>
      <c r="I23" s="162">
        <v>322.60000000000002</v>
      </c>
      <c r="J23" s="207">
        <v>24.411878133436176</v>
      </c>
      <c r="K23" s="208">
        <v>0</v>
      </c>
      <c r="L23" s="208">
        <v>0</v>
      </c>
      <c r="M23" s="209">
        <v>0</v>
      </c>
    </row>
    <row r="24" spans="1:13" ht="28.5" customHeight="1">
      <c r="A24" s="217"/>
      <c r="B24" s="205" t="s">
        <v>263</v>
      </c>
      <c r="C24" s="218">
        <v>3.84</v>
      </c>
      <c r="D24" s="162">
        <v>335.7</v>
      </c>
      <c r="E24" s="162">
        <v>414.8</v>
      </c>
      <c r="F24" s="162">
        <v>414.8</v>
      </c>
      <c r="G24" s="162">
        <v>414.8</v>
      </c>
      <c r="H24" s="162">
        <v>414.8</v>
      </c>
      <c r="I24" s="162">
        <v>414.8</v>
      </c>
      <c r="J24" s="207">
        <v>23.562704795948775</v>
      </c>
      <c r="K24" s="208">
        <v>0</v>
      </c>
      <c r="L24" s="208">
        <v>0</v>
      </c>
      <c r="M24" s="209">
        <v>0</v>
      </c>
    </row>
    <row r="25" spans="1:13" ht="28.5" customHeight="1">
      <c r="A25" s="197">
        <v>1.5</v>
      </c>
      <c r="B25" s="203" t="s">
        <v>189</v>
      </c>
      <c r="C25" s="216">
        <v>10.55</v>
      </c>
      <c r="D25" s="87">
        <v>300.2</v>
      </c>
      <c r="E25" s="87">
        <v>362.4</v>
      </c>
      <c r="F25" s="87">
        <v>362.4</v>
      </c>
      <c r="G25" s="87">
        <v>383.4</v>
      </c>
      <c r="H25" s="87">
        <v>383.4</v>
      </c>
      <c r="I25" s="87">
        <v>383.4</v>
      </c>
      <c r="J25" s="200">
        <v>20.71952031978681</v>
      </c>
      <c r="K25" s="201">
        <v>0</v>
      </c>
      <c r="L25" s="201">
        <v>5.7947019867549585</v>
      </c>
      <c r="M25" s="202">
        <v>0</v>
      </c>
    </row>
    <row r="26" spans="1:13" ht="28.5" customHeight="1">
      <c r="A26" s="217"/>
      <c r="B26" s="205" t="s">
        <v>262</v>
      </c>
      <c r="C26" s="218">
        <v>6.8</v>
      </c>
      <c r="D26" s="162">
        <v>272.10000000000002</v>
      </c>
      <c r="E26" s="162">
        <v>326.8</v>
      </c>
      <c r="F26" s="162">
        <v>326.8</v>
      </c>
      <c r="G26" s="162">
        <v>354.6</v>
      </c>
      <c r="H26" s="162">
        <v>354.6</v>
      </c>
      <c r="I26" s="162">
        <v>354.6</v>
      </c>
      <c r="J26" s="207">
        <v>20.102903344358694</v>
      </c>
      <c r="K26" s="208">
        <v>0</v>
      </c>
      <c r="L26" s="208">
        <v>8.5067319461444413</v>
      </c>
      <c r="M26" s="209">
        <v>0</v>
      </c>
    </row>
    <row r="27" spans="1:13" ht="28.5" customHeight="1">
      <c r="A27" s="217"/>
      <c r="B27" s="205" t="s">
        <v>263</v>
      </c>
      <c r="C27" s="218">
        <v>3.75</v>
      </c>
      <c r="D27" s="162">
        <v>351.2</v>
      </c>
      <c r="E27" s="162">
        <v>426.9</v>
      </c>
      <c r="F27" s="162">
        <v>426.9</v>
      </c>
      <c r="G27" s="162">
        <v>435.5</v>
      </c>
      <c r="H27" s="162">
        <v>435.5</v>
      </c>
      <c r="I27" s="162">
        <v>435.5</v>
      </c>
      <c r="J27" s="207">
        <v>21.554669703872435</v>
      </c>
      <c r="K27" s="208">
        <v>0</v>
      </c>
      <c r="L27" s="208">
        <v>2.0145233075661793</v>
      </c>
      <c r="M27" s="209">
        <v>0</v>
      </c>
    </row>
    <row r="28" spans="1:13" ht="28.5" customHeight="1">
      <c r="A28" s="197">
        <v>1.6</v>
      </c>
      <c r="B28" s="203" t="s">
        <v>268</v>
      </c>
      <c r="C28" s="216">
        <v>7.9</v>
      </c>
      <c r="D28" s="87">
        <v>206</v>
      </c>
      <c r="E28" s="87">
        <v>219.7</v>
      </c>
      <c r="F28" s="87">
        <v>219.7</v>
      </c>
      <c r="G28" s="87">
        <v>299.39999999999998</v>
      </c>
      <c r="H28" s="87">
        <v>299.39999999999998</v>
      </c>
      <c r="I28" s="87">
        <v>299.39999999999998</v>
      </c>
      <c r="J28" s="200">
        <v>6.6504854368931916</v>
      </c>
      <c r="K28" s="201">
        <v>0</v>
      </c>
      <c r="L28" s="201">
        <v>36.276741010468839</v>
      </c>
      <c r="M28" s="202">
        <v>0</v>
      </c>
    </row>
    <row r="29" spans="1:13" ht="28.5" customHeight="1">
      <c r="A29" s="217"/>
      <c r="B29" s="205" t="s">
        <v>262</v>
      </c>
      <c r="C29" s="218">
        <v>2.2400000000000002</v>
      </c>
      <c r="D29" s="162">
        <v>243.6</v>
      </c>
      <c r="E29" s="162">
        <v>254.4</v>
      </c>
      <c r="F29" s="162">
        <v>254.4</v>
      </c>
      <c r="G29" s="162">
        <v>293.89999999999998</v>
      </c>
      <c r="H29" s="162">
        <v>293.89999999999998</v>
      </c>
      <c r="I29" s="162">
        <v>293.89999999999998</v>
      </c>
      <c r="J29" s="207">
        <v>4.433497536945822</v>
      </c>
      <c r="K29" s="208">
        <v>0</v>
      </c>
      <c r="L29" s="208">
        <v>15.526729559748404</v>
      </c>
      <c r="M29" s="209">
        <v>0</v>
      </c>
    </row>
    <row r="30" spans="1:13" ht="28.5" customHeight="1">
      <c r="A30" s="217"/>
      <c r="B30" s="205" t="s">
        <v>263</v>
      </c>
      <c r="C30" s="218">
        <v>5.66</v>
      </c>
      <c r="D30" s="162">
        <v>191.1</v>
      </c>
      <c r="E30" s="162">
        <v>206</v>
      </c>
      <c r="F30" s="162">
        <v>206</v>
      </c>
      <c r="G30" s="162">
        <v>301.5</v>
      </c>
      <c r="H30" s="162">
        <v>301.5</v>
      </c>
      <c r="I30" s="162">
        <v>301.5</v>
      </c>
      <c r="J30" s="207">
        <v>7.7969649398220895</v>
      </c>
      <c r="K30" s="208">
        <v>0</v>
      </c>
      <c r="L30" s="208">
        <v>46.359223300970854</v>
      </c>
      <c r="M30" s="209">
        <v>0</v>
      </c>
    </row>
    <row r="31" spans="1:13" ht="28.5" customHeight="1">
      <c r="A31" s="197">
        <v>2</v>
      </c>
      <c r="B31" s="203" t="s">
        <v>269</v>
      </c>
      <c r="C31" s="216">
        <v>73.03</v>
      </c>
      <c r="D31" s="87">
        <v>405.5</v>
      </c>
      <c r="E31" s="87">
        <v>453.2</v>
      </c>
      <c r="F31" s="87">
        <v>461.1</v>
      </c>
      <c r="G31" s="87">
        <v>479.4</v>
      </c>
      <c r="H31" s="87">
        <v>486.7</v>
      </c>
      <c r="I31" s="87">
        <v>489</v>
      </c>
      <c r="J31" s="200">
        <v>13.711467324291007</v>
      </c>
      <c r="K31" s="201">
        <v>1.7431597528684932</v>
      </c>
      <c r="L31" s="201">
        <v>6.0507482108002506</v>
      </c>
      <c r="M31" s="202">
        <v>0.47257037189234552</v>
      </c>
    </row>
    <row r="32" spans="1:13" ht="28.5" customHeight="1">
      <c r="A32" s="197">
        <v>2.1</v>
      </c>
      <c r="B32" s="203" t="s">
        <v>270</v>
      </c>
      <c r="C32" s="216">
        <v>39.49</v>
      </c>
      <c r="D32" s="87">
        <v>461.7</v>
      </c>
      <c r="E32" s="87">
        <v>517.9</v>
      </c>
      <c r="F32" s="87">
        <v>517.9</v>
      </c>
      <c r="G32" s="87">
        <v>546.79999999999995</v>
      </c>
      <c r="H32" s="87">
        <v>557.6</v>
      </c>
      <c r="I32" s="87">
        <v>561.70000000000005</v>
      </c>
      <c r="J32" s="200">
        <v>12.172406324453107</v>
      </c>
      <c r="K32" s="201">
        <v>0</v>
      </c>
      <c r="L32" s="201">
        <v>8.4572311256999626</v>
      </c>
      <c r="M32" s="202">
        <v>0.73529411764705799</v>
      </c>
    </row>
    <row r="33" spans="1:13" ht="28.5" customHeight="1">
      <c r="A33" s="217"/>
      <c r="B33" s="205" t="s">
        <v>271</v>
      </c>
      <c r="C33" s="206">
        <v>20.49</v>
      </c>
      <c r="D33" s="162">
        <v>453.7</v>
      </c>
      <c r="E33" s="162">
        <v>497</v>
      </c>
      <c r="F33" s="162">
        <v>497</v>
      </c>
      <c r="G33" s="162">
        <v>523.29999999999995</v>
      </c>
      <c r="H33" s="162">
        <v>533.29999999999995</v>
      </c>
      <c r="I33" s="162">
        <v>537.4</v>
      </c>
      <c r="J33" s="207">
        <v>9.5437513775622733</v>
      </c>
      <c r="K33" s="208">
        <v>0</v>
      </c>
      <c r="L33" s="208">
        <v>8.1287726358148831</v>
      </c>
      <c r="M33" s="209">
        <v>0.76879804987812861</v>
      </c>
    </row>
    <row r="34" spans="1:13" ht="28.5" customHeight="1">
      <c r="A34" s="217"/>
      <c r="B34" s="205" t="s">
        <v>272</v>
      </c>
      <c r="C34" s="206">
        <v>19</v>
      </c>
      <c r="D34" s="162">
        <v>470.2</v>
      </c>
      <c r="E34" s="162">
        <v>540.6</v>
      </c>
      <c r="F34" s="162">
        <v>540.6</v>
      </c>
      <c r="G34" s="162">
        <v>572.1</v>
      </c>
      <c r="H34" s="162">
        <v>583.79999999999995</v>
      </c>
      <c r="I34" s="162">
        <v>587.9</v>
      </c>
      <c r="J34" s="207">
        <v>14.972352190557217</v>
      </c>
      <c r="K34" s="208">
        <v>0</v>
      </c>
      <c r="L34" s="208">
        <v>8.7495375508694053</v>
      </c>
      <c r="M34" s="209">
        <v>0.7022953066118589</v>
      </c>
    </row>
    <row r="35" spans="1:13" ht="28.5" customHeight="1">
      <c r="A35" s="197">
        <v>2.2000000000000002</v>
      </c>
      <c r="B35" s="203" t="s">
        <v>273</v>
      </c>
      <c r="C35" s="216">
        <v>25.25</v>
      </c>
      <c r="D35" s="87">
        <v>330.7</v>
      </c>
      <c r="E35" s="87">
        <v>367.8</v>
      </c>
      <c r="F35" s="87">
        <v>390.4</v>
      </c>
      <c r="G35" s="87">
        <v>392.1</v>
      </c>
      <c r="H35" s="87">
        <v>392.1</v>
      </c>
      <c r="I35" s="87">
        <v>392.1</v>
      </c>
      <c r="J35" s="200">
        <v>18.052615663743566</v>
      </c>
      <c r="K35" s="201">
        <v>6.1446438281674602</v>
      </c>
      <c r="L35" s="201">
        <v>0.43545081967212695</v>
      </c>
      <c r="M35" s="202">
        <v>0</v>
      </c>
    </row>
    <row r="36" spans="1:13" ht="28.5" customHeight="1">
      <c r="A36" s="217"/>
      <c r="B36" s="205" t="s">
        <v>274</v>
      </c>
      <c r="C36" s="206">
        <v>6.31</v>
      </c>
      <c r="D36" s="162">
        <v>321.7</v>
      </c>
      <c r="E36" s="162">
        <v>357.1</v>
      </c>
      <c r="F36" s="162">
        <v>358</v>
      </c>
      <c r="G36" s="162">
        <v>360.3</v>
      </c>
      <c r="H36" s="162">
        <v>360.3</v>
      </c>
      <c r="I36" s="162">
        <v>360.3</v>
      </c>
      <c r="J36" s="207">
        <v>11.283804787068703</v>
      </c>
      <c r="K36" s="208">
        <v>0.25203024362923543</v>
      </c>
      <c r="L36" s="208">
        <v>0.64245810055865604</v>
      </c>
      <c r="M36" s="209">
        <v>0</v>
      </c>
    </row>
    <row r="37" spans="1:13" ht="28.5" customHeight="1">
      <c r="A37" s="217"/>
      <c r="B37" s="205" t="s">
        <v>275</v>
      </c>
      <c r="C37" s="206">
        <v>6.31</v>
      </c>
      <c r="D37" s="162">
        <v>328.1</v>
      </c>
      <c r="E37" s="162">
        <v>370</v>
      </c>
      <c r="F37" s="162">
        <v>371.9</v>
      </c>
      <c r="G37" s="162">
        <v>373.1</v>
      </c>
      <c r="H37" s="162">
        <v>373.1</v>
      </c>
      <c r="I37" s="162">
        <v>373.1</v>
      </c>
      <c r="J37" s="207">
        <v>13.349588540079239</v>
      </c>
      <c r="K37" s="208">
        <v>0.51351351351350161</v>
      </c>
      <c r="L37" s="208">
        <v>0.32266738370529424</v>
      </c>
      <c r="M37" s="209">
        <v>0</v>
      </c>
    </row>
    <row r="38" spans="1:13" ht="28.5" customHeight="1">
      <c r="A38" s="217"/>
      <c r="B38" s="205" t="s">
        <v>276</v>
      </c>
      <c r="C38" s="206">
        <v>6.31</v>
      </c>
      <c r="D38" s="162">
        <v>325.3</v>
      </c>
      <c r="E38" s="162">
        <v>364.3</v>
      </c>
      <c r="F38" s="162">
        <v>365.5</v>
      </c>
      <c r="G38" s="162">
        <v>366.9</v>
      </c>
      <c r="H38" s="162">
        <v>366.9</v>
      </c>
      <c r="I38" s="162">
        <v>366.9</v>
      </c>
      <c r="J38" s="207">
        <v>12.357823547494618</v>
      </c>
      <c r="K38" s="208">
        <v>0.32939884710403078</v>
      </c>
      <c r="L38" s="208">
        <v>0.38303693570452424</v>
      </c>
      <c r="M38" s="209">
        <v>0</v>
      </c>
    </row>
    <row r="39" spans="1:13" ht="28.5" customHeight="1">
      <c r="A39" s="217"/>
      <c r="B39" s="205" t="s">
        <v>277</v>
      </c>
      <c r="C39" s="206">
        <v>6.32</v>
      </c>
      <c r="D39" s="162">
        <v>347.5</v>
      </c>
      <c r="E39" s="162">
        <v>379.7</v>
      </c>
      <c r="F39" s="162">
        <v>466.1</v>
      </c>
      <c r="G39" s="162">
        <v>467.8</v>
      </c>
      <c r="H39" s="162">
        <v>467.8</v>
      </c>
      <c r="I39" s="162">
        <v>467.8</v>
      </c>
      <c r="J39" s="207">
        <v>34.129496402877692</v>
      </c>
      <c r="K39" s="208">
        <v>22.75480642612591</v>
      </c>
      <c r="L39" s="208">
        <v>0.36472859901309107</v>
      </c>
      <c r="M39" s="209">
        <v>0</v>
      </c>
    </row>
    <row r="40" spans="1:13" ht="28.5" customHeight="1">
      <c r="A40" s="197">
        <v>2.2999999999999998</v>
      </c>
      <c r="B40" s="203" t="s">
        <v>278</v>
      </c>
      <c r="C40" s="216">
        <v>8.2899999999999991</v>
      </c>
      <c r="D40" s="87">
        <v>365.4</v>
      </c>
      <c r="E40" s="87">
        <v>404.8</v>
      </c>
      <c r="F40" s="87">
        <v>405.6</v>
      </c>
      <c r="G40" s="87">
        <v>424.7</v>
      </c>
      <c r="H40" s="87">
        <v>437.4</v>
      </c>
      <c r="I40" s="87">
        <v>437.9</v>
      </c>
      <c r="J40" s="200">
        <v>11.001642036124821</v>
      </c>
      <c r="K40" s="201">
        <v>0.19762845849801636</v>
      </c>
      <c r="L40" s="201">
        <v>7.9635108481262336</v>
      </c>
      <c r="M40" s="202">
        <v>0.11431184270689698</v>
      </c>
    </row>
    <row r="41" spans="1:13" ht="28.5" customHeight="1">
      <c r="A41" s="197"/>
      <c r="B41" s="203" t="s">
        <v>279</v>
      </c>
      <c r="C41" s="216">
        <v>2.76</v>
      </c>
      <c r="D41" s="87">
        <v>340.8</v>
      </c>
      <c r="E41" s="87">
        <v>377.8</v>
      </c>
      <c r="F41" s="87">
        <v>380.1</v>
      </c>
      <c r="G41" s="87">
        <v>400.4</v>
      </c>
      <c r="H41" s="87">
        <v>407.4</v>
      </c>
      <c r="I41" s="87">
        <v>407.4</v>
      </c>
      <c r="J41" s="200">
        <v>11.531690140845072</v>
      </c>
      <c r="K41" s="201">
        <v>0.60878771836951273</v>
      </c>
      <c r="L41" s="201">
        <v>7.1823204419889493</v>
      </c>
      <c r="M41" s="202">
        <v>0</v>
      </c>
    </row>
    <row r="42" spans="1:13" ht="28.5" customHeight="1">
      <c r="A42" s="217"/>
      <c r="B42" s="205" t="s">
        <v>275</v>
      </c>
      <c r="C42" s="206">
        <v>1.38</v>
      </c>
      <c r="D42" s="162">
        <v>330.6</v>
      </c>
      <c r="E42" s="162">
        <v>368.3</v>
      </c>
      <c r="F42" s="162">
        <v>368.3</v>
      </c>
      <c r="G42" s="162">
        <v>392.9</v>
      </c>
      <c r="H42" s="162">
        <v>392.9</v>
      </c>
      <c r="I42" s="162">
        <v>392.9</v>
      </c>
      <c r="J42" s="207">
        <v>11.403508771929822</v>
      </c>
      <c r="K42" s="208">
        <v>0</v>
      </c>
      <c r="L42" s="208">
        <v>6.6793374966060099</v>
      </c>
      <c r="M42" s="209">
        <v>0</v>
      </c>
    </row>
    <row r="43" spans="1:13" ht="28.5" customHeight="1">
      <c r="A43" s="219"/>
      <c r="B43" s="205" t="s">
        <v>277</v>
      </c>
      <c r="C43" s="206">
        <v>1.38</v>
      </c>
      <c r="D43" s="162">
        <v>351</v>
      </c>
      <c r="E43" s="162">
        <v>387.2</v>
      </c>
      <c r="F43" s="162">
        <v>391.9</v>
      </c>
      <c r="G43" s="162">
        <v>407.8</v>
      </c>
      <c r="H43" s="162">
        <v>421.9</v>
      </c>
      <c r="I43" s="162">
        <v>421.9</v>
      </c>
      <c r="J43" s="207">
        <v>11.652421652421637</v>
      </c>
      <c r="K43" s="208">
        <v>1.2138429752066173</v>
      </c>
      <c r="L43" s="208">
        <v>7.6550140341923907</v>
      </c>
      <c r="M43" s="209">
        <v>0</v>
      </c>
    </row>
    <row r="44" spans="1:13" ht="28.5" customHeight="1">
      <c r="A44" s="197"/>
      <c r="B44" s="203" t="s">
        <v>280</v>
      </c>
      <c r="C44" s="216">
        <v>2.76</v>
      </c>
      <c r="D44" s="87">
        <v>333.9</v>
      </c>
      <c r="E44" s="87">
        <v>372</v>
      </c>
      <c r="F44" s="87">
        <v>372</v>
      </c>
      <c r="G44" s="87">
        <v>388.1</v>
      </c>
      <c r="H44" s="87">
        <v>395.2</v>
      </c>
      <c r="I44" s="87">
        <v>395.2</v>
      </c>
      <c r="J44" s="200">
        <v>11.410601976639725</v>
      </c>
      <c r="K44" s="201">
        <v>0</v>
      </c>
      <c r="L44" s="201">
        <v>6.23655913978493</v>
      </c>
      <c r="M44" s="202">
        <v>0</v>
      </c>
    </row>
    <row r="45" spans="1:13" ht="28.5" customHeight="1">
      <c r="A45" s="217"/>
      <c r="B45" s="205" t="s">
        <v>275</v>
      </c>
      <c r="C45" s="206">
        <v>1.38</v>
      </c>
      <c r="D45" s="162">
        <v>330.3</v>
      </c>
      <c r="E45" s="162">
        <v>358.8</v>
      </c>
      <c r="F45" s="162">
        <v>358.8</v>
      </c>
      <c r="G45" s="162">
        <v>379</v>
      </c>
      <c r="H45" s="162">
        <v>379</v>
      </c>
      <c r="I45" s="162">
        <v>379</v>
      </c>
      <c r="J45" s="207">
        <v>8.6285195277020961</v>
      </c>
      <c r="K45" s="208">
        <v>0</v>
      </c>
      <c r="L45" s="208">
        <v>5.6298773690078008</v>
      </c>
      <c r="M45" s="209">
        <v>0</v>
      </c>
    </row>
    <row r="46" spans="1:13" ht="28.5" customHeight="1">
      <c r="A46" s="217"/>
      <c r="B46" s="205" t="s">
        <v>277</v>
      </c>
      <c r="C46" s="206">
        <v>1.38</v>
      </c>
      <c r="D46" s="162">
        <v>337.5</v>
      </c>
      <c r="E46" s="162">
        <v>385.3</v>
      </c>
      <c r="F46" s="162">
        <v>385.3</v>
      </c>
      <c r="G46" s="162">
        <v>397.2</v>
      </c>
      <c r="H46" s="162">
        <v>411.3</v>
      </c>
      <c r="I46" s="162">
        <v>411.3</v>
      </c>
      <c r="J46" s="207">
        <v>14.162962962962979</v>
      </c>
      <c r="K46" s="208">
        <v>0</v>
      </c>
      <c r="L46" s="208">
        <v>6.7479885803270179</v>
      </c>
      <c r="M46" s="209">
        <v>0</v>
      </c>
    </row>
    <row r="47" spans="1:13" ht="28.5" customHeight="1">
      <c r="A47" s="197"/>
      <c r="B47" s="203" t="s">
        <v>281</v>
      </c>
      <c r="C47" s="216">
        <v>2.77</v>
      </c>
      <c r="D47" s="87">
        <v>421.4</v>
      </c>
      <c r="E47" s="87">
        <v>464.5</v>
      </c>
      <c r="F47" s="87">
        <v>464.5</v>
      </c>
      <c r="G47" s="87">
        <v>485.6</v>
      </c>
      <c r="H47" s="87">
        <v>509.5</v>
      </c>
      <c r="I47" s="87">
        <v>510.9</v>
      </c>
      <c r="J47" s="200">
        <v>10.227812055054585</v>
      </c>
      <c r="K47" s="201">
        <v>0</v>
      </c>
      <c r="L47" s="201">
        <v>9.9892357373519758</v>
      </c>
      <c r="M47" s="202">
        <v>0.27477919528948291</v>
      </c>
    </row>
    <row r="48" spans="1:13" ht="28.5" customHeight="1">
      <c r="A48" s="217"/>
      <c r="B48" s="205" t="s">
        <v>271</v>
      </c>
      <c r="C48" s="206">
        <v>1.38</v>
      </c>
      <c r="D48" s="162">
        <v>428.1</v>
      </c>
      <c r="E48" s="162">
        <v>455.1</v>
      </c>
      <c r="F48" s="162">
        <v>455.1</v>
      </c>
      <c r="G48" s="162">
        <v>467.9</v>
      </c>
      <c r="H48" s="162">
        <v>494.3</v>
      </c>
      <c r="I48" s="162">
        <v>495.6</v>
      </c>
      <c r="J48" s="207">
        <v>6.3069376313945327</v>
      </c>
      <c r="K48" s="208">
        <v>0</v>
      </c>
      <c r="L48" s="208">
        <v>8.8991430454845215</v>
      </c>
      <c r="M48" s="209">
        <v>0.26299817924338242</v>
      </c>
    </row>
    <row r="49" spans="1:13" ht="28.5" customHeight="1" thickBot="1">
      <c r="A49" s="220"/>
      <c r="B49" s="221" t="s">
        <v>272</v>
      </c>
      <c r="C49" s="222">
        <v>1.39</v>
      </c>
      <c r="D49" s="176">
        <v>414.8</v>
      </c>
      <c r="E49" s="176">
        <v>473.9</v>
      </c>
      <c r="F49" s="176">
        <v>473.9</v>
      </c>
      <c r="G49" s="176">
        <v>503.2</v>
      </c>
      <c r="H49" s="176">
        <v>524.70000000000005</v>
      </c>
      <c r="I49" s="176">
        <v>526</v>
      </c>
      <c r="J49" s="223">
        <v>14.247830279652845</v>
      </c>
      <c r="K49" s="224">
        <v>0</v>
      </c>
      <c r="L49" s="224">
        <v>10.993880565520158</v>
      </c>
      <c r="M49" s="225">
        <v>0.24776062511911334</v>
      </c>
    </row>
    <row r="50" spans="1:13" ht="18.75" customHeight="1" thickTop="1">
      <c r="A50" s="1570" t="s">
        <v>65</v>
      </c>
      <c r="B50" s="1570"/>
      <c r="C50" s="1570"/>
      <c r="D50" s="1570"/>
      <c r="E50" s="1570"/>
      <c r="F50" s="1570"/>
      <c r="G50" s="1570"/>
      <c r="H50" s="1570"/>
      <c r="I50" s="1570"/>
      <c r="J50" s="1570"/>
      <c r="K50" s="1570"/>
      <c r="L50" s="1570"/>
      <c r="M50" s="1570"/>
    </row>
    <row r="51" spans="1:13" ht="18.75" customHeight="1">
      <c r="A51" s="1571" t="s">
        <v>282</v>
      </c>
      <c r="B51" s="1571"/>
      <c r="C51" s="1571"/>
      <c r="D51" s="1571"/>
      <c r="E51" s="1571"/>
      <c r="F51" s="1571"/>
      <c r="G51" s="1571"/>
      <c r="H51" s="1571"/>
      <c r="I51" s="1571"/>
      <c r="J51" s="1571"/>
      <c r="K51" s="1571"/>
      <c r="L51" s="1571"/>
      <c r="M51" s="1571"/>
    </row>
    <row r="52" spans="1:13" ht="24.95" customHeight="1">
      <c r="D52" s="226"/>
      <c r="E52" s="226"/>
      <c r="F52" s="226"/>
      <c r="G52" s="226"/>
      <c r="H52" s="226"/>
      <c r="I52" s="226"/>
      <c r="J52" s="226"/>
      <c r="K52" s="226"/>
      <c r="L52" s="226"/>
      <c r="M52" s="226"/>
    </row>
    <row r="53" spans="1:13" ht="24.95" customHeight="1">
      <c r="D53" s="226"/>
      <c r="E53" s="226"/>
      <c r="F53" s="226"/>
      <c r="G53" s="226"/>
      <c r="H53" s="226"/>
      <c r="I53" s="226"/>
      <c r="J53" s="226"/>
      <c r="K53" s="226"/>
      <c r="L53" s="226"/>
      <c r="M53" s="226"/>
    </row>
    <row r="54" spans="1:13" ht="24.95" customHeight="1">
      <c r="D54" s="226"/>
      <c r="E54" s="226"/>
      <c r="F54" s="226"/>
      <c r="G54" s="226"/>
      <c r="H54" s="226"/>
      <c r="I54" s="226"/>
      <c r="J54" s="226"/>
      <c r="K54" s="226"/>
      <c r="L54" s="226"/>
      <c r="M54" s="226"/>
    </row>
    <row r="55" spans="1:13" ht="24.95" customHeight="1">
      <c r="D55" s="226"/>
      <c r="E55" s="226"/>
      <c r="F55" s="226"/>
      <c r="G55" s="226"/>
      <c r="H55" s="226"/>
      <c r="I55" s="226"/>
      <c r="J55" s="226"/>
      <c r="K55" s="226"/>
      <c r="L55" s="226"/>
      <c r="M55" s="226"/>
    </row>
    <row r="56" spans="1:13" ht="24.95" customHeight="1">
      <c r="D56" s="226"/>
      <c r="E56" s="226"/>
      <c r="F56" s="226"/>
      <c r="G56" s="226"/>
      <c r="H56" s="226"/>
      <c r="I56" s="226"/>
      <c r="J56" s="226"/>
      <c r="K56" s="226"/>
      <c r="L56" s="226"/>
      <c r="M56" s="226"/>
    </row>
    <row r="57" spans="1:13" ht="24.95" customHeight="1">
      <c r="D57" s="226"/>
      <c r="E57" s="226"/>
      <c r="F57" s="226"/>
      <c r="G57" s="226"/>
      <c r="H57" s="226"/>
      <c r="I57" s="226"/>
      <c r="J57" s="226"/>
      <c r="K57" s="226"/>
      <c r="L57" s="226"/>
      <c r="M57" s="226"/>
    </row>
    <row r="58" spans="1:13" ht="24.95" customHeight="1">
      <c r="D58" s="226"/>
      <c r="E58" s="226"/>
      <c r="F58" s="226"/>
      <c r="G58" s="226"/>
      <c r="H58" s="226"/>
      <c r="I58" s="226"/>
      <c r="J58" s="226"/>
      <c r="K58" s="226"/>
      <c r="L58" s="226"/>
      <c r="M58" s="226"/>
    </row>
    <row r="59" spans="1:13" ht="24.95" customHeight="1">
      <c r="D59" s="226"/>
      <c r="E59" s="226"/>
      <c r="F59" s="226"/>
      <c r="G59" s="226"/>
      <c r="H59" s="226"/>
      <c r="I59" s="226"/>
      <c r="J59" s="226"/>
      <c r="K59" s="226"/>
      <c r="L59" s="226"/>
      <c r="M59" s="226"/>
    </row>
    <row r="60" spans="1:13" ht="24.95" customHeight="1">
      <c r="D60" s="226"/>
      <c r="E60" s="226"/>
      <c r="F60" s="226"/>
      <c r="G60" s="226"/>
      <c r="H60" s="226"/>
      <c r="I60" s="226"/>
      <c r="J60" s="226"/>
      <c r="K60" s="226"/>
      <c r="L60" s="226"/>
      <c r="M60" s="226"/>
    </row>
    <row r="61" spans="1:13" ht="24.95" customHeight="1">
      <c r="D61" s="226"/>
      <c r="E61" s="226"/>
      <c r="F61" s="226"/>
      <c r="G61" s="226"/>
      <c r="H61" s="226"/>
      <c r="I61" s="226"/>
      <c r="J61" s="226"/>
      <c r="K61" s="226"/>
      <c r="L61" s="226"/>
      <c r="M61" s="226"/>
    </row>
    <row r="62" spans="1:13" ht="24.95" customHeight="1">
      <c r="D62" s="226"/>
      <c r="E62" s="226"/>
      <c r="F62" s="226"/>
      <c r="G62" s="226"/>
      <c r="H62" s="226"/>
      <c r="I62" s="226"/>
      <c r="J62" s="226"/>
      <c r="K62" s="226"/>
      <c r="L62" s="226"/>
      <c r="M62" s="226"/>
    </row>
    <row r="63" spans="1:13" ht="24.95" customHeight="1">
      <c r="D63" s="226"/>
      <c r="E63" s="226"/>
      <c r="F63" s="226"/>
      <c r="G63" s="226"/>
      <c r="H63" s="226"/>
      <c r="I63" s="226"/>
      <c r="J63" s="226"/>
      <c r="K63" s="226"/>
      <c r="L63" s="226"/>
      <c r="M63" s="226"/>
    </row>
    <row r="64" spans="1:13" ht="24.95" customHeight="1">
      <c r="D64" s="226"/>
      <c r="E64" s="226"/>
      <c r="F64" s="226"/>
      <c r="G64" s="226"/>
      <c r="H64" s="226"/>
      <c r="I64" s="226"/>
      <c r="J64" s="226"/>
      <c r="K64" s="226"/>
      <c r="L64" s="226"/>
      <c r="M64" s="226"/>
    </row>
    <row r="65" spans="4:13" ht="24.95" customHeight="1">
      <c r="D65" s="226"/>
      <c r="E65" s="226"/>
      <c r="F65" s="226"/>
      <c r="G65" s="226"/>
      <c r="H65" s="226"/>
      <c r="I65" s="226"/>
      <c r="J65" s="226"/>
      <c r="K65" s="226"/>
      <c r="L65" s="226"/>
      <c r="M65" s="226"/>
    </row>
    <row r="66" spans="4:13" ht="24.95" customHeight="1">
      <c r="D66" s="226"/>
      <c r="E66" s="226"/>
      <c r="F66" s="226"/>
      <c r="G66" s="226"/>
      <c r="H66" s="226"/>
      <c r="I66" s="226"/>
      <c r="J66" s="226"/>
      <c r="K66" s="226"/>
      <c r="L66" s="226"/>
      <c r="M66" s="226"/>
    </row>
    <row r="67" spans="4:13" ht="24.95" customHeight="1">
      <c r="D67" s="226"/>
      <c r="E67" s="226"/>
      <c r="F67" s="226"/>
      <c r="G67" s="226"/>
      <c r="H67" s="226"/>
      <c r="I67" s="226"/>
      <c r="J67" s="226"/>
      <c r="K67" s="226"/>
      <c r="L67" s="226"/>
      <c r="M67" s="226"/>
    </row>
    <row r="68" spans="4:13" ht="24.95" customHeight="1">
      <c r="D68" s="226"/>
      <c r="E68" s="226"/>
      <c r="F68" s="226"/>
      <c r="G68" s="226"/>
      <c r="H68" s="226"/>
      <c r="I68" s="226"/>
      <c r="J68" s="226"/>
      <c r="K68" s="226"/>
      <c r="L68" s="226"/>
      <c r="M68" s="226"/>
    </row>
    <row r="69" spans="4:13" ht="24.95" customHeight="1">
      <c r="D69" s="226"/>
      <c r="E69" s="226"/>
      <c r="F69" s="226"/>
      <c r="G69" s="226"/>
      <c r="H69" s="226"/>
      <c r="I69" s="226"/>
      <c r="J69" s="226"/>
      <c r="K69" s="226"/>
      <c r="L69" s="226"/>
      <c r="M69" s="226"/>
    </row>
    <row r="70" spans="4:13" ht="24.95" customHeight="1">
      <c r="D70" s="226"/>
      <c r="E70" s="226"/>
      <c r="F70" s="226"/>
      <c r="G70" s="226"/>
      <c r="H70" s="226"/>
      <c r="I70" s="226"/>
      <c r="J70" s="226"/>
      <c r="K70" s="226"/>
      <c r="L70" s="226"/>
      <c r="M70" s="226"/>
    </row>
    <row r="71" spans="4:13" ht="24.95" customHeight="1">
      <c r="D71" s="226"/>
      <c r="E71" s="226"/>
      <c r="F71" s="226"/>
      <c r="G71" s="226"/>
      <c r="H71" s="226"/>
      <c r="I71" s="226"/>
      <c r="J71" s="226"/>
      <c r="K71" s="226"/>
      <c r="L71" s="226"/>
      <c r="M71" s="226"/>
    </row>
    <row r="72" spans="4:13" ht="24.95" customHeight="1">
      <c r="D72" s="226"/>
      <c r="E72" s="226"/>
      <c r="F72" s="226"/>
      <c r="G72" s="226"/>
      <c r="H72" s="226"/>
      <c r="I72" s="226"/>
      <c r="J72" s="226"/>
      <c r="K72" s="226"/>
      <c r="L72" s="226"/>
      <c r="M72" s="226"/>
    </row>
    <row r="73" spans="4:13" ht="24.95" customHeight="1">
      <c r="D73" s="226"/>
      <c r="E73" s="226"/>
      <c r="F73" s="226"/>
      <c r="G73" s="226"/>
      <c r="H73" s="226"/>
      <c r="I73" s="226"/>
      <c r="J73" s="226"/>
      <c r="K73" s="226"/>
      <c r="L73" s="226"/>
      <c r="M73" s="226"/>
    </row>
    <row r="74" spans="4:13" ht="24.95" customHeight="1">
      <c r="D74" s="226"/>
      <c r="E74" s="226"/>
      <c r="F74" s="226"/>
      <c r="G74" s="226"/>
      <c r="H74" s="226"/>
      <c r="I74" s="226"/>
      <c r="J74" s="226"/>
      <c r="K74" s="226"/>
      <c r="L74" s="226"/>
      <c r="M74" s="226"/>
    </row>
    <row r="75" spans="4:13" ht="24.95" customHeight="1">
      <c r="D75" s="226"/>
      <c r="E75" s="226"/>
      <c r="F75" s="226"/>
      <c r="G75" s="226"/>
      <c r="H75" s="226"/>
      <c r="I75" s="226"/>
      <c r="J75" s="226"/>
      <c r="K75" s="226"/>
      <c r="L75" s="226"/>
      <c r="M75" s="226"/>
    </row>
    <row r="76" spans="4:13" ht="24.95" customHeight="1">
      <c r="D76" s="226"/>
      <c r="E76" s="226"/>
      <c r="F76" s="226"/>
      <c r="G76" s="226"/>
      <c r="H76" s="226"/>
      <c r="I76" s="226"/>
      <c r="J76" s="226"/>
      <c r="K76" s="226"/>
      <c r="L76" s="226"/>
      <c r="M76" s="226"/>
    </row>
    <row r="77" spans="4:13" ht="24.95" customHeight="1">
      <c r="D77" s="226"/>
      <c r="E77" s="226"/>
      <c r="F77" s="226"/>
      <c r="G77" s="226"/>
      <c r="H77" s="226"/>
      <c r="I77" s="226"/>
      <c r="J77" s="226"/>
      <c r="K77" s="226"/>
      <c r="L77" s="226"/>
      <c r="M77" s="226"/>
    </row>
  </sheetData>
  <mergeCells count="15">
    <mergeCell ref="A50:M50"/>
    <mergeCell ref="A51:M51"/>
    <mergeCell ref="A1:M1"/>
    <mergeCell ref="A2:M2"/>
    <mergeCell ref="A3:M3"/>
    <mergeCell ref="A4:M4"/>
    <mergeCell ref="A6:A8"/>
    <mergeCell ref="B6:B7"/>
    <mergeCell ref="E6:F6"/>
    <mergeCell ref="G6:I6"/>
    <mergeCell ref="J6:M6"/>
    <mergeCell ref="J7:J8"/>
    <mergeCell ref="K7:K8"/>
    <mergeCell ref="L7:L8"/>
    <mergeCell ref="M7:M8"/>
  </mergeCells>
  <printOptions horizontalCentered="1"/>
  <pageMargins left="0.5" right="0.5" top="0.75" bottom="0.75" header="0.5" footer="0.5"/>
  <pageSetup paperSize="9" scale="54"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73"/>
  <sheetViews>
    <sheetView workbookViewId="0">
      <selection activeCell="D25" sqref="D25"/>
    </sheetView>
  </sheetViews>
  <sheetFormatPr defaultColWidth="14.28515625" defaultRowHeight="15.75"/>
  <cols>
    <col min="1" max="1" width="29" style="291" bestFit="1" customWidth="1"/>
    <col min="2" max="6" width="15.85546875" style="291" customWidth="1"/>
    <col min="7" max="8" width="10.85546875" style="291" customWidth="1"/>
    <col min="9" max="16384" width="14.28515625" style="291"/>
  </cols>
  <sheetData>
    <row r="1" spans="1:12">
      <c r="A1" s="1588" t="s">
        <v>284</v>
      </c>
      <c r="B1" s="1588"/>
      <c r="C1" s="1588"/>
      <c r="D1" s="1588"/>
      <c r="E1" s="1588"/>
      <c r="F1" s="1588"/>
      <c r="G1" s="1588"/>
      <c r="H1" s="1588"/>
    </row>
    <row r="2" spans="1:12">
      <c r="A2" s="1588" t="s">
        <v>285</v>
      </c>
      <c r="B2" s="1588"/>
      <c r="C2" s="1588"/>
      <c r="D2" s="1588"/>
      <c r="E2" s="1588"/>
      <c r="F2" s="1588"/>
      <c r="G2" s="1588"/>
      <c r="H2" s="1588"/>
    </row>
    <row r="3" spans="1:12" ht="15.75" customHeight="1">
      <c r="A3" s="1589" t="s">
        <v>143</v>
      </c>
      <c r="B3" s="1589"/>
      <c r="C3" s="1589"/>
      <c r="D3" s="1589"/>
      <c r="E3" s="1589"/>
      <c r="F3" s="1589"/>
      <c r="G3" s="1589"/>
      <c r="H3" s="1589"/>
    </row>
    <row r="4" spans="1:12" ht="17.25" customHeight="1" thickBot="1">
      <c r="A4" s="292" t="s">
        <v>88</v>
      </c>
      <c r="B4" s="292"/>
      <c r="C4" s="292"/>
      <c r="D4" s="292"/>
      <c r="E4" s="293"/>
      <c r="F4" s="293"/>
      <c r="G4" s="292"/>
      <c r="H4" s="294" t="s">
        <v>69</v>
      </c>
    </row>
    <row r="5" spans="1:12" ht="19.5" thickTop="1">
      <c r="A5" s="1590"/>
      <c r="B5" s="1592" t="s">
        <v>5</v>
      </c>
      <c r="C5" s="1592"/>
      <c r="D5" s="1593" t="s">
        <v>286</v>
      </c>
      <c r="E5" s="1593"/>
      <c r="F5" s="295" t="s">
        <v>287</v>
      </c>
      <c r="G5" s="1594" t="s">
        <v>4</v>
      </c>
      <c r="H5" s="1595"/>
    </row>
    <row r="6" spans="1:12" ht="16.5" customHeight="1">
      <c r="A6" s="1591"/>
      <c r="B6" s="296" t="s">
        <v>52</v>
      </c>
      <c r="C6" s="297" t="s">
        <v>143</v>
      </c>
      <c r="D6" s="296" t="s">
        <v>52</v>
      </c>
      <c r="E6" s="297" t="str">
        <f>C6</f>
        <v>Nine Months</v>
      </c>
      <c r="F6" s="297" t="str">
        <f>C6</f>
        <v>Nine Months</v>
      </c>
      <c r="G6" s="298" t="s">
        <v>6</v>
      </c>
      <c r="H6" s="299" t="s">
        <v>47</v>
      </c>
    </row>
    <row r="7" spans="1:12" ht="15" customHeight="1">
      <c r="A7" s="300"/>
      <c r="B7" s="301"/>
      <c r="C7" s="301"/>
      <c r="D7" s="301"/>
      <c r="E7" s="301"/>
      <c r="F7" s="301"/>
      <c r="G7" s="302"/>
      <c r="H7" s="303"/>
    </row>
    <row r="8" spans="1:12" ht="15" customHeight="1">
      <c r="A8" s="304" t="s">
        <v>288</v>
      </c>
      <c r="B8" s="723">
        <v>70117.120803999991</v>
      </c>
      <c r="C8" s="723">
        <v>49238.093238000001</v>
      </c>
      <c r="D8" s="723">
        <v>73049.066227999996</v>
      </c>
      <c r="E8" s="723">
        <v>55215.856756000008</v>
      </c>
      <c r="F8" s="723">
        <v>59739.250753</v>
      </c>
      <c r="G8" s="724">
        <v>12.14052601327505</v>
      </c>
      <c r="H8" s="725">
        <v>8.1922010501239981</v>
      </c>
      <c r="J8" s="305"/>
      <c r="K8" s="305"/>
      <c r="L8" s="305"/>
    </row>
    <row r="9" spans="1:12" ht="15" customHeight="1">
      <c r="A9" s="306"/>
      <c r="B9" s="723"/>
      <c r="C9" s="726"/>
      <c r="D9" s="726"/>
      <c r="E9" s="726"/>
      <c r="F9" s="726"/>
      <c r="G9" s="724"/>
      <c r="H9" s="725"/>
    </row>
    <row r="10" spans="1:12" ht="15" customHeight="1">
      <c r="A10" s="306" t="s">
        <v>289</v>
      </c>
      <c r="B10" s="727">
        <v>39493.688892999999</v>
      </c>
      <c r="C10" s="728">
        <v>27722.020380999998</v>
      </c>
      <c r="D10" s="728">
        <v>41449.172801000001</v>
      </c>
      <c r="E10" s="728">
        <v>32063.716087000001</v>
      </c>
      <c r="F10" s="728">
        <v>34283.289407000004</v>
      </c>
      <c r="G10" s="729">
        <v>15.661541425659209</v>
      </c>
      <c r="H10" s="730">
        <v>6.9223832757797936</v>
      </c>
    </row>
    <row r="11" spans="1:12" ht="15" customHeight="1">
      <c r="A11" s="306" t="s">
        <v>290</v>
      </c>
      <c r="B11" s="727">
        <v>1681.5272220000002</v>
      </c>
      <c r="C11" s="728">
        <v>1188.8330040000001</v>
      </c>
      <c r="D11" s="728">
        <v>1701.4950960000001</v>
      </c>
      <c r="E11" s="728">
        <v>1290.2247120000002</v>
      </c>
      <c r="F11" s="728">
        <v>2050.7878049999999</v>
      </c>
      <c r="G11" s="729">
        <v>8.5286754034295029</v>
      </c>
      <c r="H11" s="730">
        <v>58.948110815598739</v>
      </c>
    </row>
    <row r="12" spans="1:12" ht="15" customHeight="1">
      <c r="A12" s="307" t="s">
        <v>291</v>
      </c>
      <c r="B12" s="731">
        <v>28941.904688999999</v>
      </c>
      <c r="C12" s="731">
        <v>20327.239852999999</v>
      </c>
      <c r="D12" s="731">
        <v>29898.398331</v>
      </c>
      <c r="E12" s="731">
        <v>21861.915957000001</v>
      </c>
      <c r="F12" s="731">
        <v>23405.173541</v>
      </c>
      <c r="G12" s="732">
        <v>7.5498499309216669</v>
      </c>
      <c r="H12" s="733">
        <v>7.0591140640894281</v>
      </c>
    </row>
    <row r="13" spans="1:12" ht="15" customHeight="1">
      <c r="A13" s="300"/>
      <c r="B13" s="727"/>
      <c r="C13" s="726"/>
      <c r="D13" s="726"/>
      <c r="E13" s="726"/>
      <c r="F13" s="726"/>
      <c r="G13" s="724"/>
      <c r="H13" s="725"/>
    </row>
    <row r="14" spans="1:12" ht="15" customHeight="1">
      <c r="A14" s="304" t="s">
        <v>292</v>
      </c>
      <c r="B14" s="723">
        <v>773599.12336700002</v>
      </c>
      <c r="C14" s="723">
        <v>519971.28413600003</v>
      </c>
      <c r="D14" s="723">
        <v>990113.20393199997</v>
      </c>
      <c r="E14" s="723">
        <v>726412.13858800009</v>
      </c>
      <c r="F14" s="723">
        <v>876292.85606200004</v>
      </c>
      <c r="G14" s="724">
        <v>39.70235679361187</v>
      </c>
      <c r="H14" s="725">
        <v>20.633013892820969</v>
      </c>
    </row>
    <row r="15" spans="1:12" ht="15" customHeight="1">
      <c r="A15" s="306"/>
      <c r="B15" s="723"/>
      <c r="C15" s="726"/>
      <c r="D15" s="726"/>
      <c r="E15" s="726"/>
      <c r="F15" s="726"/>
      <c r="G15" s="724"/>
      <c r="H15" s="725"/>
    </row>
    <row r="16" spans="1:12" ht="15" customHeight="1">
      <c r="A16" s="306" t="s">
        <v>293</v>
      </c>
      <c r="B16" s="727">
        <v>477212.56763300003</v>
      </c>
      <c r="C16" s="728">
        <v>312721.78697200003</v>
      </c>
      <c r="D16" s="728">
        <v>633669.56580899993</v>
      </c>
      <c r="E16" s="728">
        <v>472739.27281599998</v>
      </c>
      <c r="F16" s="728">
        <v>576156.12500200002</v>
      </c>
      <c r="G16" s="729">
        <v>51.169279695350212</v>
      </c>
      <c r="H16" s="730">
        <v>21.876086488429337</v>
      </c>
    </row>
    <row r="17" spans="1:8" ht="15" customHeight="1">
      <c r="A17" s="306" t="s">
        <v>294</v>
      </c>
      <c r="B17" s="727">
        <v>115694.31763999996</v>
      </c>
      <c r="C17" s="728">
        <v>82378.676067999986</v>
      </c>
      <c r="D17" s="734">
        <v>127245.02276300002</v>
      </c>
      <c r="E17" s="728">
        <v>92717.362873999999</v>
      </c>
      <c r="F17" s="728">
        <v>113842.11231599998</v>
      </c>
      <c r="G17" s="729">
        <v>12.550197817534567</v>
      </c>
      <c r="H17" s="730">
        <v>22.784027486532239</v>
      </c>
    </row>
    <row r="18" spans="1:8" ht="15" customHeight="1">
      <c r="A18" s="307" t="s">
        <v>295</v>
      </c>
      <c r="B18" s="731">
        <v>180692.238094</v>
      </c>
      <c r="C18" s="731">
        <v>124870.82109600001</v>
      </c>
      <c r="D18" s="731">
        <v>229198.61536000005</v>
      </c>
      <c r="E18" s="731">
        <v>160955.50289800001</v>
      </c>
      <c r="F18" s="731">
        <v>186294.61874399998</v>
      </c>
      <c r="G18" s="732">
        <v>28.897609133408565</v>
      </c>
      <c r="H18" s="733">
        <v>15.742932294808057</v>
      </c>
    </row>
    <row r="19" spans="1:8" ht="15" customHeight="1">
      <c r="A19" s="300"/>
      <c r="B19" s="723"/>
      <c r="C19" s="723"/>
      <c r="D19" s="723"/>
      <c r="E19" s="723"/>
      <c r="F19" s="723"/>
      <c r="G19" s="724"/>
      <c r="H19" s="725"/>
    </row>
    <row r="20" spans="1:8" ht="15" customHeight="1">
      <c r="A20" s="304" t="s">
        <v>296</v>
      </c>
      <c r="B20" s="723">
        <v>-703482.00256300007</v>
      </c>
      <c r="C20" s="723">
        <v>-470733.19089800003</v>
      </c>
      <c r="D20" s="723">
        <v>-917064.13770399999</v>
      </c>
      <c r="E20" s="723">
        <v>-671196.28183200001</v>
      </c>
      <c r="F20" s="723">
        <v>-816553.60530900001</v>
      </c>
      <c r="G20" s="724">
        <v>42.585289248795931</v>
      </c>
      <c r="H20" s="725">
        <v>21.656455408282909</v>
      </c>
    </row>
    <row r="21" spans="1:8" ht="15" customHeight="1">
      <c r="A21" s="306"/>
      <c r="B21" s="727"/>
      <c r="C21" s="727"/>
      <c r="D21" s="727"/>
      <c r="E21" s="727"/>
      <c r="F21" s="727"/>
      <c r="G21" s="724"/>
      <c r="H21" s="725"/>
    </row>
    <row r="22" spans="1:8" ht="15" customHeight="1">
      <c r="A22" s="306" t="s">
        <v>297</v>
      </c>
      <c r="B22" s="727">
        <v>-437718.87874000001</v>
      </c>
      <c r="C22" s="727">
        <v>-284999.76659100002</v>
      </c>
      <c r="D22" s="727">
        <v>-592220.39300799998</v>
      </c>
      <c r="E22" s="727">
        <v>-440675.556729</v>
      </c>
      <c r="F22" s="727">
        <v>-541872.83559500007</v>
      </c>
      <c r="G22" s="729">
        <v>54.623128994140046</v>
      </c>
      <c r="H22" s="730">
        <v>22.964123451084191</v>
      </c>
    </row>
    <row r="23" spans="1:8" ht="15" customHeight="1">
      <c r="A23" s="306" t="s">
        <v>298</v>
      </c>
      <c r="B23" s="727">
        <v>-114012.79041799996</v>
      </c>
      <c r="C23" s="727">
        <v>-81189.843063999986</v>
      </c>
      <c r="D23" s="727">
        <v>-125543.52766700002</v>
      </c>
      <c r="E23" s="727">
        <v>-91427.138162000003</v>
      </c>
      <c r="F23" s="727">
        <v>-111791.32451099998</v>
      </c>
      <c r="G23" s="729">
        <v>12.609083490813262</v>
      </c>
      <c r="H23" s="730">
        <v>22.273677989260278</v>
      </c>
    </row>
    <row r="24" spans="1:8" ht="15" customHeight="1">
      <c r="A24" s="307" t="s">
        <v>299</v>
      </c>
      <c r="B24" s="735">
        <v>-151750.33340500001</v>
      </c>
      <c r="C24" s="735">
        <v>-104543.58124300002</v>
      </c>
      <c r="D24" s="735">
        <v>-199300.21702900005</v>
      </c>
      <c r="E24" s="735">
        <v>-139093.58694100002</v>
      </c>
      <c r="F24" s="735">
        <v>-162889.44520299998</v>
      </c>
      <c r="G24" s="732">
        <v>33.048423716892103</v>
      </c>
      <c r="H24" s="733">
        <v>17.10780402269269</v>
      </c>
    </row>
    <row r="25" spans="1:8" ht="15" customHeight="1">
      <c r="A25" s="300"/>
      <c r="B25" s="727"/>
      <c r="C25" s="727"/>
      <c r="D25" s="727"/>
      <c r="E25" s="727"/>
      <c r="F25" s="727"/>
      <c r="G25" s="724"/>
      <c r="H25" s="725"/>
    </row>
    <row r="26" spans="1:8" ht="15" customHeight="1">
      <c r="A26" s="304" t="s">
        <v>300</v>
      </c>
      <c r="B26" s="723">
        <v>843716.28417100001</v>
      </c>
      <c r="C26" s="723">
        <v>569209.37737400003</v>
      </c>
      <c r="D26" s="723">
        <v>1063162.2701599998</v>
      </c>
      <c r="E26" s="723">
        <v>781627.99534399994</v>
      </c>
      <c r="F26" s="723">
        <v>936032.10681499995</v>
      </c>
      <c r="G26" s="724">
        <v>37.318186666209812</v>
      </c>
      <c r="H26" s="725">
        <v>19.754168529115404</v>
      </c>
    </row>
    <row r="27" spans="1:8" ht="15" customHeight="1">
      <c r="A27" s="306"/>
      <c r="B27" s="727"/>
      <c r="C27" s="727"/>
      <c r="D27" s="727"/>
      <c r="E27" s="727"/>
      <c r="F27" s="727"/>
      <c r="G27" s="724"/>
      <c r="H27" s="725"/>
    </row>
    <row r="28" spans="1:8" ht="15" customHeight="1">
      <c r="A28" s="306" t="s">
        <v>297</v>
      </c>
      <c r="B28" s="727">
        <v>516706.29652600002</v>
      </c>
      <c r="C28" s="727">
        <v>340443.80735300004</v>
      </c>
      <c r="D28" s="727">
        <v>675118.73860999988</v>
      </c>
      <c r="E28" s="727">
        <v>504802.98890299996</v>
      </c>
      <c r="F28" s="727">
        <v>610439.41440899996</v>
      </c>
      <c r="G28" s="729">
        <v>48.277917823771389</v>
      </c>
      <c r="H28" s="730">
        <v>20.926267836797322</v>
      </c>
    </row>
    <row r="29" spans="1:8" ht="15" customHeight="1">
      <c r="A29" s="306" t="s">
        <v>298</v>
      </c>
      <c r="B29" s="727">
        <v>117375.84486199997</v>
      </c>
      <c r="C29" s="727">
        <v>83567.509071999986</v>
      </c>
      <c r="D29" s="727">
        <v>128946.51785900001</v>
      </c>
      <c r="E29" s="727">
        <v>94007.587585999994</v>
      </c>
      <c r="F29" s="727">
        <v>115892.90012099998</v>
      </c>
      <c r="G29" s="729">
        <v>12.492987561714997</v>
      </c>
      <c r="H29" s="730">
        <v>23.280368209618047</v>
      </c>
    </row>
    <row r="30" spans="1:8" ht="15" customHeight="1" thickBot="1">
      <c r="A30" s="308" t="s">
        <v>299</v>
      </c>
      <c r="B30" s="736">
        <v>209634.14278299999</v>
      </c>
      <c r="C30" s="736">
        <v>145198.06094900001</v>
      </c>
      <c r="D30" s="736">
        <v>259097.01369100006</v>
      </c>
      <c r="E30" s="736">
        <v>182817.418855</v>
      </c>
      <c r="F30" s="736">
        <v>209699.79228499997</v>
      </c>
      <c r="G30" s="737">
        <v>25.90899469326493</v>
      </c>
      <c r="H30" s="738">
        <v>14.704492382819097</v>
      </c>
    </row>
    <row r="31" spans="1:8" ht="16.5" thickTop="1">
      <c r="A31" s="292"/>
      <c r="B31" s="309"/>
      <c r="C31" s="309"/>
      <c r="D31" s="309"/>
      <c r="E31" s="309"/>
      <c r="F31" s="309"/>
      <c r="G31" s="292"/>
      <c r="H31" s="292"/>
    </row>
    <row r="32" spans="1:8">
      <c r="A32" s="292"/>
      <c r="B32" s="293"/>
      <c r="C32" s="293"/>
      <c r="D32" s="293"/>
      <c r="E32" s="293"/>
      <c r="F32" s="293"/>
      <c r="G32" s="292"/>
      <c r="H32" s="292"/>
    </row>
    <row r="33" spans="1:10">
      <c r="A33" s="292"/>
      <c r="B33" s="309"/>
      <c r="C33" s="309"/>
      <c r="D33" s="309"/>
      <c r="E33" s="310"/>
      <c r="F33" s="310"/>
      <c r="G33" s="292"/>
      <c r="H33" s="292"/>
      <c r="I33" s="311"/>
    </row>
    <row r="34" spans="1:10" ht="15" customHeight="1">
      <c r="A34" s="312" t="s">
        <v>301</v>
      </c>
      <c r="B34" s="313">
        <v>9.0637539115638344</v>
      </c>
      <c r="C34" s="313">
        <v>9.4693870104414515</v>
      </c>
      <c r="D34" s="313">
        <v>7.377849920383138</v>
      </c>
      <c r="E34" s="313">
        <v>7.6011748459116593</v>
      </c>
      <c r="F34" s="313">
        <v>6.8172700872473264</v>
      </c>
      <c r="G34" s="292"/>
      <c r="H34" s="292"/>
      <c r="I34" s="305"/>
    </row>
    <row r="35" spans="1:10" ht="15" customHeight="1">
      <c r="A35" s="314" t="s">
        <v>217</v>
      </c>
      <c r="B35" s="313">
        <v>8.275911317443045</v>
      </c>
      <c r="C35" s="313">
        <v>8.8647550429488078</v>
      </c>
      <c r="D35" s="313">
        <v>6.5411335872004885</v>
      </c>
      <c r="E35" s="313">
        <v>6.7825369988839217</v>
      </c>
      <c r="F35" s="313">
        <v>5.9503471228186626</v>
      </c>
      <c r="G35" s="292"/>
      <c r="H35" s="292"/>
      <c r="I35" s="305"/>
      <c r="J35" s="305"/>
    </row>
    <row r="36" spans="1:10" ht="15" customHeight="1">
      <c r="A36" s="315" t="s">
        <v>302</v>
      </c>
      <c r="B36" s="316">
        <v>1.4534224811561807</v>
      </c>
      <c r="C36" s="316">
        <v>1.4431319617453799</v>
      </c>
      <c r="D36" s="316">
        <v>1.3371800790739898</v>
      </c>
      <c r="E36" s="316">
        <v>1.3915675252254265</v>
      </c>
      <c r="F36" s="316">
        <v>1.8014316172450104</v>
      </c>
      <c r="G36" s="292"/>
      <c r="H36" s="292"/>
      <c r="I36" s="305"/>
      <c r="J36" s="305"/>
    </row>
    <row r="37" spans="1:10" ht="15" customHeight="1">
      <c r="A37" s="317" t="s">
        <v>303</v>
      </c>
      <c r="B37" s="318">
        <v>16.01723737238995</v>
      </c>
      <c r="C37" s="318">
        <v>16.278614711256303</v>
      </c>
      <c r="D37" s="318">
        <v>13.044755215488049</v>
      </c>
      <c r="E37" s="318">
        <v>13.582583734868784</v>
      </c>
      <c r="F37" s="318">
        <v>12.563526364206274</v>
      </c>
      <c r="G37" s="292"/>
      <c r="H37" s="292"/>
      <c r="I37" s="305"/>
      <c r="J37" s="305"/>
    </row>
    <row r="38" spans="1:10" ht="15" customHeight="1">
      <c r="A38" s="1585" t="s">
        <v>304</v>
      </c>
      <c r="B38" s="1586"/>
      <c r="C38" s="1586"/>
      <c r="D38" s="1586"/>
      <c r="E38" s="1586"/>
      <c r="F38" s="1587"/>
      <c r="G38" s="292"/>
      <c r="H38" s="292"/>
    </row>
    <row r="39" spans="1:10" ht="15" customHeight="1">
      <c r="A39" s="319" t="s">
        <v>217</v>
      </c>
      <c r="B39" s="313">
        <v>56.325314616664912</v>
      </c>
      <c r="C39" s="313">
        <v>56.301977915759835</v>
      </c>
      <c r="D39" s="313">
        <v>56.741550496524177</v>
      </c>
      <c r="E39" s="313">
        <v>58.069761062823332</v>
      </c>
      <c r="F39" s="313">
        <v>57.388214573947195</v>
      </c>
      <c r="G39" s="292"/>
      <c r="H39" s="292"/>
      <c r="I39" s="305"/>
      <c r="J39" s="305"/>
    </row>
    <row r="40" spans="1:10" ht="15" customHeight="1">
      <c r="A40" s="315" t="s">
        <v>302</v>
      </c>
      <c r="B40" s="316">
        <v>2.3981692384380873</v>
      </c>
      <c r="C40" s="316">
        <v>2.4144578431451245</v>
      </c>
      <c r="D40" s="316">
        <v>2.32924961790656</v>
      </c>
      <c r="E40" s="316">
        <v>2.3366923702760412</v>
      </c>
      <c r="F40" s="316">
        <v>3.4328984363718571</v>
      </c>
      <c r="G40" s="292"/>
      <c r="H40" s="292"/>
      <c r="I40" s="305"/>
      <c r="J40" s="305"/>
    </row>
    <row r="41" spans="1:10" ht="15" customHeight="1">
      <c r="A41" s="320" t="s">
        <v>303</v>
      </c>
      <c r="B41" s="318">
        <v>41.276516144897016</v>
      </c>
      <c r="C41" s="318">
        <v>41.283564241095036</v>
      </c>
      <c r="D41" s="318">
        <v>40.929199885569275</v>
      </c>
      <c r="E41" s="318">
        <v>39.593546566900613</v>
      </c>
      <c r="F41" s="318">
        <v>39.178886989680954</v>
      </c>
      <c r="G41" s="292"/>
      <c r="H41" s="292"/>
      <c r="I41" s="305"/>
      <c r="J41" s="305"/>
    </row>
    <row r="42" spans="1:10" ht="15" customHeight="1">
      <c r="A42" s="1585" t="s">
        <v>305</v>
      </c>
      <c r="B42" s="1586"/>
      <c r="C42" s="1586"/>
      <c r="D42" s="1586"/>
      <c r="E42" s="1586"/>
      <c r="F42" s="1587"/>
      <c r="G42" s="292"/>
      <c r="H42" s="292"/>
    </row>
    <row r="43" spans="1:10" ht="15" customHeight="1">
      <c r="A43" s="319" t="s">
        <v>217</v>
      </c>
      <c r="B43" s="321">
        <v>61.687320114323285</v>
      </c>
      <c r="C43" s="321">
        <v>60.142126404466353</v>
      </c>
      <c r="D43" s="321">
        <v>63.999708648721324</v>
      </c>
      <c r="E43" s="321">
        <v>65.078658202891631</v>
      </c>
      <c r="F43" s="321">
        <v>65.749266471394748</v>
      </c>
      <c r="G43" s="292"/>
      <c r="H43" s="292"/>
      <c r="I43" s="291" t="s">
        <v>88</v>
      </c>
    </row>
    <row r="44" spans="1:10" ht="15" customHeight="1">
      <c r="A44" s="322" t="s">
        <v>302</v>
      </c>
      <c r="B44" s="323">
        <v>14.955332050591515</v>
      </c>
      <c r="C44" s="323">
        <v>15.842927981087049</v>
      </c>
      <c r="D44" s="323">
        <v>12.851563059423565</v>
      </c>
      <c r="E44" s="323">
        <v>12.763740850231937</v>
      </c>
      <c r="F44" s="323">
        <v>12.991331782344846</v>
      </c>
      <c r="G44" s="292"/>
      <c r="H44" s="292" t="s">
        <v>88</v>
      </c>
    </row>
    <row r="45" spans="1:10" ht="15" customHeight="1">
      <c r="A45" s="320" t="s">
        <v>303</v>
      </c>
      <c r="B45" s="323">
        <v>23.357347835085189</v>
      </c>
      <c r="C45" s="323">
        <v>24.014945614446599</v>
      </c>
      <c r="D45" s="323">
        <v>23.148728291855118</v>
      </c>
      <c r="E45" s="323">
        <v>22.157600946876428</v>
      </c>
      <c r="F45" s="323">
        <v>21.259401746260401</v>
      </c>
      <c r="G45" s="292"/>
      <c r="H45" s="292"/>
    </row>
    <row r="46" spans="1:10" ht="15" customHeight="1">
      <c r="A46" s="1585" t="s">
        <v>306</v>
      </c>
      <c r="B46" s="1586"/>
      <c r="C46" s="1586"/>
      <c r="D46" s="1586"/>
      <c r="E46" s="1586"/>
      <c r="F46" s="1587"/>
      <c r="G46" s="292"/>
      <c r="H46" s="292"/>
    </row>
    <row r="47" spans="1:10" ht="15" customHeight="1">
      <c r="A47" s="319" t="s">
        <v>217</v>
      </c>
      <c r="B47" s="321">
        <v>62.221759354931081</v>
      </c>
      <c r="C47" s="321">
        <v>60.543801053695979</v>
      </c>
      <c r="D47" s="321">
        <v>64.57785978750708</v>
      </c>
      <c r="E47" s="321">
        <v>65.655244025815506</v>
      </c>
      <c r="F47" s="321">
        <v>66.360962963349451</v>
      </c>
      <c r="G47" s="292"/>
      <c r="H47" s="292"/>
    </row>
    <row r="48" spans="1:10" ht="15" customHeight="1">
      <c r="A48" s="322" t="s">
        <v>302</v>
      </c>
      <c r="B48" s="323">
        <v>16.206923560605173</v>
      </c>
      <c r="C48" s="323">
        <v>17.247528883424849</v>
      </c>
      <c r="D48" s="323">
        <v>13.689721635099158</v>
      </c>
      <c r="E48" s="323">
        <v>13.621520356527267</v>
      </c>
      <c r="F48" s="323">
        <v>13.690628978203573</v>
      </c>
      <c r="G48" s="292"/>
      <c r="H48" s="292"/>
    </row>
    <row r="49" spans="1:8" ht="15" customHeight="1">
      <c r="A49" s="320" t="s">
        <v>303</v>
      </c>
      <c r="B49" s="324">
        <v>21.571317084463733</v>
      </c>
      <c r="C49" s="324">
        <v>22.208670062879175</v>
      </c>
      <c r="D49" s="324">
        <v>21.732418577393766</v>
      </c>
      <c r="E49" s="324">
        <v>20.723235617657227</v>
      </c>
      <c r="F49" s="324">
        <v>19.94840805844699</v>
      </c>
      <c r="G49" s="292"/>
      <c r="H49" s="292"/>
    </row>
    <row r="50" spans="1:8" ht="15" customHeight="1">
      <c r="A50" s="1585" t="s">
        <v>307</v>
      </c>
      <c r="B50" s="1586"/>
      <c r="C50" s="1586"/>
      <c r="D50" s="1586"/>
      <c r="E50" s="1586"/>
      <c r="F50" s="1587"/>
      <c r="G50" s="292"/>
      <c r="H50" s="292"/>
    </row>
    <row r="51" spans="1:8" ht="15" customHeight="1">
      <c r="A51" s="319" t="s">
        <v>217</v>
      </c>
      <c r="B51" s="321">
        <v>61.241711961704496</v>
      </c>
      <c r="C51" s="321">
        <v>59.809943561297096</v>
      </c>
      <c r="D51" s="321">
        <v>63.501006154817588</v>
      </c>
      <c r="E51" s="321">
        <v>64.583534866971178</v>
      </c>
      <c r="F51" s="321">
        <v>65.215649117648155</v>
      </c>
      <c r="G51" s="292"/>
      <c r="H51" s="292"/>
    </row>
    <row r="52" spans="1:8" ht="15" customHeight="1">
      <c r="A52" s="322" t="s">
        <v>302</v>
      </c>
      <c r="B52" s="323">
        <v>13.911767150177564</v>
      </c>
      <c r="C52" s="323">
        <v>14.681330349392999</v>
      </c>
      <c r="D52" s="323">
        <v>12.128582952778629</v>
      </c>
      <c r="E52" s="323">
        <v>12.02715206543064</v>
      </c>
      <c r="F52" s="323">
        <v>12.381295393311268</v>
      </c>
      <c r="G52" s="292"/>
      <c r="H52" s="292"/>
    </row>
    <row r="53" spans="1:8" ht="15" customHeight="1">
      <c r="A53" s="320" t="s">
        <v>303</v>
      </c>
      <c r="B53" s="324">
        <v>24.846520888117933</v>
      </c>
      <c r="C53" s="324">
        <v>25.508726089309903</v>
      </c>
      <c r="D53" s="324">
        <v>24.370410892403793</v>
      </c>
      <c r="E53" s="324">
        <v>23.389313067598199</v>
      </c>
      <c r="F53" s="324">
        <v>22.403055489040575</v>
      </c>
      <c r="G53" s="292"/>
      <c r="H53" s="292"/>
    </row>
    <row r="54" spans="1:8" ht="15" customHeight="1">
      <c r="A54" s="1585" t="s">
        <v>308</v>
      </c>
      <c r="B54" s="1586"/>
      <c r="C54" s="1586"/>
      <c r="D54" s="1586"/>
      <c r="E54" s="1586"/>
      <c r="F54" s="1587"/>
      <c r="G54" s="292"/>
      <c r="H54" s="292"/>
    </row>
    <row r="55" spans="1:8" ht="15" customHeight="1">
      <c r="A55" s="315" t="s">
        <v>309</v>
      </c>
      <c r="B55" s="325">
        <v>8.3105093642816339</v>
      </c>
      <c r="C55" s="325">
        <v>8.6502603778517919</v>
      </c>
      <c r="D55" s="325">
        <v>6.8709234966555508</v>
      </c>
      <c r="E55" s="325">
        <v>7.0642117586511368</v>
      </c>
      <c r="F55" s="326">
        <v>6.3821796622203939</v>
      </c>
      <c r="G55" s="292"/>
      <c r="H55" s="292"/>
    </row>
    <row r="56" spans="1:8" ht="15" customHeight="1">
      <c r="A56" s="317" t="s">
        <v>310</v>
      </c>
      <c r="B56" s="327">
        <v>91.689485894788177</v>
      </c>
      <c r="C56" s="327">
        <v>91.349739622148206</v>
      </c>
      <c r="D56" s="327">
        <v>93.129076503344464</v>
      </c>
      <c r="E56" s="327">
        <v>92.935788241348888</v>
      </c>
      <c r="F56" s="328">
        <v>93.617820337779605</v>
      </c>
      <c r="G56" s="292"/>
      <c r="H56" s="292"/>
    </row>
    <row r="57" spans="1:8">
      <c r="A57" s="292" t="s">
        <v>311</v>
      </c>
      <c r="B57" s="292"/>
      <c r="C57" s="292"/>
      <c r="D57" s="292"/>
      <c r="E57" s="292"/>
      <c r="F57" s="292"/>
      <c r="G57" s="292"/>
      <c r="H57" s="292"/>
    </row>
    <row r="58" spans="1:8">
      <c r="A58" s="292" t="s">
        <v>312</v>
      </c>
      <c r="B58" s="292"/>
      <c r="C58" s="292"/>
      <c r="D58" s="292"/>
      <c r="E58" s="292"/>
      <c r="F58" s="292"/>
      <c r="G58" s="292"/>
      <c r="H58" s="292"/>
    </row>
    <row r="59" spans="1:8">
      <c r="A59" s="292" t="s">
        <v>313</v>
      </c>
      <c r="B59" s="292"/>
      <c r="C59" s="292"/>
      <c r="D59" s="292"/>
      <c r="E59" s="292"/>
      <c r="F59" s="292"/>
      <c r="G59" s="292"/>
      <c r="H59" s="292"/>
    </row>
    <row r="60" spans="1:8">
      <c r="H60" s="291" t="s">
        <v>88</v>
      </c>
    </row>
    <row r="70" spans="5:6">
      <c r="E70" s="305"/>
      <c r="F70" s="305"/>
    </row>
    <row r="73" spans="5:6">
      <c r="F73" s="305"/>
    </row>
  </sheetData>
  <mergeCells count="12">
    <mergeCell ref="A1:H1"/>
    <mergeCell ref="A2:H2"/>
    <mergeCell ref="A3:H3"/>
    <mergeCell ref="A5:A6"/>
    <mergeCell ref="B5:C5"/>
    <mergeCell ref="D5:E5"/>
    <mergeCell ref="G5:H5"/>
    <mergeCell ref="A38:F38"/>
    <mergeCell ref="A42:F42"/>
    <mergeCell ref="A46:F46"/>
    <mergeCell ref="A50:F50"/>
    <mergeCell ref="A54:F54"/>
  </mergeCells>
  <printOptions horizontalCentered="1"/>
  <pageMargins left="0.5" right="0.5" top="0.7" bottom="0.7" header="0.5" footer="0.5"/>
  <pageSetup scale="73"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H63"/>
  <sheetViews>
    <sheetView workbookViewId="0">
      <selection activeCell="K20" sqref="K20"/>
    </sheetView>
  </sheetViews>
  <sheetFormatPr defaultRowHeight="15.75"/>
  <cols>
    <col min="1" max="1" width="9.140625" style="329"/>
    <col min="2" max="2" width="5" style="329" customWidth="1"/>
    <col min="3" max="3" width="23.140625" style="329" bestFit="1" customWidth="1"/>
    <col min="4" max="6" width="15.28515625" style="329" customWidth="1"/>
    <col min="7" max="8" width="12.5703125" style="329" customWidth="1"/>
    <col min="9" max="9" width="8.7109375" style="329" customWidth="1"/>
    <col min="10" max="10" width="9.140625" style="329" customWidth="1"/>
    <col min="11" max="257" width="9.140625" style="329"/>
    <col min="258" max="258" width="5" style="329" customWidth="1"/>
    <col min="259" max="259" width="20.7109375" style="329" customWidth="1"/>
    <col min="260" max="264" width="10.7109375" style="329" customWidth="1"/>
    <col min="265" max="265" width="8.7109375" style="329" customWidth="1"/>
    <col min="266" max="266" width="9.140625" style="329" customWidth="1"/>
    <col min="267" max="513" width="9.140625" style="329"/>
    <col min="514" max="514" width="5" style="329" customWidth="1"/>
    <col min="515" max="515" width="20.7109375" style="329" customWidth="1"/>
    <col min="516" max="520" width="10.7109375" style="329" customWidth="1"/>
    <col min="521" max="521" width="8.7109375" style="329" customWidth="1"/>
    <col min="522" max="522" width="9.140625" style="329" customWidth="1"/>
    <col min="523" max="769" width="9.140625" style="329"/>
    <col min="770" max="770" width="5" style="329" customWidth="1"/>
    <col min="771" max="771" width="20.7109375" style="329" customWidth="1"/>
    <col min="772" max="776" width="10.7109375" style="329" customWidth="1"/>
    <col min="777" max="777" width="8.7109375" style="329" customWidth="1"/>
    <col min="778" max="778" width="9.140625" style="329" customWidth="1"/>
    <col min="779" max="1025" width="9.140625" style="329"/>
    <col min="1026" max="1026" width="5" style="329" customWidth="1"/>
    <col min="1027" max="1027" width="20.7109375" style="329" customWidth="1"/>
    <col min="1028" max="1032" width="10.7109375" style="329" customWidth="1"/>
    <col min="1033" max="1033" width="8.7109375" style="329" customWidth="1"/>
    <col min="1034" max="1034" width="9.140625" style="329" customWidth="1"/>
    <col min="1035" max="1281" width="9.140625" style="329"/>
    <col min="1282" max="1282" width="5" style="329" customWidth="1"/>
    <col min="1283" max="1283" width="20.7109375" style="329" customWidth="1"/>
    <col min="1284" max="1288" width="10.7109375" style="329" customWidth="1"/>
    <col min="1289" max="1289" width="8.7109375" style="329" customWidth="1"/>
    <col min="1290" max="1290" width="9.140625" style="329" customWidth="1"/>
    <col min="1291" max="1537" width="9.140625" style="329"/>
    <col min="1538" max="1538" width="5" style="329" customWidth="1"/>
    <col min="1539" max="1539" width="20.7109375" style="329" customWidth="1"/>
    <col min="1540" max="1544" width="10.7109375" style="329" customWidth="1"/>
    <col min="1545" max="1545" width="8.7109375" style="329" customWidth="1"/>
    <col min="1546" max="1546" width="9.140625" style="329" customWidth="1"/>
    <col min="1547" max="1793" width="9.140625" style="329"/>
    <col min="1794" max="1794" width="5" style="329" customWidth="1"/>
    <col min="1795" max="1795" width="20.7109375" style="329" customWidth="1"/>
    <col min="1796" max="1800" width="10.7109375" style="329" customWidth="1"/>
    <col min="1801" max="1801" width="8.7109375" style="329" customWidth="1"/>
    <col min="1802" max="1802" width="9.140625" style="329" customWidth="1"/>
    <col min="1803" max="2049" width="9.140625" style="329"/>
    <col min="2050" max="2050" width="5" style="329" customWidth="1"/>
    <col min="2051" max="2051" width="20.7109375" style="329" customWidth="1"/>
    <col min="2052" max="2056" width="10.7109375" style="329" customWidth="1"/>
    <col min="2057" max="2057" width="8.7109375" style="329" customWidth="1"/>
    <col min="2058" max="2058" width="9.140625" style="329" customWidth="1"/>
    <col min="2059" max="2305" width="9.140625" style="329"/>
    <col min="2306" max="2306" width="5" style="329" customWidth="1"/>
    <col min="2307" max="2307" width="20.7109375" style="329" customWidth="1"/>
    <col min="2308" max="2312" width="10.7109375" style="329" customWidth="1"/>
    <col min="2313" max="2313" width="8.7109375" style="329" customWidth="1"/>
    <col min="2314" max="2314" width="9.140625" style="329" customWidth="1"/>
    <col min="2315" max="2561" width="9.140625" style="329"/>
    <col min="2562" max="2562" width="5" style="329" customWidth="1"/>
    <col min="2563" max="2563" width="20.7109375" style="329" customWidth="1"/>
    <col min="2564" max="2568" width="10.7109375" style="329" customWidth="1"/>
    <col min="2569" max="2569" width="8.7109375" style="329" customWidth="1"/>
    <col min="2570" max="2570" width="9.140625" style="329" customWidth="1"/>
    <col min="2571" max="2817" width="9.140625" style="329"/>
    <col min="2818" max="2818" width="5" style="329" customWidth="1"/>
    <col min="2819" max="2819" width="20.7109375" style="329" customWidth="1"/>
    <col min="2820" max="2824" width="10.7109375" style="329" customWidth="1"/>
    <col min="2825" max="2825" width="8.7109375" style="329" customWidth="1"/>
    <col min="2826" max="2826" width="9.140625" style="329" customWidth="1"/>
    <col min="2827" max="3073" width="9.140625" style="329"/>
    <col min="3074" max="3074" width="5" style="329" customWidth="1"/>
    <col min="3075" max="3075" width="20.7109375" style="329" customWidth="1"/>
    <col min="3076" max="3080" width="10.7109375" style="329" customWidth="1"/>
    <col min="3081" max="3081" width="8.7109375" style="329" customWidth="1"/>
    <col min="3082" max="3082" width="9.140625" style="329" customWidth="1"/>
    <col min="3083" max="3329" width="9.140625" style="329"/>
    <col min="3330" max="3330" width="5" style="329" customWidth="1"/>
    <col min="3331" max="3331" width="20.7109375" style="329" customWidth="1"/>
    <col min="3332" max="3336" width="10.7109375" style="329" customWidth="1"/>
    <col min="3337" max="3337" width="8.7109375" style="329" customWidth="1"/>
    <col min="3338" max="3338" width="9.140625" style="329" customWidth="1"/>
    <col min="3339" max="3585" width="9.140625" style="329"/>
    <col min="3586" max="3586" width="5" style="329" customWidth="1"/>
    <col min="3587" max="3587" width="20.7109375" style="329" customWidth="1"/>
    <col min="3588" max="3592" width="10.7109375" style="329" customWidth="1"/>
    <col min="3593" max="3593" width="8.7109375" style="329" customWidth="1"/>
    <col min="3594" max="3594" width="9.140625" style="329" customWidth="1"/>
    <col min="3595" max="3841" width="9.140625" style="329"/>
    <col min="3842" max="3842" width="5" style="329" customWidth="1"/>
    <col min="3843" max="3843" width="20.7109375" style="329" customWidth="1"/>
    <col min="3844" max="3848" width="10.7109375" style="329" customWidth="1"/>
    <col min="3849" max="3849" width="8.7109375" style="329" customWidth="1"/>
    <col min="3850" max="3850" width="9.140625" style="329" customWidth="1"/>
    <col min="3851" max="4097" width="9.140625" style="329"/>
    <col min="4098" max="4098" width="5" style="329" customWidth="1"/>
    <col min="4099" max="4099" width="20.7109375" style="329" customWidth="1"/>
    <col min="4100" max="4104" width="10.7109375" style="329" customWidth="1"/>
    <col min="4105" max="4105" width="8.7109375" style="329" customWidth="1"/>
    <col min="4106" max="4106" width="9.140625" style="329" customWidth="1"/>
    <col min="4107" max="4353" width="9.140625" style="329"/>
    <col min="4354" max="4354" width="5" style="329" customWidth="1"/>
    <col min="4355" max="4355" width="20.7109375" style="329" customWidth="1"/>
    <col min="4356" max="4360" width="10.7109375" style="329" customWidth="1"/>
    <col min="4361" max="4361" width="8.7109375" style="329" customWidth="1"/>
    <col min="4362" max="4362" width="9.140625" style="329" customWidth="1"/>
    <col min="4363" max="4609" width="9.140625" style="329"/>
    <col min="4610" max="4610" width="5" style="329" customWidth="1"/>
    <col min="4611" max="4611" width="20.7109375" style="329" customWidth="1"/>
    <col min="4612" max="4616" width="10.7109375" style="329" customWidth="1"/>
    <col min="4617" max="4617" width="8.7109375" style="329" customWidth="1"/>
    <col min="4618" max="4618" width="9.140625" style="329" customWidth="1"/>
    <col min="4619" max="4865" width="9.140625" style="329"/>
    <col min="4866" max="4866" width="5" style="329" customWidth="1"/>
    <col min="4867" max="4867" width="20.7109375" style="329" customWidth="1"/>
    <col min="4868" max="4872" width="10.7109375" style="329" customWidth="1"/>
    <col min="4873" max="4873" width="8.7109375" style="329" customWidth="1"/>
    <col min="4874" max="4874" width="9.140625" style="329" customWidth="1"/>
    <col min="4875" max="5121" width="9.140625" style="329"/>
    <col min="5122" max="5122" width="5" style="329" customWidth="1"/>
    <col min="5123" max="5123" width="20.7109375" style="329" customWidth="1"/>
    <col min="5124" max="5128" width="10.7109375" style="329" customWidth="1"/>
    <col min="5129" max="5129" width="8.7109375" style="329" customWidth="1"/>
    <col min="5130" max="5130" width="9.140625" style="329" customWidth="1"/>
    <col min="5131" max="5377" width="9.140625" style="329"/>
    <col min="5378" max="5378" width="5" style="329" customWidth="1"/>
    <col min="5379" max="5379" width="20.7109375" style="329" customWidth="1"/>
    <col min="5380" max="5384" width="10.7109375" style="329" customWidth="1"/>
    <col min="5385" max="5385" width="8.7109375" style="329" customWidth="1"/>
    <col min="5386" max="5386" width="9.140625" style="329" customWidth="1"/>
    <col min="5387" max="5633" width="9.140625" style="329"/>
    <col min="5634" max="5634" width="5" style="329" customWidth="1"/>
    <col min="5635" max="5635" width="20.7109375" style="329" customWidth="1"/>
    <col min="5636" max="5640" width="10.7109375" style="329" customWidth="1"/>
    <col min="5641" max="5641" width="8.7109375" style="329" customWidth="1"/>
    <col min="5642" max="5642" width="9.140625" style="329" customWidth="1"/>
    <col min="5643" max="5889" width="9.140625" style="329"/>
    <col min="5890" max="5890" width="5" style="329" customWidth="1"/>
    <col min="5891" max="5891" width="20.7109375" style="329" customWidth="1"/>
    <col min="5892" max="5896" width="10.7109375" style="329" customWidth="1"/>
    <col min="5897" max="5897" width="8.7109375" style="329" customWidth="1"/>
    <col min="5898" max="5898" width="9.140625" style="329" customWidth="1"/>
    <col min="5899" max="6145" width="9.140625" style="329"/>
    <col min="6146" max="6146" width="5" style="329" customWidth="1"/>
    <col min="6147" max="6147" width="20.7109375" style="329" customWidth="1"/>
    <col min="6148" max="6152" width="10.7109375" style="329" customWidth="1"/>
    <col min="6153" max="6153" width="8.7109375" style="329" customWidth="1"/>
    <col min="6154" max="6154" width="9.140625" style="329" customWidth="1"/>
    <col min="6155" max="6401" width="9.140625" style="329"/>
    <col min="6402" max="6402" width="5" style="329" customWidth="1"/>
    <col min="6403" max="6403" width="20.7109375" style="329" customWidth="1"/>
    <col min="6404" max="6408" width="10.7109375" style="329" customWidth="1"/>
    <col min="6409" max="6409" width="8.7109375" style="329" customWidth="1"/>
    <col min="6410" max="6410" width="9.140625" style="329" customWidth="1"/>
    <col min="6411" max="6657" width="9.140625" style="329"/>
    <col min="6658" max="6658" width="5" style="329" customWidth="1"/>
    <col min="6659" max="6659" width="20.7109375" style="329" customWidth="1"/>
    <col min="6660" max="6664" width="10.7109375" style="329" customWidth="1"/>
    <col min="6665" max="6665" width="8.7109375" style="329" customWidth="1"/>
    <col min="6666" max="6666" width="9.140625" style="329" customWidth="1"/>
    <col min="6667" max="6913" width="9.140625" style="329"/>
    <col min="6914" max="6914" width="5" style="329" customWidth="1"/>
    <col min="6915" max="6915" width="20.7109375" style="329" customWidth="1"/>
    <col min="6916" max="6920" width="10.7109375" style="329" customWidth="1"/>
    <col min="6921" max="6921" width="8.7109375" style="329" customWidth="1"/>
    <col min="6922" max="6922" width="9.140625" style="329" customWidth="1"/>
    <col min="6923" max="7169" width="9.140625" style="329"/>
    <col min="7170" max="7170" width="5" style="329" customWidth="1"/>
    <col min="7171" max="7171" width="20.7109375" style="329" customWidth="1"/>
    <col min="7172" max="7176" width="10.7109375" style="329" customWidth="1"/>
    <col min="7177" max="7177" width="8.7109375" style="329" customWidth="1"/>
    <col min="7178" max="7178" width="9.140625" style="329" customWidth="1"/>
    <col min="7179" max="7425" width="9.140625" style="329"/>
    <col min="7426" max="7426" width="5" style="329" customWidth="1"/>
    <col min="7427" max="7427" width="20.7109375" style="329" customWidth="1"/>
    <col min="7428" max="7432" width="10.7109375" style="329" customWidth="1"/>
    <col min="7433" max="7433" width="8.7109375" style="329" customWidth="1"/>
    <col min="7434" max="7434" width="9.140625" style="329" customWidth="1"/>
    <col min="7435" max="7681" width="9.140625" style="329"/>
    <col min="7682" max="7682" width="5" style="329" customWidth="1"/>
    <col min="7683" max="7683" width="20.7109375" style="329" customWidth="1"/>
    <col min="7684" max="7688" width="10.7109375" style="329" customWidth="1"/>
    <col min="7689" max="7689" width="8.7109375" style="329" customWidth="1"/>
    <col min="7690" max="7690" width="9.140625" style="329" customWidth="1"/>
    <col min="7691" max="7937" width="9.140625" style="329"/>
    <col min="7938" max="7938" width="5" style="329" customWidth="1"/>
    <col min="7939" max="7939" width="20.7109375" style="329" customWidth="1"/>
    <col min="7940" max="7944" width="10.7109375" style="329" customWidth="1"/>
    <col min="7945" max="7945" width="8.7109375" style="329" customWidth="1"/>
    <col min="7946" max="7946" width="9.140625" style="329" customWidth="1"/>
    <col min="7947" max="8193" width="9.140625" style="329"/>
    <col min="8194" max="8194" width="5" style="329" customWidth="1"/>
    <col min="8195" max="8195" width="20.7109375" style="329" customWidth="1"/>
    <col min="8196" max="8200" width="10.7109375" style="329" customWidth="1"/>
    <col min="8201" max="8201" width="8.7109375" style="329" customWidth="1"/>
    <col min="8202" max="8202" width="9.140625" style="329" customWidth="1"/>
    <col min="8203" max="8449" width="9.140625" style="329"/>
    <col min="8450" max="8450" width="5" style="329" customWidth="1"/>
    <col min="8451" max="8451" width="20.7109375" style="329" customWidth="1"/>
    <col min="8452" max="8456" width="10.7109375" style="329" customWidth="1"/>
    <col min="8457" max="8457" width="8.7109375" style="329" customWidth="1"/>
    <col min="8458" max="8458" width="9.140625" style="329" customWidth="1"/>
    <col min="8459" max="8705" width="9.140625" style="329"/>
    <col min="8706" max="8706" width="5" style="329" customWidth="1"/>
    <col min="8707" max="8707" width="20.7109375" style="329" customWidth="1"/>
    <col min="8708" max="8712" width="10.7109375" style="329" customWidth="1"/>
    <col min="8713" max="8713" width="8.7109375" style="329" customWidth="1"/>
    <col min="8714" max="8714" width="9.140625" style="329" customWidth="1"/>
    <col min="8715" max="8961" width="9.140625" style="329"/>
    <col min="8962" max="8962" width="5" style="329" customWidth="1"/>
    <col min="8963" max="8963" width="20.7109375" style="329" customWidth="1"/>
    <col min="8964" max="8968" width="10.7109375" style="329" customWidth="1"/>
    <col min="8969" max="8969" width="8.7109375" style="329" customWidth="1"/>
    <col min="8970" max="8970" width="9.140625" style="329" customWidth="1"/>
    <col min="8971" max="9217" width="9.140625" style="329"/>
    <col min="9218" max="9218" width="5" style="329" customWidth="1"/>
    <col min="9219" max="9219" width="20.7109375" style="329" customWidth="1"/>
    <col min="9220" max="9224" width="10.7109375" style="329" customWidth="1"/>
    <col min="9225" max="9225" width="8.7109375" style="329" customWidth="1"/>
    <col min="9226" max="9226" width="9.140625" style="329" customWidth="1"/>
    <col min="9227" max="9473" width="9.140625" style="329"/>
    <col min="9474" max="9474" width="5" style="329" customWidth="1"/>
    <col min="9475" max="9475" width="20.7109375" style="329" customWidth="1"/>
    <col min="9476" max="9480" width="10.7109375" style="329" customWidth="1"/>
    <col min="9481" max="9481" width="8.7109375" style="329" customWidth="1"/>
    <col min="9482" max="9482" width="9.140625" style="329" customWidth="1"/>
    <col min="9483" max="9729" width="9.140625" style="329"/>
    <col min="9730" max="9730" width="5" style="329" customWidth="1"/>
    <col min="9731" max="9731" width="20.7109375" style="329" customWidth="1"/>
    <col min="9732" max="9736" width="10.7109375" style="329" customWidth="1"/>
    <col min="9737" max="9737" width="8.7109375" style="329" customWidth="1"/>
    <col min="9738" max="9738" width="9.140625" style="329" customWidth="1"/>
    <col min="9739" max="9985" width="9.140625" style="329"/>
    <col min="9986" max="9986" width="5" style="329" customWidth="1"/>
    <col min="9987" max="9987" width="20.7109375" style="329" customWidth="1"/>
    <col min="9988" max="9992" width="10.7109375" style="329" customWidth="1"/>
    <col min="9993" max="9993" width="8.7109375" style="329" customWidth="1"/>
    <col min="9994" max="9994" width="9.140625" style="329" customWidth="1"/>
    <col min="9995" max="10241" width="9.140625" style="329"/>
    <col min="10242" max="10242" width="5" style="329" customWidth="1"/>
    <col min="10243" max="10243" width="20.7109375" style="329" customWidth="1"/>
    <col min="10244" max="10248" width="10.7109375" style="329" customWidth="1"/>
    <col min="10249" max="10249" width="8.7109375" style="329" customWidth="1"/>
    <col min="10250" max="10250" width="9.140625" style="329" customWidth="1"/>
    <col min="10251" max="10497" width="9.140625" style="329"/>
    <col min="10498" max="10498" width="5" style="329" customWidth="1"/>
    <col min="10499" max="10499" width="20.7109375" style="329" customWidth="1"/>
    <col min="10500" max="10504" width="10.7109375" style="329" customWidth="1"/>
    <col min="10505" max="10505" width="8.7109375" style="329" customWidth="1"/>
    <col min="10506" max="10506" width="9.140625" style="329" customWidth="1"/>
    <col min="10507" max="10753" width="9.140625" style="329"/>
    <col min="10754" max="10754" width="5" style="329" customWidth="1"/>
    <col min="10755" max="10755" width="20.7109375" style="329" customWidth="1"/>
    <col min="10756" max="10760" width="10.7109375" style="329" customWidth="1"/>
    <col min="10761" max="10761" width="8.7109375" style="329" customWidth="1"/>
    <col min="10762" max="10762" width="9.140625" style="329" customWidth="1"/>
    <col min="10763" max="11009" width="9.140625" style="329"/>
    <col min="11010" max="11010" width="5" style="329" customWidth="1"/>
    <col min="11011" max="11011" width="20.7109375" style="329" customWidth="1"/>
    <col min="11012" max="11016" width="10.7109375" style="329" customWidth="1"/>
    <col min="11017" max="11017" width="8.7109375" style="329" customWidth="1"/>
    <col min="11018" max="11018" width="9.140625" style="329" customWidth="1"/>
    <col min="11019" max="11265" width="9.140625" style="329"/>
    <col min="11266" max="11266" width="5" style="329" customWidth="1"/>
    <col min="11267" max="11267" width="20.7109375" style="329" customWidth="1"/>
    <col min="11268" max="11272" width="10.7109375" style="329" customWidth="1"/>
    <col min="11273" max="11273" width="8.7109375" style="329" customWidth="1"/>
    <col min="11274" max="11274" width="9.140625" style="329" customWidth="1"/>
    <col min="11275" max="11521" width="9.140625" style="329"/>
    <col min="11522" max="11522" width="5" style="329" customWidth="1"/>
    <col min="11523" max="11523" width="20.7109375" style="329" customWidth="1"/>
    <col min="11524" max="11528" width="10.7109375" style="329" customWidth="1"/>
    <col min="11529" max="11529" width="8.7109375" style="329" customWidth="1"/>
    <col min="11530" max="11530" width="9.140625" style="329" customWidth="1"/>
    <col min="11531" max="11777" width="9.140625" style="329"/>
    <col min="11778" max="11778" width="5" style="329" customWidth="1"/>
    <col min="11779" max="11779" width="20.7109375" style="329" customWidth="1"/>
    <col min="11780" max="11784" width="10.7109375" style="329" customWidth="1"/>
    <col min="11785" max="11785" width="8.7109375" style="329" customWidth="1"/>
    <col min="11786" max="11786" width="9.140625" style="329" customWidth="1"/>
    <col min="11787" max="12033" width="9.140625" style="329"/>
    <col min="12034" max="12034" width="5" style="329" customWidth="1"/>
    <col min="12035" max="12035" width="20.7109375" style="329" customWidth="1"/>
    <col min="12036" max="12040" width="10.7109375" style="329" customWidth="1"/>
    <col min="12041" max="12041" width="8.7109375" style="329" customWidth="1"/>
    <col min="12042" max="12042" width="9.140625" style="329" customWidth="1"/>
    <col min="12043" max="12289" width="9.140625" style="329"/>
    <col min="12290" max="12290" width="5" style="329" customWidth="1"/>
    <col min="12291" max="12291" width="20.7109375" style="329" customWidth="1"/>
    <col min="12292" max="12296" width="10.7109375" style="329" customWidth="1"/>
    <col min="12297" max="12297" width="8.7109375" style="329" customWidth="1"/>
    <col min="12298" max="12298" width="9.140625" style="329" customWidth="1"/>
    <col min="12299" max="12545" width="9.140625" style="329"/>
    <col min="12546" max="12546" width="5" style="329" customWidth="1"/>
    <col min="12547" max="12547" width="20.7109375" style="329" customWidth="1"/>
    <col min="12548" max="12552" width="10.7109375" style="329" customWidth="1"/>
    <col min="12553" max="12553" width="8.7109375" style="329" customWidth="1"/>
    <col min="12554" max="12554" width="9.140625" style="329" customWidth="1"/>
    <col min="12555" max="12801" width="9.140625" style="329"/>
    <col min="12802" max="12802" width="5" style="329" customWidth="1"/>
    <col min="12803" max="12803" width="20.7109375" style="329" customWidth="1"/>
    <col min="12804" max="12808" width="10.7109375" style="329" customWidth="1"/>
    <col min="12809" max="12809" width="8.7109375" style="329" customWidth="1"/>
    <col min="12810" max="12810" width="9.140625" style="329" customWidth="1"/>
    <col min="12811" max="13057" width="9.140625" style="329"/>
    <col min="13058" max="13058" width="5" style="329" customWidth="1"/>
    <col min="13059" max="13059" width="20.7109375" style="329" customWidth="1"/>
    <col min="13060" max="13064" width="10.7109375" style="329" customWidth="1"/>
    <col min="13065" max="13065" width="8.7109375" style="329" customWidth="1"/>
    <col min="13066" max="13066" width="9.140625" style="329" customWidth="1"/>
    <col min="13067" max="13313" width="9.140625" style="329"/>
    <col min="13314" max="13314" width="5" style="329" customWidth="1"/>
    <col min="13315" max="13315" width="20.7109375" style="329" customWidth="1"/>
    <col min="13316" max="13320" width="10.7109375" style="329" customWidth="1"/>
    <col min="13321" max="13321" width="8.7109375" style="329" customWidth="1"/>
    <col min="13322" max="13322" width="9.140625" style="329" customWidth="1"/>
    <col min="13323" max="13569" width="9.140625" style="329"/>
    <col min="13570" max="13570" width="5" style="329" customWidth="1"/>
    <col min="13571" max="13571" width="20.7109375" style="329" customWidth="1"/>
    <col min="13572" max="13576" width="10.7109375" style="329" customWidth="1"/>
    <col min="13577" max="13577" width="8.7109375" style="329" customWidth="1"/>
    <col min="13578" max="13578" width="9.140625" style="329" customWidth="1"/>
    <col min="13579" max="13825" width="9.140625" style="329"/>
    <col min="13826" max="13826" width="5" style="329" customWidth="1"/>
    <col min="13827" max="13827" width="20.7109375" style="329" customWidth="1"/>
    <col min="13828" max="13832" width="10.7109375" style="329" customWidth="1"/>
    <col min="13833" max="13833" width="8.7109375" style="329" customWidth="1"/>
    <col min="13834" max="13834" width="9.140625" style="329" customWidth="1"/>
    <col min="13835" max="14081" width="9.140625" style="329"/>
    <col min="14082" max="14082" width="5" style="329" customWidth="1"/>
    <col min="14083" max="14083" width="20.7109375" style="329" customWidth="1"/>
    <col min="14084" max="14088" width="10.7109375" style="329" customWidth="1"/>
    <col min="14089" max="14089" width="8.7109375" style="329" customWidth="1"/>
    <col min="14090" max="14090" width="9.140625" style="329" customWidth="1"/>
    <col min="14091" max="14337" width="9.140625" style="329"/>
    <col min="14338" max="14338" width="5" style="329" customWidth="1"/>
    <col min="14339" max="14339" width="20.7109375" style="329" customWidth="1"/>
    <col min="14340" max="14344" width="10.7109375" style="329" customWidth="1"/>
    <col min="14345" max="14345" width="8.7109375" style="329" customWidth="1"/>
    <col min="14346" max="14346" width="9.140625" style="329" customWidth="1"/>
    <col min="14347" max="14593" width="9.140625" style="329"/>
    <col min="14594" max="14594" width="5" style="329" customWidth="1"/>
    <col min="14595" max="14595" width="20.7109375" style="329" customWidth="1"/>
    <col min="14596" max="14600" width="10.7109375" style="329" customWidth="1"/>
    <col min="14601" max="14601" width="8.7109375" style="329" customWidth="1"/>
    <col min="14602" max="14602" width="9.140625" style="329" customWidth="1"/>
    <col min="14603" max="14849" width="9.140625" style="329"/>
    <col min="14850" max="14850" width="5" style="329" customWidth="1"/>
    <col min="14851" max="14851" width="20.7109375" style="329" customWidth="1"/>
    <col min="14852" max="14856" width="10.7109375" style="329" customWidth="1"/>
    <col min="14857" max="14857" width="8.7109375" style="329" customWidth="1"/>
    <col min="14858" max="14858" width="9.140625" style="329" customWidth="1"/>
    <col min="14859" max="15105" width="9.140625" style="329"/>
    <col min="15106" max="15106" width="5" style="329" customWidth="1"/>
    <col min="15107" max="15107" width="20.7109375" style="329" customWidth="1"/>
    <col min="15108" max="15112" width="10.7109375" style="329" customWidth="1"/>
    <col min="15113" max="15113" width="8.7109375" style="329" customWidth="1"/>
    <col min="15114" max="15114" width="9.140625" style="329" customWidth="1"/>
    <col min="15115" max="15361" width="9.140625" style="329"/>
    <col min="15362" max="15362" width="5" style="329" customWidth="1"/>
    <col min="15363" max="15363" width="20.7109375" style="329" customWidth="1"/>
    <col min="15364" max="15368" width="10.7109375" style="329" customWidth="1"/>
    <col min="15369" max="15369" width="8.7109375" style="329" customWidth="1"/>
    <col min="15370" max="15370" width="9.140625" style="329" customWidth="1"/>
    <col min="15371" max="15617" width="9.140625" style="329"/>
    <col min="15618" max="15618" width="5" style="329" customWidth="1"/>
    <col min="15619" max="15619" width="20.7109375" style="329" customWidth="1"/>
    <col min="15620" max="15624" width="10.7109375" style="329" customWidth="1"/>
    <col min="15625" max="15625" width="8.7109375" style="329" customWidth="1"/>
    <col min="15626" max="15626" width="9.140625" style="329" customWidth="1"/>
    <col min="15627" max="15873" width="9.140625" style="329"/>
    <col min="15874" max="15874" width="5" style="329" customWidth="1"/>
    <col min="15875" max="15875" width="20.7109375" style="329" customWidth="1"/>
    <col min="15876" max="15880" width="10.7109375" style="329" customWidth="1"/>
    <col min="15881" max="15881" width="8.7109375" style="329" customWidth="1"/>
    <col min="15882" max="15882" width="9.140625" style="329" customWidth="1"/>
    <col min="15883" max="16129" width="9.140625" style="329"/>
    <col min="16130" max="16130" width="5" style="329" customWidth="1"/>
    <col min="16131" max="16131" width="20.7109375" style="329" customWidth="1"/>
    <col min="16132" max="16136" width="10.7109375" style="329" customWidth="1"/>
    <col min="16137" max="16137" width="8.7109375" style="329" customWidth="1"/>
    <col min="16138" max="16138" width="9.140625" style="329" customWidth="1"/>
    <col min="16139" max="16384" width="9.140625" style="329"/>
  </cols>
  <sheetData>
    <row r="1" spans="2:8" ht="15" customHeight="1">
      <c r="B1" s="1597" t="s">
        <v>314</v>
      </c>
      <c r="C1" s="1598"/>
      <c r="D1" s="1598"/>
      <c r="E1" s="1598"/>
      <c r="F1" s="1598"/>
      <c r="G1" s="1598"/>
      <c r="H1" s="1599"/>
    </row>
    <row r="2" spans="2:8" ht="15" customHeight="1">
      <c r="B2" s="1600" t="s">
        <v>315</v>
      </c>
      <c r="C2" s="1601"/>
      <c r="D2" s="1601"/>
      <c r="E2" s="1601"/>
      <c r="F2" s="1601"/>
      <c r="G2" s="1601"/>
      <c r="H2" s="1602"/>
    </row>
    <row r="3" spans="2:8" ht="15" customHeight="1" thickBot="1">
      <c r="B3" s="1603" t="s">
        <v>69</v>
      </c>
      <c r="C3" s="1604"/>
      <c r="D3" s="1604"/>
      <c r="E3" s="1604"/>
      <c r="F3" s="1604"/>
      <c r="G3" s="1604"/>
      <c r="H3" s="1605"/>
    </row>
    <row r="4" spans="2:8" ht="15" customHeight="1" thickTop="1">
      <c r="B4" s="330"/>
      <c r="C4" s="331"/>
      <c r="D4" s="1606" t="str">
        <f>Direction!C6</f>
        <v>Nine Months</v>
      </c>
      <c r="E4" s="1606"/>
      <c r="F4" s="1606"/>
      <c r="G4" s="1607" t="s">
        <v>4</v>
      </c>
      <c r="H4" s="1608"/>
    </row>
    <row r="5" spans="2:8" ht="15" customHeight="1">
      <c r="B5" s="332"/>
      <c r="C5" s="333"/>
      <c r="D5" s="334" t="s">
        <v>5</v>
      </c>
      <c r="E5" s="335" t="s">
        <v>286</v>
      </c>
      <c r="F5" s="335" t="s">
        <v>287</v>
      </c>
      <c r="G5" s="335" t="s">
        <v>6</v>
      </c>
      <c r="H5" s="336" t="s">
        <v>47</v>
      </c>
    </row>
    <row r="6" spans="2:8" ht="15" customHeight="1">
      <c r="B6" s="337"/>
      <c r="C6" s="338" t="s">
        <v>316</v>
      </c>
      <c r="D6" s="339">
        <v>24087.785383999995</v>
      </c>
      <c r="E6" s="339">
        <v>27323.378442999987</v>
      </c>
      <c r="F6" s="339">
        <v>28105.440472999988</v>
      </c>
      <c r="G6" s="339">
        <v>13.432505344178281</v>
      </c>
      <c r="H6" s="340">
        <v>2.8622449878644485</v>
      </c>
    </row>
    <row r="7" spans="2:8" ht="15" customHeight="1">
      <c r="B7" s="341">
        <v>1</v>
      </c>
      <c r="C7" s="342" t="s">
        <v>317</v>
      </c>
      <c r="D7" s="343">
        <v>117.875095</v>
      </c>
      <c r="E7" s="343">
        <v>195.81175400000001</v>
      </c>
      <c r="F7" s="343">
        <v>106.16018800000002</v>
      </c>
      <c r="G7" s="343">
        <v>66.118003128650713</v>
      </c>
      <c r="H7" s="344">
        <v>-45.784568172552085</v>
      </c>
    </row>
    <row r="8" spans="2:8" ht="15" customHeight="1">
      <c r="B8" s="341">
        <v>2</v>
      </c>
      <c r="C8" s="342" t="s">
        <v>318</v>
      </c>
      <c r="D8" s="343">
        <v>0</v>
      </c>
      <c r="E8" s="343">
        <v>2.176E-3</v>
      </c>
      <c r="F8" s="343">
        <v>0</v>
      </c>
      <c r="G8" s="343" t="s">
        <v>319</v>
      </c>
      <c r="H8" s="344">
        <v>-100</v>
      </c>
    </row>
    <row r="9" spans="2:8" ht="15" customHeight="1">
      <c r="B9" s="341">
        <v>3</v>
      </c>
      <c r="C9" s="342" t="s">
        <v>320</v>
      </c>
      <c r="D9" s="343">
        <v>71.976125999999994</v>
      </c>
      <c r="E9" s="343">
        <v>203.967353</v>
      </c>
      <c r="F9" s="343">
        <v>257.808494</v>
      </c>
      <c r="G9" s="343">
        <v>183.38195501102689</v>
      </c>
      <c r="H9" s="344">
        <v>26.396940592742794</v>
      </c>
    </row>
    <row r="10" spans="2:8" ht="15" customHeight="1">
      <c r="B10" s="341">
        <v>4</v>
      </c>
      <c r="C10" s="342" t="s">
        <v>321</v>
      </c>
      <c r="D10" s="343">
        <v>0.45719999999999994</v>
      </c>
      <c r="E10" s="343">
        <v>0</v>
      </c>
      <c r="F10" s="343">
        <v>0.58000000000000007</v>
      </c>
      <c r="G10" s="343">
        <v>-100</v>
      </c>
      <c r="H10" s="344" t="s">
        <v>319</v>
      </c>
    </row>
    <row r="11" spans="2:8" ht="15" customHeight="1">
      <c r="B11" s="341">
        <v>5</v>
      </c>
      <c r="C11" s="342" t="s">
        <v>322</v>
      </c>
      <c r="D11" s="343">
        <v>3535.9501999999998</v>
      </c>
      <c r="E11" s="343">
        <v>3085.9919199999999</v>
      </c>
      <c r="F11" s="343">
        <v>3878.1854349999994</v>
      </c>
      <c r="G11" s="343">
        <v>-12.725243698285112</v>
      </c>
      <c r="H11" s="344">
        <v>25.670628295099334</v>
      </c>
    </row>
    <row r="12" spans="2:8" ht="15" customHeight="1">
      <c r="B12" s="341">
        <v>6</v>
      </c>
      <c r="C12" s="342" t="s">
        <v>323</v>
      </c>
      <c r="D12" s="343">
        <v>0</v>
      </c>
      <c r="E12" s="343">
        <v>0</v>
      </c>
      <c r="F12" s="343">
        <v>0</v>
      </c>
      <c r="G12" s="343" t="s">
        <v>319</v>
      </c>
      <c r="H12" s="344" t="s">
        <v>319</v>
      </c>
    </row>
    <row r="13" spans="2:8" ht="15" customHeight="1">
      <c r="B13" s="341">
        <v>7</v>
      </c>
      <c r="C13" s="342" t="s">
        <v>324</v>
      </c>
      <c r="D13" s="343">
        <v>254.85647600000001</v>
      </c>
      <c r="E13" s="343">
        <v>460.95959099999999</v>
      </c>
      <c r="F13" s="343">
        <v>352.95148</v>
      </c>
      <c r="G13" s="343">
        <v>80.870267938571004</v>
      </c>
      <c r="H13" s="344">
        <v>-23.431145182528596</v>
      </c>
    </row>
    <row r="14" spans="2:8" ht="15" customHeight="1">
      <c r="B14" s="341">
        <v>8</v>
      </c>
      <c r="C14" s="342" t="s">
        <v>325</v>
      </c>
      <c r="D14" s="343">
        <v>5.2108920000000003</v>
      </c>
      <c r="E14" s="343">
        <v>8.7989750000000004</v>
      </c>
      <c r="F14" s="343">
        <v>5.844450000000001</v>
      </c>
      <c r="G14" s="343">
        <v>68.857366454725991</v>
      </c>
      <c r="H14" s="344">
        <v>-33.578058807986139</v>
      </c>
    </row>
    <row r="15" spans="2:8" ht="15" customHeight="1">
      <c r="B15" s="341">
        <v>9</v>
      </c>
      <c r="C15" s="342" t="s">
        <v>326</v>
      </c>
      <c r="D15" s="343">
        <v>59.432901999999999</v>
      </c>
      <c r="E15" s="343">
        <v>56.53237</v>
      </c>
      <c r="F15" s="343">
        <v>65.897597000000005</v>
      </c>
      <c r="G15" s="343">
        <v>-4.8803472527725376</v>
      </c>
      <c r="H15" s="344">
        <v>16.566131934677443</v>
      </c>
    </row>
    <row r="16" spans="2:8" ht="15" customHeight="1">
      <c r="B16" s="341">
        <v>10</v>
      </c>
      <c r="C16" s="342" t="s">
        <v>327</v>
      </c>
      <c r="D16" s="343">
        <v>616.57002</v>
      </c>
      <c r="E16" s="343">
        <v>617.89427699999999</v>
      </c>
      <c r="F16" s="343">
        <v>694.9891429999999</v>
      </c>
      <c r="G16" s="343">
        <v>0.21477803932145889</v>
      </c>
      <c r="H16" s="344">
        <v>12.477031891978484</v>
      </c>
    </row>
    <row r="17" spans="2:8" ht="15" customHeight="1">
      <c r="B17" s="341">
        <v>11</v>
      </c>
      <c r="C17" s="342" t="s">
        <v>328</v>
      </c>
      <c r="D17" s="343">
        <v>11.727126</v>
      </c>
      <c r="E17" s="343">
        <v>16.897558000000004</v>
      </c>
      <c r="F17" s="343">
        <v>2.4604699999999999</v>
      </c>
      <c r="G17" s="343">
        <v>44.089506670261756</v>
      </c>
      <c r="H17" s="344">
        <v>-85.438901881561819</v>
      </c>
    </row>
    <row r="18" spans="2:8" ht="15" customHeight="1">
      <c r="B18" s="341">
        <v>12</v>
      </c>
      <c r="C18" s="342" t="s">
        <v>329</v>
      </c>
      <c r="D18" s="343">
        <v>642.78708400000005</v>
      </c>
      <c r="E18" s="343">
        <v>846.80334299999993</v>
      </c>
      <c r="F18" s="343">
        <v>196.098467</v>
      </c>
      <c r="G18" s="343">
        <v>31.739321476471957</v>
      </c>
      <c r="H18" s="344">
        <v>-76.842502025880634</v>
      </c>
    </row>
    <row r="19" spans="2:8" ht="15" customHeight="1">
      <c r="B19" s="341">
        <v>13</v>
      </c>
      <c r="C19" s="342" t="s">
        <v>330</v>
      </c>
      <c r="D19" s="343">
        <v>0</v>
      </c>
      <c r="E19" s="343">
        <v>0</v>
      </c>
      <c r="F19" s="343">
        <v>0</v>
      </c>
      <c r="G19" s="343" t="s">
        <v>319</v>
      </c>
      <c r="H19" s="344" t="s">
        <v>319</v>
      </c>
    </row>
    <row r="20" spans="2:8" ht="15" customHeight="1">
      <c r="B20" s="341">
        <v>14</v>
      </c>
      <c r="C20" s="342" t="s">
        <v>331</v>
      </c>
      <c r="D20" s="343">
        <v>98.087615999999997</v>
      </c>
      <c r="E20" s="343">
        <v>116.11813599999999</v>
      </c>
      <c r="F20" s="343">
        <v>109.35677000000001</v>
      </c>
      <c r="G20" s="343">
        <v>18.382055488024093</v>
      </c>
      <c r="H20" s="344">
        <v>-5.8228337389087841</v>
      </c>
    </row>
    <row r="21" spans="2:8" ht="15" customHeight="1">
      <c r="B21" s="341">
        <v>15</v>
      </c>
      <c r="C21" s="342" t="s">
        <v>332</v>
      </c>
      <c r="D21" s="343">
        <v>326.94452099999995</v>
      </c>
      <c r="E21" s="343">
        <v>182.12910299999999</v>
      </c>
      <c r="F21" s="343">
        <v>470.81524300000001</v>
      </c>
      <c r="G21" s="343">
        <v>-44.293575422846729</v>
      </c>
      <c r="H21" s="344">
        <v>158.50632065101644</v>
      </c>
    </row>
    <row r="22" spans="2:8" ht="15" customHeight="1">
      <c r="B22" s="341">
        <v>16</v>
      </c>
      <c r="C22" s="342" t="s">
        <v>333</v>
      </c>
      <c r="D22" s="343">
        <v>16.429297999999999</v>
      </c>
      <c r="E22" s="343">
        <v>35.504096999999994</v>
      </c>
      <c r="F22" s="343">
        <v>31.476661</v>
      </c>
      <c r="G22" s="343">
        <v>116.10233742184235</v>
      </c>
      <c r="H22" s="344">
        <v>-11.3435809957369</v>
      </c>
    </row>
    <row r="23" spans="2:8" ht="15" customHeight="1">
      <c r="B23" s="341">
        <v>17</v>
      </c>
      <c r="C23" s="342" t="s">
        <v>334</v>
      </c>
      <c r="D23" s="343">
        <v>274.32205399999998</v>
      </c>
      <c r="E23" s="343">
        <v>446.59146100000004</v>
      </c>
      <c r="F23" s="343">
        <v>557.97931299999993</v>
      </c>
      <c r="G23" s="343">
        <v>62.798234588896776</v>
      </c>
      <c r="H23" s="344">
        <v>24.941778275514295</v>
      </c>
    </row>
    <row r="24" spans="2:8" ht="15" customHeight="1">
      <c r="B24" s="341">
        <v>18</v>
      </c>
      <c r="C24" s="342" t="s">
        <v>335</v>
      </c>
      <c r="D24" s="343">
        <v>1803.6784150000003</v>
      </c>
      <c r="E24" s="343">
        <v>3977.9573089999994</v>
      </c>
      <c r="F24" s="343">
        <v>3309.3644789999998</v>
      </c>
      <c r="G24" s="343">
        <v>120.5469265428892</v>
      </c>
      <c r="H24" s="344">
        <v>-16.807441057432413</v>
      </c>
    </row>
    <row r="25" spans="2:8" ht="15" customHeight="1">
      <c r="B25" s="341">
        <v>19</v>
      </c>
      <c r="C25" s="342" t="s">
        <v>336</v>
      </c>
      <c r="D25" s="343">
        <v>3084.9347770000004</v>
      </c>
      <c r="E25" s="343">
        <v>3438.540082</v>
      </c>
      <c r="F25" s="343">
        <v>3569.1030970000002</v>
      </c>
      <c r="G25" s="343">
        <v>11.462326777095399</v>
      </c>
      <c r="H25" s="344">
        <v>3.7970479298312938</v>
      </c>
    </row>
    <row r="26" spans="2:8" ht="15" customHeight="1">
      <c r="B26" s="341"/>
      <c r="C26" s="342" t="s">
        <v>337</v>
      </c>
      <c r="D26" s="343">
        <v>49.433513000000005</v>
      </c>
      <c r="E26" s="343">
        <v>86.820636000000007</v>
      </c>
      <c r="F26" s="343">
        <v>164.292597</v>
      </c>
      <c r="G26" s="343">
        <v>75.631127004872184</v>
      </c>
      <c r="H26" s="344">
        <v>89.232197055087198</v>
      </c>
    </row>
    <row r="27" spans="2:8" ht="15" customHeight="1">
      <c r="B27" s="341"/>
      <c r="C27" s="342" t="s">
        <v>338</v>
      </c>
      <c r="D27" s="343">
        <v>2746.9439350000002</v>
      </c>
      <c r="E27" s="343">
        <v>2803.8641690000004</v>
      </c>
      <c r="F27" s="343">
        <v>3400.6865000000003</v>
      </c>
      <c r="G27" s="343">
        <v>2.0721294408216693</v>
      </c>
      <c r="H27" s="344">
        <v>21.285707688645175</v>
      </c>
    </row>
    <row r="28" spans="2:8" ht="15" customHeight="1">
      <c r="B28" s="341"/>
      <c r="C28" s="342" t="s">
        <v>339</v>
      </c>
      <c r="D28" s="343">
        <v>288.55732899999998</v>
      </c>
      <c r="E28" s="343">
        <v>547.855277</v>
      </c>
      <c r="F28" s="343">
        <v>4.1240000000000006</v>
      </c>
      <c r="G28" s="343">
        <v>89.860115110782743</v>
      </c>
      <c r="H28" s="344">
        <v>-99.247246458483957</v>
      </c>
    </row>
    <row r="29" spans="2:8" ht="15" customHeight="1">
      <c r="B29" s="341">
        <v>20</v>
      </c>
      <c r="C29" s="342" t="s">
        <v>340</v>
      </c>
      <c r="D29" s="343">
        <v>104.6574</v>
      </c>
      <c r="E29" s="343">
        <v>102.291802</v>
      </c>
      <c r="F29" s="343">
        <v>68.430000000000007</v>
      </c>
      <c r="G29" s="343">
        <v>-2.2603255957056092</v>
      </c>
      <c r="H29" s="344">
        <v>-33.103143495311571</v>
      </c>
    </row>
    <row r="30" spans="2:8" ht="15" customHeight="1">
      <c r="B30" s="341">
        <v>21</v>
      </c>
      <c r="C30" s="342" t="s">
        <v>341</v>
      </c>
      <c r="D30" s="343">
        <v>43.749943999999999</v>
      </c>
      <c r="E30" s="343">
        <v>42.014611000000002</v>
      </c>
      <c r="F30" s="343">
        <v>7.8176379999999988</v>
      </c>
      <c r="G30" s="343">
        <v>-3.9664805056664676</v>
      </c>
      <c r="H30" s="344">
        <v>-81.393049194243403</v>
      </c>
    </row>
    <row r="31" spans="2:8" ht="15" customHeight="1">
      <c r="B31" s="341">
        <v>22</v>
      </c>
      <c r="C31" s="342" t="s">
        <v>342</v>
      </c>
      <c r="D31" s="343">
        <v>2.5000000000000001E-3</v>
      </c>
      <c r="E31" s="343">
        <v>23.445729</v>
      </c>
      <c r="F31" s="343">
        <v>35.721173999999998</v>
      </c>
      <c r="G31" s="343" t="s">
        <v>319</v>
      </c>
      <c r="H31" s="344">
        <v>52.356849300783068</v>
      </c>
    </row>
    <row r="32" spans="2:8" ht="15" customHeight="1">
      <c r="B32" s="341">
        <v>23</v>
      </c>
      <c r="C32" s="342" t="s">
        <v>343</v>
      </c>
      <c r="D32" s="343">
        <v>535.70427500000005</v>
      </c>
      <c r="E32" s="343">
        <v>489.13160299999998</v>
      </c>
      <c r="F32" s="343">
        <v>647.23280399999999</v>
      </c>
      <c r="G32" s="343">
        <v>-8.6937278967953091</v>
      </c>
      <c r="H32" s="344">
        <v>32.322835006021876</v>
      </c>
    </row>
    <row r="33" spans="2:8" ht="15" customHeight="1">
      <c r="B33" s="341">
        <v>24</v>
      </c>
      <c r="C33" s="342" t="s">
        <v>344</v>
      </c>
      <c r="D33" s="343">
        <v>34.451506999999999</v>
      </c>
      <c r="E33" s="343">
        <v>28.227240999999999</v>
      </c>
      <c r="F33" s="343">
        <v>21.922848000000002</v>
      </c>
      <c r="G33" s="343">
        <v>-18.066745237008064</v>
      </c>
      <c r="H33" s="344">
        <v>-22.334428646427043</v>
      </c>
    </row>
    <row r="34" spans="2:8" ht="15" customHeight="1">
      <c r="B34" s="341">
        <v>25</v>
      </c>
      <c r="C34" s="342" t="s">
        <v>345</v>
      </c>
      <c r="D34" s="343">
        <v>255.41041200000001</v>
      </c>
      <c r="E34" s="343">
        <v>492.87405699999999</v>
      </c>
      <c r="F34" s="343">
        <v>346.90742899999998</v>
      </c>
      <c r="G34" s="343">
        <v>92.973361242610565</v>
      </c>
      <c r="H34" s="344">
        <v>-29.615400917723704</v>
      </c>
    </row>
    <row r="35" spans="2:8" ht="15" customHeight="1">
      <c r="B35" s="341">
        <v>26</v>
      </c>
      <c r="C35" s="342" t="s">
        <v>346</v>
      </c>
      <c r="D35" s="343">
        <v>625.58311200000003</v>
      </c>
      <c r="E35" s="343">
        <v>1081.7053659999999</v>
      </c>
      <c r="F35" s="343">
        <v>1115.6537189999999</v>
      </c>
      <c r="G35" s="343">
        <v>72.911535693757628</v>
      </c>
      <c r="H35" s="344">
        <v>3.1384103349266326</v>
      </c>
    </row>
    <row r="36" spans="2:8" ht="15" customHeight="1">
      <c r="B36" s="341">
        <v>27</v>
      </c>
      <c r="C36" s="342" t="s">
        <v>347</v>
      </c>
      <c r="D36" s="343">
        <v>0.33165</v>
      </c>
      <c r="E36" s="343">
        <v>8.5390080000000008</v>
      </c>
      <c r="F36" s="343">
        <v>1.37</v>
      </c>
      <c r="G36" s="343" t="s">
        <v>319</v>
      </c>
      <c r="H36" s="344">
        <v>-83.955981772121532</v>
      </c>
    </row>
    <row r="37" spans="2:8" ht="15" customHeight="1">
      <c r="B37" s="341">
        <v>28</v>
      </c>
      <c r="C37" s="342" t="s">
        <v>348</v>
      </c>
      <c r="D37" s="343">
        <v>23.299510999999995</v>
      </c>
      <c r="E37" s="343">
        <v>13.66977</v>
      </c>
      <c r="F37" s="343">
        <v>13.430862999999997</v>
      </c>
      <c r="G37" s="343">
        <v>-41.33022791765886</v>
      </c>
      <c r="H37" s="344">
        <v>-1.7477031435057313</v>
      </c>
    </row>
    <row r="38" spans="2:8" ht="15" customHeight="1">
      <c r="B38" s="341">
        <v>29</v>
      </c>
      <c r="C38" s="342" t="s">
        <v>349</v>
      </c>
      <c r="D38" s="343">
        <v>57.064992999999994</v>
      </c>
      <c r="E38" s="343">
        <v>67.698193000000003</v>
      </c>
      <c r="F38" s="343">
        <v>51.874036000000004</v>
      </c>
      <c r="G38" s="343">
        <v>18.633490413290701</v>
      </c>
      <c r="H38" s="344">
        <v>-23.374563335833784</v>
      </c>
    </row>
    <row r="39" spans="2:8" ht="15" customHeight="1">
      <c r="B39" s="341">
        <v>30</v>
      </c>
      <c r="C39" s="342" t="s">
        <v>350</v>
      </c>
      <c r="D39" s="343">
        <v>155.461187</v>
      </c>
      <c r="E39" s="343">
        <v>143.95951400000001</v>
      </c>
      <c r="F39" s="343">
        <v>20.570636</v>
      </c>
      <c r="G39" s="343">
        <v>-7.3984209319075802</v>
      </c>
      <c r="H39" s="344">
        <v>-85.71081866808747</v>
      </c>
    </row>
    <row r="40" spans="2:8" ht="15" customHeight="1">
      <c r="B40" s="341">
        <v>31</v>
      </c>
      <c r="C40" s="342" t="s">
        <v>351</v>
      </c>
      <c r="D40" s="343">
        <v>2420.3314150000001</v>
      </c>
      <c r="E40" s="343">
        <v>1998.809902</v>
      </c>
      <c r="F40" s="343">
        <v>2412.6881199999998</v>
      </c>
      <c r="G40" s="343">
        <v>-17.415859265703077</v>
      </c>
      <c r="H40" s="344">
        <v>20.706232122718376</v>
      </c>
    </row>
    <row r="41" spans="2:8" ht="15" customHeight="1">
      <c r="B41" s="341">
        <v>32</v>
      </c>
      <c r="C41" s="342" t="s">
        <v>352</v>
      </c>
      <c r="D41" s="343">
        <v>169.29724999999999</v>
      </c>
      <c r="E41" s="343">
        <v>0.44400000000000001</v>
      </c>
      <c r="F41" s="343">
        <v>0</v>
      </c>
      <c r="G41" s="343">
        <v>-99.737739390332678</v>
      </c>
      <c r="H41" s="344">
        <v>-100</v>
      </c>
    </row>
    <row r="42" spans="2:8" ht="15" customHeight="1">
      <c r="B42" s="341">
        <v>33</v>
      </c>
      <c r="C42" s="342" t="s">
        <v>353</v>
      </c>
      <c r="D42" s="343">
        <v>3.3138819999999996</v>
      </c>
      <c r="E42" s="343">
        <v>39.538391000000004</v>
      </c>
      <c r="F42" s="343">
        <v>0</v>
      </c>
      <c r="G42" s="343" t="s">
        <v>319</v>
      </c>
      <c r="H42" s="344">
        <v>-100</v>
      </c>
    </row>
    <row r="43" spans="2:8" ht="15" customHeight="1">
      <c r="B43" s="341">
        <v>34</v>
      </c>
      <c r="C43" s="342" t="s">
        <v>354</v>
      </c>
      <c r="D43" s="343">
        <v>143.45038799999998</v>
      </c>
      <c r="E43" s="343">
        <v>188.67025899999999</v>
      </c>
      <c r="F43" s="343">
        <v>127.40062799999998</v>
      </c>
      <c r="G43" s="343">
        <v>31.523003618505385</v>
      </c>
      <c r="H43" s="344">
        <v>-32.474451100424901</v>
      </c>
    </row>
    <row r="44" spans="2:8" ht="15" customHeight="1">
      <c r="B44" s="341">
        <v>35</v>
      </c>
      <c r="C44" s="342" t="s">
        <v>355</v>
      </c>
      <c r="D44" s="343">
        <v>20.479237999999999</v>
      </c>
      <c r="E44" s="343">
        <v>24.193461000000003</v>
      </c>
      <c r="F44" s="343">
        <v>11.515940000000001</v>
      </c>
      <c r="G44" s="343">
        <v>18.136529298599896</v>
      </c>
      <c r="H44" s="344">
        <v>-52.400609404334503</v>
      </c>
    </row>
    <row r="45" spans="2:8" ht="15" customHeight="1">
      <c r="B45" s="341">
        <v>36</v>
      </c>
      <c r="C45" s="342" t="s">
        <v>356</v>
      </c>
      <c r="D45" s="343">
        <v>1050.760323</v>
      </c>
      <c r="E45" s="343">
        <v>1257.729343</v>
      </c>
      <c r="F45" s="343">
        <v>1164.3336589999999</v>
      </c>
      <c r="G45" s="343">
        <v>19.697072250414621</v>
      </c>
      <c r="H45" s="344">
        <v>-7.4257378600413233</v>
      </c>
    </row>
    <row r="46" spans="2:8" ht="15" customHeight="1">
      <c r="B46" s="341">
        <v>37</v>
      </c>
      <c r="C46" s="342" t="s">
        <v>357</v>
      </c>
      <c r="D46" s="343">
        <v>0</v>
      </c>
      <c r="E46" s="343">
        <v>0</v>
      </c>
      <c r="F46" s="343">
        <v>0</v>
      </c>
      <c r="G46" s="343" t="s">
        <v>319</v>
      </c>
      <c r="H46" s="344" t="s">
        <v>319</v>
      </c>
    </row>
    <row r="47" spans="2:8" ht="15" customHeight="1">
      <c r="B47" s="341">
        <v>38</v>
      </c>
      <c r="C47" s="342" t="s">
        <v>358</v>
      </c>
      <c r="D47" s="343">
        <v>1142.8103249999999</v>
      </c>
      <c r="E47" s="343">
        <v>1101.2357900000002</v>
      </c>
      <c r="F47" s="343">
        <v>1072.172562</v>
      </c>
      <c r="G47" s="343">
        <v>-3.6379208422009839</v>
      </c>
      <c r="H47" s="344">
        <v>-2.6391466990007757</v>
      </c>
    </row>
    <row r="48" spans="2:8" ht="15" customHeight="1">
      <c r="B48" s="341">
        <v>39</v>
      </c>
      <c r="C48" s="342" t="s">
        <v>359</v>
      </c>
      <c r="D48" s="343">
        <v>72.008681999999993</v>
      </c>
      <c r="E48" s="343">
        <v>121.68927299999999</v>
      </c>
      <c r="F48" s="343">
        <v>208.044264</v>
      </c>
      <c r="G48" s="343">
        <v>68.992501487528955</v>
      </c>
      <c r="H48" s="344">
        <v>70.963519520738714</v>
      </c>
    </row>
    <row r="49" spans="2:8" ht="15" customHeight="1">
      <c r="B49" s="341">
        <v>40</v>
      </c>
      <c r="C49" s="342" t="s">
        <v>360</v>
      </c>
      <c r="D49" s="343">
        <v>6.7029110000000003</v>
      </c>
      <c r="E49" s="343">
        <v>1.8559109999999999</v>
      </c>
      <c r="F49" s="343">
        <v>0.67077900000000001</v>
      </c>
      <c r="G49" s="343">
        <v>-72.311865695367288</v>
      </c>
      <c r="H49" s="344">
        <v>-63.857156943409457</v>
      </c>
    </row>
    <row r="50" spans="2:8" ht="15" customHeight="1">
      <c r="B50" s="341">
        <v>41</v>
      </c>
      <c r="C50" s="342" t="s">
        <v>361</v>
      </c>
      <c r="D50" s="343">
        <v>0</v>
      </c>
      <c r="E50" s="343">
        <v>0</v>
      </c>
      <c r="F50" s="343">
        <v>0</v>
      </c>
      <c r="G50" s="343" t="s">
        <v>319</v>
      </c>
      <c r="H50" s="344" t="s">
        <v>319</v>
      </c>
    </row>
    <row r="51" spans="2:8" ht="15" customHeight="1">
      <c r="B51" s="341">
        <v>42</v>
      </c>
      <c r="C51" s="342" t="s">
        <v>362</v>
      </c>
      <c r="D51" s="343">
        <v>132.14998399999999</v>
      </c>
      <c r="E51" s="343">
        <v>212.11526899999998</v>
      </c>
      <c r="F51" s="343">
        <v>221.818376</v>
      </c>
      <c r="G51" s="343">
        <v>60.511006191268251</v>
      </c>
      <c r="H51" s="344">
        <v>4.5744500364092175</v>
      </c>
    </row>
    <row r="52" spans="2:8" ht="15" customHeight="1">
      <c r="B52" s="341">
        <v>43</v>
      </c>
      <c r="C52" s="342" t="s">
        <v>363</v>
      </c>
      <c r="D52" s="343">
        <v>2428.9817749999997</v>
      </c>
      <c r="E52" s="343">
        <v>2424.0874789999998</v>
      </c>
      <c r="F52" s="343">
        <v>2358.2863319999997</v>
      </c>
      <c r="G52" s="343">
        <v>-0.2014957893210152</v>
      </c>
      <c r="H52" s="344">
        <v>-2.7144708089142426</v>
      </c>
    </row>
    <row r="53" spans="2:8" ht="15" customHeight="1">
      <c r="B53" s="341">
        <v>44</v>
      </c>
      <c r="C53" s="342" t="s">
        <v>364</v>
      </c>
      <c r="D53" s="343">
        <v>48.422852999999996</v>
      </c>
      <c r="E53" s="343">
        <v>12.079301999999998</v>
      </c>
      <c r="F53" s="343">
        <v>483.92959000000002</v>
      </c>
      <c r="G53" s="343">
        <v>-75.054542944836399</v>
      </c>
      <c r="H53" s="344" t="s">
        <v>319</v>
      </c>
    </row>
    <row r="54" spans="2:8" ht="15" customHeight="1">
      <c r="B54" s="341">
        <v>45</v>
      </c>
      <c r="C54" s="342" t="s">
        <v>365</v>
      </c>
      <c r="D54" s="343">
        <v>665.97588299999995</v>
      </c>
      <c r="E54" s="343">
        <v>481.68848999999994</v>
      </c>
      <c r="F54" s="343">
        <v>548.76464299999998</v>
      </c>
      <c r="G54" s="343">
        <v>-27.671781772313821</v>
      </c>
      <c r="H54" s="344">
        <v>13.925213990477545</v>
      </c>
    </row>
    <row r="55" spans="2:8" ht="15" customHeight="1">
      <c r="B55" s="341">
        <v>46</v>
      </c>
      <c r="C55" s="342" t="s">
        <v>366</v>
      </c>
      <c r="D55" s="343">
        <v>6.8206350000000002</v>
      </c>
      <c r="E55" s="343">
        <v>7.3433489999999999</v>
      </c>
      <c r="F55" s="343">
        <v>2.1643119999999998</v>
      </c>
      <c r="G55" s="343">
        <v>7.6637145954885284</v>
      </c>
      <c r="H55" s="344">
        <v>-70.526908090572846</v>
      </c>
    </row>
    <row r="56" spans="2:8" ht="15" customHeight="1">
      <c r="B56" s="341">
        <v>47</v>
      </c>
      <c r="C56" s="342" t="s">
        <v>170</v>
      </c>
      <c r="D56" s="343">
        <v>263.75135599999999</v>
      </c>
      <c r="E56" s="343">
        <v>74.424038999999993</v>
      </c>
      <c r="F56" s="343">
        <v>73.302683999999999</v>
      </c>
      <c r="G56" s="343">
        <v>-71.78249995423721</v>
      </c>
      <c r="H56" s="344">
        <v>-1.506710755109637</v>
      </c>
    </row>
    <row r="57" spans="2:8" ht="15" customHeight="1">
      <c r="B57" s="341">
        <v>48</v>
      </c>
      <c r="C57" s="342" t="s">
        <v>367</v>
      </c>
      <c r="D57" s="343">
        <v>1049.7464260000002</v>
      </c>
      <c r="E57" s="343">
        <v>1294.6331670000002</v>
      </c>
      <c r="F57" s="343">
        <v>1522.3615420000001</v>
      </c>
      <c r="G57" s="343">
        <v>23.328180495277053</v>
      </c>
      <c r="H57" s="344">
        <v>17.590185452123521</v>
      </c>
    </row>
    <row r="58" spans="2:8" ht="15" customHeight="1">
      <c r="B58" s="341">
        <v>49</v>
      </c>
      <c r="C58" s="342" t="s">
        <v>368</v>
      </c>
      <c r="D58" s="343">
        <v>1705.825765</v>
      </c>
      <c r="E58" s="343">
        <v>1898.7846189999998</v>
      </c>
      <c r="F58" s="343">
        <v>1957.9846080000002</v>
      </c>
      <c r="G58" s="343">
        <v>11.311756332863212</v>
      </c>
      <c r="H58" s="344">
        <v>3.1177832602824651</v>
      </c>
    </row>
    <row r="59" spans="2:8" ht="15" customHeight="1">
      <c r="B59" s="345"/>
      <c r="C59" s="338" t="s">
        <v>369</v>
      </c>
      <c r="D59" s="339">
        <v>3634.2349970000032</v>
      </c>
      <c r="E59" s="339">
        <v>4740.3376440000138</v>
      </c>
      <c r="F59" s="339">
        <v>6177.848934000016</v>
      </c>
      <c r="G59" s="339">
        <v>30.435639079836022</v>
      </c>
      <c r="H59" s="346">
        <v>30.325082261165562</v>
      </c>
    </row>
    <row r="60" spans="2:8" ht="15" customHeight="1" thickBot="1">
      <c r="B60" s="347"/>
      <c r="C60" s="348" t="s">
        <v>370</v>
      </c>
      <c r="D60" s="349">
        <v>27722.020380999998</v>
      </c>
      <c r="E60" s="349">
        <v>32063.716087000001</v>
      </c>
      <c r="F60" s="349">
        <v>34283.289407000004</v>
      </c>
      <c r="G60" s="349">
        <v>15.661541425659209</v>
      </c>
      <c r="H60" s="350">
        <v>6.9223832757797936</v>
      </c>
    </row>
    <row r="61" spans="2:8" ht="16.5" thickTop="1">
      <c r="B61" s="351" t="s">
        <v>371</v>
      </c>
      <c r="C61" s="352"/>
      <c r="D61" s="353"/>
      <c r="E61" s="353"/>
      <c r="F61" s="354"/>
      <c r="G61" s="355"/>
      <c r="H61" s="355"/>
    </row>
    <row r="62" spans="2:8" ht="15" customHeight="1">
      <c r="B62" s="1596" t="s">
        <v>372</v>
      </c>
      <c r="C62" s="1596"/>
      <c r="D62" s="1596"/>
      <c r="E62" s="1596"/>
      <c r="F62" s="1596"/>
      <c r="G62" s="1596"/>
      <c r="H62" s="1596"/>
    </row>
    <row r="63" spans="2:8" ht="15" customHeight="1">
      <c r="B63" s="356"/>
      <c r="C63" s="356"/>
      <c r="D63" s="356"/>
      <c r="E63" s="356"/>
      <c r="F63" s="356"/>
      <c r="G63" s="356"/>
      <c r="H63" s="356"/>
    </row>
  </sheetData>
  <mergeCells count="6">
    <mergeCell ref="B62:H62"/>
    <mergeCell ref="B1:H1"/>
    <mergeCell ref="B2:H2"/>
    <mergeCell ref="B3:H3"/>
    <mergeCell ref="D4:F4"/>
    <mergeCell ref="G4:H4"/>
  </mergeCells>
  <printOptions horizontalCentered="1"/>
  <pageMargins left="0.75" right="0.75" top="0.5" bottom="0.5" header="0.5" footer="0.5"/>
  <pageSetup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35</vt:i4>
      </vt:variant>
    </vt:vector>
  </HeadingPairs>
  <TitlesOfParts>
    <vt:vector size="81" baseType="lpstr">
      <vt:lpstr>Cover </vt:lpstr>
      <vt:lpstr>CPI_new</vt:lpstr>
      <vt:lpstr>CPI_Y-O-Y</vt:lpstr>
      <vt:lpstr>CPI_Nep &amp; Ind.</vt:lpstr>
      <vt:lpstr>WPI</vt:lpstr>
      <vt:lpstr>WPI YOY</vt:lpstr>
      <vt:lpstr>NSWI</vt:lpstr>
      <vt:lpstr>Direction</vt:lpstr>
      <vt:lpstr>X-India</vt:lpstr>
      <vt:lpstr>X-China</vt:lpstr>
      <vt:lpstr>X-Other</vt:lpstr>
      <vt:lpstr>M-India</vt:lpstr>
      <vt:lpstr>M-China</vt:lpstr>
      <vt:lpstr>M-Other</vt:lpstr>
      <vt:lpstr>Customwise Trade</vt:lpstr>
      <vt:lpstr>M_India$</vt:lpstr>
      <vt:lpstr>X&amp;MPrice Index &amp;TOT</vt:lpstr>
      <vt:lpstr>BOP</vt:lpstr>
      <vt:lpstr>ReserveRs</vt:lpstr>
      <vt:lpstr>Reserves $</vt:lpstr>
      <vt:lpstr>Exchange Rate.</vt:lpstr>
      <vt:lpstr>GBO</vt:lpstr>
      <vt:lpstr>Revenue</vt:lpstr>
      <vt:lpstr>ODD</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vt:lpstr>
      <vt:lpstr>BOP!Print_Area</vt:lpstr>
      <vt:lpstr>'Cover '!Print_Area</vt:lpstr>
      <vt:lpstr>'CPI_Nep &amp; Ind.'!Print_Area</vt:lpstr>
      <vt:lpstr>CPI_new!Print_Area</vt:lpstr>
      <vt:lpstr>'CPI_Y-O-Y'!Print_Area</vt:lpstr>
      <vt:lpstr>'Customwise Trade'!Print_Area</vt:lpstr>
      <vt:lpstr>Direction!Print_Area</vt:lpstr>
      <vt:lpstr>'Exchange Rate.'!Print_Area</vt:lpstr>
      <vt:lpstr>GBO!Print_Area</vt:lpstr>
      <vt:lpstr>'Int Rate'!Print_Area</vt:lpstr>
      <vt:lpstr>'Inter bank'!Print_Area</vt:lpstr>
      <vt:lpstr>'Issue Approval'!Print_Area</vt:lpstr>
      <vt:lpstr>'Listed Co'!Print_Area</vt:lpstr>
      <vt:lpstr>'M_India$'!Print_Area</vt:lpstr>
      <vt:lpstr>'M-China'!Print_Area</vt:lpstr>
      <vt:lpstr>'M-India'!Print_Area</vt:lpstr>
      <vt:lpstr>'Monetary Operation'!Print_Area</vt:lpstr>
      <vt:lpstr>'M-Other'!Print_Area</vt:lpstr>
      <vt:lpstr>NSWI!Print_Area</vt:lpstr>
      <vt:lpstr>ODD!Print_Area</vt:lpstr>
      <vt:lpstr>'Product credit'!Print_Area</vt:lpstr>
      <vt:lpstr>'Purchase &amp; Sale of FC'!Print_Area</vt:lpstr>
      <vt:lpstr>ReserveRs!Print_Area</vt:lpstr>
      <vt:lpstr>'Reserves $'!Print_Area</vt:lpstr>
      <vt:lpstr>'Securities List'!Print_Area</vt:lpstr>
      <vt:lpstr>'Share Mkt Acti'!Print_Area</vt:lpstr>
      <vt:lpstr>'Stock Mkt Indicator'!Print_Area</vt:lpstr>
      <vt:lpstr>'TBs 91_364'!Print_Area</vt:lpstr>
      <vt:lpstr>'Turnover Detail'!Print_Area</vt:lpstr>
      <vt:lpstr>WPI!Print_Area</vt:lpstr>
      <vt:lpstr>'WPI YOY'!Print_Area</vt:lpstr>
      <vt:lpstr>'X&amp;MPrice Index &amp;TOT'!Print_Area</vt:lpstr>
      <vt:lpstr>'X-China'!Print_Area</vt:lpstr>
      <vt:lpstr>'X-India'!Print_Area</vt:lpstr>
      <vt:lpstr>'X-Other'!Print_Area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S00677</dc:creator>
  <cp:lastModifiedBy>S00677</cp:lastModifiedBy>
  <cp:lastPrinted>2018-05-16T06:45:28Z</cp:lastPrinted>
  <dcterms:created xsi:type="dcterms:W3CDTF">2017-10-10T06:32:36Z</dcterms:created>
  <dcterms:modified xsi:type="dcterms:W3CDTF">2018-05-18T06:10:33Z</dcterms:modified>
</cp:coreProperties>
</file>